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_WOS" sheetId="1" r:id="rId5"/>
    <sheet state="visible" name="Scopus_WOS_Startistics" sheetId="2" r:id="rId6"/>
    <sheet state="visible" name="Scopus" sheetId="3" r:id="rId7"/>
    <sheet state="visible" name="IEEE" sheetId="4" r:id="rId8"/>
    <sheet state="visible" name="master_stats" sheetId="5" r:id="rId9"/>
    <sheet state="visible" name="stats_2026" sheetId="6" r:id="rId10"/>
    <sheet state="visible" name="survey_paper_2026" sheetId="7" r:id="rId11"/>
    <sheet state="visible" name="raw_2026" sheetId="8" r:id="rId12"/>
    <sheet state="visible" name="Survey" sheetId="9" r:id="rId13"/>
    <sheet state="visible" name="PRISMA_Survey" sheetId="10" r:id="rId14"/>
    <sheet state="visible" name="papers" sheetId="11" r:id="rId15"/>
    <sheet state="visible" name="PRISMA" sheetId="12" r:id="rId16"/>
    <sheet state="visible" name="Summary" sheetId="13" r:id="rId17"/>
    <sheet state="visible" name="Stats" sheetId="14" r:id="rId18"/>
    <sheet state="visible" name="Summary with category" sheetId="15" r:id="rId19"/>
    <sheet state="visible" name="stats small" sheetId="16" r:id="rId20"/>
    <sheet state="visible" name="datasets" sheetId="17" r:id="rId21"/>
    <sheet state="visible" name="Lightweight Arch." sheetId="18" r:id="rId22"/>
    <sheet state="visible" name="2026Stats." sheetId="19" r:id="rId23"/>
    <sheet state="visible" name="Sheet19" sheetId="20" r:id="rId24"/>
    <sheet state="visible" name="2026Summary" sheetId="21" r:id="rId25"/>
    <sheet state="visible" name="DatasetSource" sheetId="22" r:id="rId26"/>
  </sheets>
  <definedNames>
    <definedName hidden="1" localSheetId="8" name="_xlnm._FilterDatabase">Survey!$A$1:$A$1000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tc={03fbe278-a276-472e-b245-3f272cb27b34}</author>
    <author>tc={0fe1d785-7c71-4ddb-94cc-0d83d4db1d34}</author>
    <author>tc={125743e7-a4a1-48a2-860b-c7f801b4efde}</author>
    <author>tc={1c42ae63-f1eb-4ba7-be3b-b4471ec7856e}</author>
    <author>tc={2788bd83-d595-4581-9f03-0ca6be83e5be}</author>
    <author>tc={2bfe817a-2aff-443a-8111-a44eed7bcabf}</author>
    <author>tc={320a3c23-3632-4239-a763-92c9e2e6d300}</author>
    <author>tc={337418a2-c25d-468c-bddf-682ea2dd2033}</author>
    <author>tc={368b8580-af8d-47c8-bb26-b01203eea497}</author>
    <author>tc={380ecb12-15e3-45c9-96d4-b87c9300d657}</author>
    <author>tc={3ac197c2-8483-4429-83c8-24a1c700530c}</author>
    <author>tc={456e1793-98c8-4bd9-9bb6-a776fe05f718}</author>
    <author>tc={45f573f3-b64f-435f-b55a-ddfe019c4a26}</author>
    <author>tc={461b1c22-5cbf-4121-8c46-ec25a396c163}</author>
    <author>tc={4ca34964-08e5-464e-9a88-41cc0a278a1c}</author>
    <author>tc={51d83e11-bf04-408f-aef7-d83f5c505839}</author>
    <author>tc={55cb7b92-afc0-48af-afdf-419bf0bebe61}</author>
    <author>tc={6c617b5d-8753-4c4a-bcdf-1aabeb85d8f3}</author>
    <author>tc={7063753e-7eaa-4722-8e95-a6b0d944440f}</author>
    <author>tc={7271f5fb-0526-4573-a2a0-a39e13a468e2}</author>
    <author>tc={76760fce-d16e-49e1-98f6-a189b52fffc0}</author>
    <author>tc={76fdfb6f-9d19-485f-b1bd-99fdf96bf3e3}</author>
    <author>tc={774896e1-5ce4-4620-bd45-82427759c1e0}</author>
    <author>tc={80334cf6-5f44-4f00-ab9b-8c1ee7f7264a}</author>
    <author>tc={828fa69e-2686-44f4-8dae-a7181d0b2c71}</author>
    <author>tc={85d35209-67f2-4f13-98fa-9a4b5acdeebf}</author>
    <author>tc={86716a13-552d-449d-9f88-55ccea6ab6ef}</author>
    <author>tc={873531f2-c0f0-4f74-a235-bc2a84205128}</author>
    <author>tc={8dea4f4c-92d4-4fda-ab49-8c7a08b7af61}</author>
    <author>tc={91025b8e-b75c-46bf-94e2-ccdf28951995}</author>
    <author>tc={a6374573-450d-45f3-ba3a-92db1a060711}</author>
    <author>tc={adfa399f-233e-4a73-913b-72c003352080}</author>
    <author>tc={b650859d-7613-4831-9dc2-95b2bb9f5d16}</author>
    <author>tc={bb66aa37-1a31-4c6c-825f-208cb855ed0f}</author>
    <author>tc={bc2c93ce-bf91-4685-af8d-677695d4201f}</author>
    <author>tc={c48c91fd-d85f-47b1-8148-b9be418ee3a5}</author>
    <author>tc={c8a03cd1-e488-4edb-8a47-68a07073e4c9}</author>
    <author>tc={c9fc2c45-a4ad-4721-935d-2b29ca5f3917}</author>
    <author>tc={cd00e96a-ae6a-47f1-8308-bc204dc50a3d}</author>
    <author>tc={cde2affd-4837-4dba-8395-9dda7e2c557b}</author>
    <author>tc={cf104169-af1d-42dd-bed1-4a68810c9bba}</author>
    <author>tc={e6fed33e-d2c9-4c57-8a56-75ab511218e1}</author>
    <author>tc={eeeb7f8c-1931-4745-9cf7-7647decadbea}</author>
    <author>tc={fb4f4d71-67b9-4ddb-9688-3ef432de4d59}</author>
  </authors>
  <commentList>
    <comment authorId="0" xr:uid="{03fbe278-a276-472e-b245-3f272cb27b34}" ref="A1">
      <text>
        <t xml:space="preserve">[Threaded comment]
 Your version of Excel allows you to read this threaded comment; however, any edits to it will get removed if the file is opened in a newer version of Excel. Learn more: https://go.microsoft.com/fwlink/?linkid=870924
Comment:
	Microwave antenna
Reply:
	It is a review
</t>
      </text>
    </comment>
    <comment authorId="1" xr:uid="{0fe1d785-7c71-4ddb-94cc-0d83d4db1d34}" ref="A1">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 authorId="2" xr:uid="{125743e7-a4a1-48a2-860b-c7f801b4efde}" ref="A1">
      <text>
        <t xml:space="preserve">[Threaded comment]
 Your version of Excel allows you to read this threaded comment; however, any edits to it will get removed if the file is opened in a newer version of Excel. Learn more: https://go.microsoft.com/fwlink/?linkid=870924
Comment:
	Time is in seconds per image
</t>
      </text>
    </comment>
    <comment authorId="3" xr:uid="{1c42ae63-f1eb-4ba7-be3b-b4471ec7856e}" ref="A1">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AI.
</t>
      </text>
    </comment>
    <comment authorId="4" xr:uid="{2788bd83-d595-4581-9f03-0ca6be83e5be}" ref="A1">
      <text>
        <t xml:space="preserve">[Threaded comment]
 Your version of Excel allows you to read this threaded comment; however, any edits to it will get removed if the file is opened in a newer version of Excel. Learn more: https://go.microsoft.com/fwlink/?linkid=870924
Comment:
	Paper is about sensors not ML.
</t>
      </text>
    </comment>
    <comment authorId="5" xr:uid="{2bfe817a-2aff-443a-8111-a44eed7bcabf}" ref="A1">
      <text>
        <t xml:space="preserve">[Threaded comment]
 Your version of Excel allows you to read this threaded comment; however, any edits to it will get removed if the file is opened in a newer version of Excel. Learn more: https://go.microsoft.com/fwlink/?linkid=870924
Comment:
	It is a comparison paper. Good for analysis and challenges section.
</t>
      </text>
    </comment>
    <comment authorId="6" xr:uid="{320a3c23-3632-4239-a763-92c9e2e6d300}" ref="A1">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7" xr:uid="{337418a2-c25d-468c-bddf-682ea2dd2033}" ref="A1">
      <text>
        <t xml:space="preserve">[Threaded comment]
 Your version of Excel allows you to read this threaded comment; however, any edits to it will get removed if the file is opened in a newer version of Excel. Learn more: https://go.microsoft.com/fwlink/?linkid=870924
Comment:
	Skin Cancer not BC
</t>
      </text>
    </comment>
    <comment authorId="8" xr:uid="{368b8580-af8d-47c8-bb26-b01203eea497}" ref="A1">
      <text>
        <t xml:space="preserve">[Threaded comment]
 Your version of Excel allows you to read this threaded comment; however, any edits to it will get removed if the file is opened in a newer version of Excel. Learn more: https://go.microsoft.com/fwlink/?linkid=870924
Comment:
	Breast cancer sensor patch.
</t>
      </text>
    </comment>
    <comment authorId="9" xr:uid="{380ecb12-15e3-45c9-96d4-b87c9300d657}" ref="A1">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10" xr:uid="{3ac197c2-8483-4429-83c8-24a1c700530c}" ref="A1">
      <text>
        <t xml:space="preserve">[Threaded comment]
 Your version of Excel allows you to read this threaded comment; however, any edits to it will get removed if the file is opened in a newer version of Excel. Learn more: https://go.microsoft.com/fwlink/?linkid=870924
Comment:
	Paper presents a sensor, not an ML model.
</t>
      </text>
    </comment>
    <comment authorId="11" xr:uid="{456e1793-98c8-4bd9-9bb6-a776fe05f718}" ref="A1">
      <text>
        <t xml:space="preserve">[Threaded comment]
 Your version of Excel allows you to read this threaded comment; however, any edits to it will get removed if the file is opened in a newer version of Excel. Learn more: https://go.microsoft.com/fwlink/?linkid=870924
Comment:
	Specificity
</t>
      </text>
    </comment>
    <comment authorId="12" xr:uid="{45f573f3-b64f-435f-b55a-ddfe019c4a26}" ref="A1">
      <text>
        <t xml:space="preserve">[Threaded comment]
 Your version of Excel allows you to read this threaded comment; however, any edits to it will get removed if the file is opened in a newer version of Excel. Learn more: https://go.microsoft.com/fwlink/?linkid=870924
Comment:
	It is the sensor that is lightweight not ML
</t>
      </text>
    </comment>
    <comment authorId="13" xr:uid="{461b1c22-5cbf-4121-8c46-ec25a396c163}" ref="A1">
      <text>
        <t xml:space="preserve">[Threaded comment]
 Your version of Excel allows you to read this threaded comment; however, any edits to it will get removed if the file is opened in a newer version of Excel. Learn more: https://go.microsoft.com/fwlink/?linkid=870924
Comment:
	Model not lightweight
</t>
      </text>
    </comment>
    <comment authorId="14" xr:uid="{4ca34964-08e5-464e-9a88-41cc0a278a1c}" ref="A1">
      <text>
        <t xml:space="preserve">[Threaded comment]
 Your version of Excel allows you to read this threaded comment; however, any edits to it will get removed if the file is opened in a newer version of Excel. Learn more: https://go.microsoft.com/fwlink/?linkid=870924
Comment:
	Only some components are lightweight. Not the overall model.
</t>
      </text>
    </comment>
    <comment authorId="15" xr:uid="{51d83e11-bf04-408f-aef7-d83f5c505839}" ref="A1">
      <text>
        <t xml:space="preserve">[Threaded comment]
 Your version of Excel allows you to read this threaded comment; however, any edits to it will get removed if the file is opened in a newer version of Excel. Learn more: https://go.microsoft.com/fwlink/?linkid=870924
Comment:
	Antenna not ML
</t>
      </text>
    </comment>
    <comment authorId="16" xr:uid="{55cb7b92-afc0-48af-afdf-419bf0bebe61}" ref="A1">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17" xr:uid="{6c617b5d-8753-4c4a-bcdf-1aabeb85d8f3}" ref="A1">
      <text>
        <t xml:space="preserve">[Threaded comment]
 Your version of Excel allows you to read this threaded comment; however, any edits to it will get removed if the file is opened in a newer version of Excel. Learn more: https://go.microsoft.com/fwlink/?linkid=870924
Comment:
	The authors argue that their model is driven by "facilitated by advancements in GPU memory, computation power, and the availability of digital data".
</t>
      </text>
    </comment>
    <comment authorId="18" xr:uid="{7063753e-7eaa-4722-8e95-a6b0d944440f}" ref="A1">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 authorId="19" xr:uid="{7271f5fb-0526-4573-a2a0-a39e13a468e2}" ref="A1">
      <text>
        <t xml:space="preserve">[Threaded comment]
 Your version of Excel allows you to read this threaded comment; however, any edits to it will get removed if the file is opened in a newer version of Excel. Learn more: https://go.microsoft.com/fwlink/?linkid=870924
Comment:
	Sensor/Antenna not AI
</t>
      </text>
    </comment>
    <comment authorId="20" xr:uid="{76760fce-d16e-49e1-98f6-a189b52fffc0}" ref="A1">
      <text>
        <t xml:space="preserve">[Threaded comment]
 Your version of Excel allows you to read this threaded comment; however, any edits to it will get removed if the file is opened in a newer version of Excel. Learn more: https://go.microsoft.com/fwlink/?linkid=870924
Comment:
	Paper is on skin cancer.
</t>
      </text>
    </comment>
    <comment authorId="21" xr:uid="{76fdfb6f-9d19-485f-b1bd-99fdf96bf3e3}" ref="A1">
      <text>
        <t xml:space="preserve">[Threaded comment]
 Your version of Excel allows you to read this threaded comment; however, any edits to it will get removed if the file is opened in a newer version of Excel. Learn more: https://go.microsoft.com/fwlink/?linkid=870924
Comment:
	unit is seconds
</t>
      </text>
    </comment>
    <comment authorId="22" xr:uid="{774896e1-5ce4-4620-bd45-82427759c1e0}" ref="A1">
      <text>
        <t xml:space="preserve">[Threaded comment]
 Your version of Excel allows you to read this threaded comment; however, any edits to it will get removed if the file is opened in a newer version of Excel. Learn more: https://go.microsoft.com/fwlink/?linkid=870924
Comment:
	Review paper
</t>
      </text>
    </comment>
    <comment authorId="23" xr:uid="{80334cf6-5f44-4f00-ab9b-8c1ee7f7264a}" ref="A1">
      <text>
        <t xml:space="preserve">[Threaded comment]
 Your version of Excel allows you to read this threaded comment; however, any edits to it will get removed if the file is opened in a newer version of Excel. Learn more: https://go.microsoft.com/fwlink/?linkid=870924
Comment:
	This is a sensor, not an ML model
</t>
      </text>
    </comment>
    <comment authorId="24" xr:uid="{828fa69e-2686-44f4-8dae-a7181d0b2c71}" ref="A1">
      <text>
        <t xml:space="preserve">[Threaded comment]
 Your version of Excel allows you to read this threaded comment; however, any edits to it will get removed if the file is opened in a newer version of Excel. Learn more: https://go.microsoft.com/fwlink/?linkid=870924
Comment:
	extension of 15
</t>
      </text>
    </comment>
    <comment authorId="25" xr:uid="{85d35209-67f2-4f13-98fa-9a4b5acdeebf}" ref="A1">
      <text>
        <t xml:space="preserve">[Threaded comment]
 Your version of Excel allows you to read this threaded comment; however, any edits to it will get removed if the file is opened in a newer version of Excel. Learn more: https://go.microsoft.com/fwlink/?linkid=870924
Comment:
	Paper focuses on cancer postoperative rehabilitation, not BCD.
</t>
      </text>
    </comment>
    <comment authorId="26" xr:uid="{86716a13-552d-449d-9f88-55ccea6ab6ef}" ref="A1">
      <text>
        <t xml:space="preserve">[Threaded comment]
 Your version of Excel allows you to read this threaded comment; however, any edits to it will get removed if the file is opened in a newer version of Excel. Learn more: https://go.microsoft.com/fwlink/?linkid=870924
Comment:
	wholes image
</t>
      </text>
    </comment>
    <comment authorId="27" xr:uid="{873531f2-c0f0-4f74-a235-bc2a84205128}" ref="A1">
      <text>
        <t xml:space="preserve">[Threaded comment]
 Your version of Excel allows you to read this threaded comment; however, any edits to it will get removed if the file is opened in a newer version of Excel. Learn more: https://go.microsoft.com/fwlink/?linkid=870924
Comment:
	Not a lightweight model, even though it uses a lightweight encoder.
</t>
      </text>
    </comment>
    <comment authorId="28" xr:uid="{8dea4f4c-92d4-4fda-ab49-8c7a08b7af61}" ref="A1">
      <text>
        <t xml:space="preserve">[Threaded comment]
 Your version of Excel allows you to read this threaded comment; however, any edits to it will get removed if the file is opened in a newer version of Excel. Learn more: https://go.microsoft.com/fwlink/?linkid=870924
Comment:
	Sensors not ML BCD
</t>
      </text>
    </comment>
    <comment authorId="29" xr:uid="{91025b8e-b75c-46bf-94e2-ccdf28951995}" ref="A1">
      <text>
        <t xml:space="preserve">[Threaded comment]
 Your version of Excel allows you to read this threaded comment; however, any edits to it will get removed if the file is opened in a newer version of Excel. Learn more: https://go.microsoft.com/fwlink/?linkid=870924
Comment:
	Multi-stage ML
</t>
      </text>
    </comment>
    <comment authorId="30" xr:uid="{a6374573-450d-45f3-ba3a-92db1a060711}" ref="A1">
      <text>
        <t xml:space="preserve">[Threaded comment]
 Your version of Excel allows you to read this threaded comment; however, any edits to it will get removed if the file is opened in a newer version of Excel. Learn more: https://go.microsoft.com/fwlink/?linkid=870924
Comment:
	Antenna not lightweight model
</t>
      </text>
    </comment>
    <comment authorId="31" xr:uid="{adfa399f-233e-4a73-913b-72c003352080}" ref="A1">
      <text>
        <t xml:space="preserve">[Threaded comment]
 Your version of Excel allows you to read this threaded comment; however, any edits to it will get removed if the file is opened in a newer version of Excel. Learn more: https://go.microsoft.com/fwlink/?linkid=870924
Comment:
	Inference time per WSI on average
</t>
      </text>
    </comment>
    <comment authorId="32" xr:uid="{b650859d-7613-4831-9dc2-95b2bb9f5d16}" ref="A1">
      <text>
        <t xml:space="preserve">[Threaded comment]
 Your version of Excel allows you to read this threaded comment; however, any edits to it will get removed if the file is opened in a newer version of Excel. Learn more: https://go.microsoft.com/fwlink/?linkid=870924
Comment:
	Paper focuses on feature augmentation.
They tested the models on SVM and Random Forest.
</t>
      </text>
    </comment>
    <comment authorId="33" xr:uid="{bb66aa37-1a31-4c6c-825f-208cb855ed0f}" ref="A1">
      <text>
        <t xml:space="preserve">[Threaded comment]
 Your version of Excel allows you to read this threaded comment; however, any edits to it will get removed if the file is opened in a newer version of Excel. Learn more: https://go.microsoft.com/fwlink/?linkid=870924
Comment:
	Paper is on prostate cancer.
</t>
      </text>
    </comment>
    <comment authorId="34" xr:uid="{bc2c93ce-bf91-4685-af8d-677695d4201f}" ref="A1">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lightweight ML.
</t>
      </text>
    </comment>
    <comment authorId="35" xr:uid="{c48c91fd-d85f-47b1-8148-b9be418ee3a5}" ref="A1">
      <text>
        <t xml:space="preserve">[Threaded comment]
 Your version of Excel allows you to read this threaded comment; however, any edits to it will get removed if the file is opened in a newer version of Excel. Learn more: https://go.microsoft.com/fwlink/?linkid=870924
Comment:
	One epoch of training
</t>
      </text>
    </comment>
    <comment authorId="36" xr:uid="{c8a03cd1-e488-4edb-8a47-68a07073e4c9}" ref="A1">
      <text>
        <t xml:space="preserve">[Threaded comment]
 Your version of Excel allows you to read this threaded comment; however, any edits to it will get removed if the file is opened in a newer version of Excel. Learn more: https://go.microsoft.com/fwlink/?linkid=870924
Comment:
	Review on imaging techniques
</t>
      </text>
    </comment>
    <comment authorId="37" xr:uid="{c9fc2c45-a4ad-4721-935d-2b29ca5f3917}" ref="A1">
      <text>
        <t xml:space="preserve">[Threaded comment]
 Your version of Excel allows you to read this threaded comment; however, any edits to it will get removed if the file is opened in a newer version of Excel. Learn more: https://go.microsoft.com/fwlink/?linkid=870924
Comment:
	* Text was transformed into image
</t>
      </text>
    </comment>
    <comment authorId="38" xr:uid="{cd00e96a-ae6a-47f1-8308-bc204dc50a3d}" ref="A1">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39" xr:uid="{cde2affd-4837-4dba-8395-9dda7e2c557b}" ref="A1">
      <text>
        <t xml:space="preserve">[Threaded comment]
 Your version of Excel allows you to read this threaded comment; however, any edits to it will get removed if the file is opened in a newer version of Excel. Learn more: https://go.microsoft.com/fwlink/?linkid=870924
Comment:
	these were read by babe. the number represents its citation number in the original paper
</t>
      </text>
    </comment>
    <comment authorId="40" xr:uid="{cf104169-af1d-42dd-bed1-4a68810c9bba}" ref="A1">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41" xr:uid="{e6fed33e-d2c9-4c57-8a56-75ab511218e1}" ref="A1">
      <text>
        <t xml:space="preserve">[Threaded comment]
 Your version of Excel allows you to read this threaded comment; however, any edits to it will get removed if the file is opened in a newer version of Excel. Learn more: https://go.microsoft.com/fwlink/?linkid=870924
Comment:
	whole image
</t>
      </text>
    </comment>
    <comment authorId="42" xr:uid="{eeeb7f8c-1931-4745-9cf7-7647decadbea}" ref="A1">
      <text>
        <t xml:space="preserve">[Threaded comment]
 Your version of Excel allows you to read this threaded comment; however, any edits to it will get removed if the file is opened in a newer version of Excel. Learn more: https://go.microsoft.com/fwlink/?linkid=870924
Comment:
	“Lightweight” refers to the dataset, not the model.
</t>
      </text>
    </comment>
    <comment authorId="43" xr:uid="{fb4f4d71-67b9-4ddb-9688-3ef432de4d59}" ref="A1">
      <text>
        <t xml:space="preserve">[Threaded comment]
 Your version of Excel allows you to read this threaded comment; however, any edits to it will get removed if the file is opened in a newer version of Excel. Learn more: https://go.microsoft.com/fwlink/?linkid=870924
Comment:
	It is not lightweight system.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9">
      <text>
        <t xml:space="preserve">[Threaded comment]
 Your version of Excel allows you to read this threaded comment; however, any edits to it will get removed if the file is opened in a newer version of Excel. Learn more: https://go.microsoft.com/fwlink/?linkid=870924
Comment:
	Microwave antenna
Reply:
	It is a review
</t>
      </text>
    </comment>
    <comment authorId="0" ref="F133">
      <text>
        <t xml:space="preserve">[Threaded comment]
 Your version of Excel allows you to read this threaded comment; however, any edits to it will get removed if the file is opened in a newer version of Excel. Learn more: https://go.microsoft.com/fwlink/?linkid=870924
Comment:
	Antenna not lightweight model
</t>
      </text>
    </comment>
    <comment authorId="0" ref="F36">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0" ref="F100">
      <text>
        <t xml:space="preserve">[Threaded comment]
 Your version of Excel allows you to read this threaded comment; however, any edits to it will get removed if the file is opened in a newer version of Excel. Learn more: https://go.microsoft.com/fwlink/?linkid=870924
Comment:
	Paper focuses on cancer postoperative rehabilitation, not BCD.
</t>
      </text>
    </comment>
    <comment authorId="0" ref="F67">
      <text>
        <t xml:space="preserve">[Threaded comment]
 Your version of Excel allows you to read this threaded comment; however, any edits to it will get removed if the file is opened in a newer version of Excel. Learn more: https://go.microsoft.com/fwlink/?linkid=870924
Comment:
	Review on imaging techniques
</t>
      </text>
    </comment>
    <comment authorId="0" ref="F30">
      <text>
        <t xml:space="preserve">[Threaded comment]
 Your version of Excel allows you to read this threaded comment; however, any edits to it will get removed if the file is opened in a newer version of Excel. Learn more: https://go.microsoft.com/fwlink/?linkid=870924
Comment:
	Sensors not ML BCD
</t>
      </text>
    </comment>
    <comment authorId="0" ref="F28">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0" ref="F117">
      <text>
        <t xml:space="preserve">[Threaded comment]
 Your version of Excel allows you to read this threaded comment; however, any edits to it will get removed if the file is opened in a newer version of Excel. Learn more: https://go.microsoft.com/fwlink/?linkid=870924
Comment:
	Breast cancer sensor patch.
</t>
      </text>
    </comment>
    <comment authorId="0" ref="F80">
      <text>
        <t xml:space="preserve">[Threaded comment]
 Your version of Excel allows you to read this threaded comment; however, any edits to it will get removed if the file is opened in a newer version of Excel. Learn more: https://go.microsoft.com/fwlink/?linkid=870924
Comment:
	The authors argue that their model is driven by "facilitated by advancements in GPU memory, computation power, and the availability of digital data".
</t>
      </text>
    </comment>
    <comment authorId="0" ref="F111">
      <text>
        <t xml:space="preserve">[Threaded comment]
 Your version of Excel allows you to read this threaded comment; however, any edits to it will get removed if the file is opened in a newer version of Excel. Learn more: https://go.microsoft.com/fwlink/?linkid=870924
Comment:
	Not a lightweight model, even though it uses a lightweight encoder.
</t>
      </text>
    </comment>
    <comment authorId="0" ref="F142">
      <text>
        <t xml:space="preserve">[Threaded comment]
 Your version of Excel allows you to read this threaded comment; however, any edits to it will get removed if the file is opened in a newer version of Excel. Learn more: https://go.microsoft.com/fwlink/?linkid=870924
Comment:
	Model not lightweight
</t>
      </text>
    </comment>
    <comment authorId="0" ref="F76">
      <text>
        <t xml:space="preserve">[Threaded comment]
 Your version of Excel allows you to read this threaded comment; however, any edits to it will get removed if the file is opened in a newer version of Excel. Learn more: https://go.microsoft.com/fwlink/?linkid=870924
Comment:
	Antenna not ML
</t>
      </text>
    </comment>
    <comment authorId="0" ref="F140">
      <text>
        <t xml:space="preserve">[Threaded comment]
 Your version of Excel allows you to read this threaded comment; however, any edits to it will get removed if the file is opened in a newer version of Excel. Learn more: https://go.microsoft.com/fwlink/?linkid=870924
Comment:
	It is a comparison paper. Good for analysis and challenges section.
</t>
      </text>
    </comment>
    <comment authorId="0" ref="F70">
      <text>
        <t xml:space="preserve">[Threaded comment]
 Your version of Excel allows you to read this threaded comment; however, any edits to it will get removed if the file is opened in a newer version of Excel. Learn more: https://go.microsoft.com/fwlink/?linkid=870924
Comment:
	Paper is on skin cancer.
</t>
      </text>
    </comment>
    <comment authorId="0" ref="F101">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lightweight ML.
</t>
      </text>
    </comment>
    <comment authorId="0" ref="F132">
      <text>
        <t xml:space="preserve">[Threaded comment]
 Your version of Excel allows you to read this threaded comment; however, any edits to it will get removed if the file is opened in a newer version of Excel. Learn more: https://go.microsoft.com/fwlink/?linkid=870924
Comment:
	Paper is about sensors not ML.
</t>
      </text>
    </comment>
    <comment authorId="0" ref="F35">
      <text>
        <t xml:space="preserve">[Threaded comment]
 Your version of Excel allows you to read this threaded comment; however, any edits to it will get removed if the file is opened in a newer version of Excel. Learn more: https://go.microsoft.com/fwlink/?linkid=870924
Comment:
	Review paper
</t>
      </text>
    </comment>
    <comment authorId="0" ref="F99">
      <text>
        <t xml:space="preserve">[Threaded comment]
 Your version of Excel allows you to read this threaded comment; however, any edits to it will get removed if the file is opened in a newer version of Excel. Learn more: https://go.microsoft.com/fwlink/?linkid=870924
Comment:
	Paper presents a sensor, not an ML model.
</t>
      </text>
    </comment>
    <comment authorId="0" ref="F66">
      <text>
        <t xml:space="preserve">[Threaded comment]
 Your version of Excel allows you to read this threaded comment; however, any edits to it will get removed if the file is opened in a newer version of Excel. Learn more: https://go.microsoft.com/fwlink/?linkid=870924
Comment:
	This is a sensor, not an ML model
</t>
      </text>
    </comment>
    <comment authorId="0" ref="F128">
      <text>
        <t xml:space="preserve">[Threaded comment]
 Your version of Excel allows you to read this threaded comment; however, any edits to it will get removed if the file is opened in a newer version of Excel. Learn more: https://go.microsoft.com/fwlink/?linkid=870924
Comment:
	Feature selection technique not AI.
</t>
      </text>
    </comment>
    <comment authorId="0" ref="F159">
      <text>
        <t xml:space="preserve">[Threaded comment]
 Your version of Excel allows you to read this threaded comment; however, any edits to it will get removed if the file is opened in a newer version of Excel. Learn more: https://go.microsoft.com/fwlink/?linkid=870924
Comment:
	Only some components are lightweight. Not the overall model.
</t>
      </text>
    </comment>
    <comment authorId="0" ref="F29">
      <text>
        <t xml:space="preserve">[Threaded comment]
 Your version of Excel allows you to read this threaded comment; however, any edits to it will get removed if the file is opened in a newer version of Excel. Learn more: https://go.microsoft.com/fwlink/?linkid=870924
Comment:
	Sensor not ML
</t>
      </text>
    </comment>
    <comment authorId="0" ref="F27">
      <text>
        <t xml:space="preserve">[Threaded comment]
 Your version of Excel allows you to read this threaded comment; however, any edits to it will get removed if the file is opened in a newer version of Excel. Learn more: https://go.microsoft.com/fwlink/?linkid=870924
Comment:
	Paper is on prostate cancer.
</t>
      </text>
    </comment>
    <comment authorId="0" ref="F85">
      <text>
        <t xml:space="preserve">[Threaded comment]
 Your version of Excel allows you to read this threaded comment; however, any edits to it will get removed if the file is opened in a newer version of Excel. Learn more: https://go.microsoft.com/fwlink/?linkid=870924
Comment:
	It is not lightweight system.
</t>
      </text>
    </comment>
    <comment authorId="0" ref="F50">
      <text>
        <t xml:space="preserve">[Threaded comment]
 Your version of Excel allows you to read this threaded comment; however, any edits to it will get removed if the file is opened in a newer version of Excel. Learn more: https://go.microsoft.com/fwlink/?linkid=870924
Comment:
	It is the sensor that is lightweight not ML
</t>
      </text>
    </comment>
    <comment authorId="0" ref="F48">
      <text>
        <t xml:space="preserve">[Threaded comment]
 Your version of Excel allows you to read this threaded comment; however, any edits to it will get removed if the file is opened in a newer version of Excel. Learn more: https://go.microsoft.com/fwlink/?linkid=870924
Comment:
	Skin Cancer not BC
</t>
      </text>
    </comment>
    <comment authorId="0" ref="F42">
      <text>
        <t xml:space="preserve">[Threaded comment]
 Your version of Excel allows you to read this threaded comment; however, any edits to it will get removed if the file is opened in a newer version of Excel. Learn more: https://go.microsoft.com/fwlink/?linkid=870924
Comment:
	Paper focuses on feature augmentation.
They tested the models on SVM and Random Forest.
</t>
      </text>
    </comment>
    <comment authorId="0" ref="F73">
      <text>
        <t xml:space="preserve">[Threaded comment]
 Your version of Excel allows you to read this threaded comment; however, any edits to it will get removed if the file is opened in a newer version of Excel. Learn more: https://go.microsoft.com/fwlink/?linkid=870924
Comment:
	Sensor/Antenna not AI
</t>
      </text>
    </comment>
    <comment authorId="0" ref="F71">
      <text>
        <t xml:space="preserve">[Threaded comment]
 Your version of Excel allows you to read this threaded comment; however, any edits to it will get removed if the file is opened in a newer version of Excel. Learn more: https://go.microsoft.com/fwlink/?linkid=870924
Comment:
	“Lightweight” refers to the dataset, not the model.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[Threaded comment]
 Your version of Excel allows you to read this threaded comment; however, any edits to it will get removed if the file is opened in a newer version of Excel. Learn more: https://go.microsoft.com/fwlink/?linkid=870924
Comment:
	these were read by babe. the number represents its citation number in the original paper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[Threaded comment]
 Your version of Excel allows you to read this threaded comment; however, any edits to it will get removed if the file is opened in a newer version of Excel. Learn more: https://go.microsoft.com/fwlink/?linkid=870924
Comment:
	extension of 15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0" ref="G2">
      <text>
        <t xml:space="preserve">[Threaded comment]
 Your version of Excel allows you to read this threaded comment; however, any edits to it will get removed if the file is opened in a newer version of Excel. Learn more: https://go.microsoft.com/fwlink/?linkid=870924
Comment:
	One epoch of training
</t>
      </text>
    </comment>
    <comment authorId="0" ref="G1">
      <text>
        <t xml:space="preserve">[Threaded comment]
 Your version of Excel allows you to read this threaded comment; however, any edits to it will get removed if the file is opened in a newer version of Excel. Learn more: https://go.microsoft.com/fwlink/?linkid=870924
Comment:
	unit is seconds
</t>
      </text>
    </comment>
    <comment authorId="0" ref="G18">
      <text>
        <t xml:space="preserve">[Threaded comment]
 Your version of Excel allows you to read this threaded comment; however, any edits to it will get removed if the file is opened in a newer version of Excel. Learn more: https://go.microsoft.com/fwlink/?linkid=870924
Comment:
	Time is in seconds per image
</t>
      </text>
    </comment>
    <comment authorId="0" ref="F16">
      <text>
        <t xml:space="preserve">[Threaded comment]
 Your version of Excel allows you to read this threaded comment; however, any edits to it will get removed if the file is opened in a newer version of Excel. Learn more: https://go.microsoft.com/fwlink/?linkid=870924
Comment:
	* Text was transformed into image
</t>
      </text>
    </comment>
    <comment authorId="0" ref="G15">
      <text>
        <t xml:space="preserve">[Threaded comment]
 Your version of Excel allows you to read this threaded comment; however, any edits to it will get removed if the file is opened in a newer version of Excel. Learn more: https://go.microsoft.com/fwlink/?linkid=870924
Comment:
	Inference time per WSI on average
</t>
      </text>
    </comment>
    <comment authorId="0" ref="C8">
      <text>
        <t xml:space="preserve">[Threaded comment]
 Your version of Excel allows you to read this threaded comment; however, any edits to it will get removed if the file is opened in a newer version of Excel. Learn more: https://go.microsoft.com/fwlink/?linkid=870924
Comment:
	wholes image
</t>
      </text>
    </comment>
    <comment authorId="0" ref="C7">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 authorId="0" ref="C6">
      <text>
        <t xml:space="preserve">[Threaded comment]
 Your version of Excel allows you to read this threaded comment; however, any edits to it will get removed if the file is opened in a newer version of Excel. Learn more: https://go.microsoft.com/fwlink/?linkid=870924
Comment:
	split averaging
</t>
      </text>
    </comment>
    <comment authorId="0" ref="O18">
      <text>
        <t xml:space="preserve">[Threaded comment]
 Your version of Excel allows you to read this threaded comment; however, any edits to it will get removed if the file is opened in a newer version of Excel. Learn more: https://go.microsoft.com/fwlink/?linkid=870924
Comment:
	Multi-stage ML
</t>
      </text>
    </comment>
    <comment authorId="0" ref="C5">
      <text>
        <t xml:space="preserve">[Threaded comment]
 Your version of Excel allows you to read this threaded comment; however, any edits to it will get removed if the file is opened in a newer version of Excel. Learn more: https://go.microsoft.com/fwlink/?linkid=870924
Comment:
	whole image
</t>
      </text>
    </comment>
    <comment authorId="0" ref="C4">
      <text>
        <t xml:space="preserve">[Threaded comment]
 Your version of Excel allows you to read this threaded comment; however, any edits to it will get removed if the file is opened in a newer version of Excel. Learn more: https://go.microsoft.com/fwlink/?linkid=870924
Comment:
	split threshold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[Threaded comment]
 Your version of Excel allows you to read this threaded comment; however, any edits to it will get removed if the file is opened in a newer version of Excel. Learn more: https://go.microsoft.com/fwlink/?linkid=870924
Comment:
	Specificity
</t>
      </text>
    </comment>
  </commentList>
</comments>
</file>

<file path=xl/sharedStrings.xml><?xml version="1.0" encoding="utf-8"?>
<sst xmlns="http://schemas.openxmlformats.org/spreadsheetml/2006/main" count="19134" uniqueCount="8979">
  <si>
    <t>C</t>
  </si>
  <si>
    <t>Article Title</t>
  </si>
  <si>
    <t>Publication Year</t>
  </si>
  <si>
    <t>Source Title</t>
  </si>
  <si>
    <t>Cited Reference Count</t>
  </si>
  <si>
    <t>Affiliations</t>
  </si>
  <si>
    <t>Abstract</t>
  </si>
  <si>
    <t>Author Keywords</t>
  </si>
  <si>
    <t>Keywords Plus</t>
  </si>
  <si>
    <t>Publisher</t>
  </si>
  <si>
    <t>Document Type</t>
  </si>
  <si>
    <t>Open Access Designations</t>
  </si>
  <si>
    <t>status</t>
  </si>
  <si>
    <t>In_paper</t>
  </si>
  <si>
    <t>Exclusion reason</t>
  </si>
  <si>
    <t>Modu, F; Prasad, R; Aliyu, F</t>
  </si>
  <si>
    <t>development of a knowledge-distillation-based breast cancer classifier for lmics: comparison with pruning and quantization</t>
  </si>
  <si>
    <t>ELECTRONICS</t>
  </si>
  <si>
    <t>African University of Science &amp; Technology; King Fahd University of Petroleum &amp; Minerals</t>
  </si>
  <si>
    <t>Breast cancer (BC) mortality rates remain high in Low- and Middle-Income Countries (LMICs) due to limited awareness, poverty, and inadequate medical facilities that hinder early detection. Although deep learning models have achieved high accuracy in BC detection (BCD), they require substantial computational resources, making them unsuitable for deployment in remote or rural areas. This study proposes a lightweight convolutional neural network (CNN) using Knowledge Distillation (KD) for BCD, where a large Teacher Model (TM) transfers learned representations to a smaller Student Model (SM), which is better suited for deployment on low-power devices. We compare it with two prominent model compression techniques: pruning and quantization. Experimental results indicate that the TensorFlow Lite (TFLite)-optimized Student Model (SM_TFLite) achieved 97.67% accuracy, representing a 2.33% relative loss to its teacher, a result comparable to other compression techniques. Its mean accuracy is 73.97% with a 95% Confidence Interval of [65.04%, 82.90%] in a cross-dataset experiment. However, SM_TFLite was the most compact (5.21 kB) and fastest (3.3 ms latency), outperforming both pruned (2924.31 kB, 13.68 ms) and quantized models (746-751 kB, 4-5 ms). Evaluation on a Raspberry Pi 4 Model B demonstrated that all models exhibited similar CPU and memory usage, with SM_TFLite causing only a minor increase in device temperature. These results demonstrate that KD combined with TFLite conversion offers the best trade-off between accuracy, compactness, and speed.</t>
  </si>
  <si>
    <t>breast cancer detection; lightweight CNN; Knowledge Distillation; pruning; quantization; IoT; healthcare; telemedicine; breast cancer; deep learning; convolutional neural network; Keras</t>
  </si>
  <si>
    <t>MDPI</t>
  </si>
  <si>
    <t>Article</t>
  </si>
  <si>
    <t>gold</t>
  </si>
  <si>
    <t>P</t>
  </si>
  <si>
    <t>Y</t>
  </si>
  <si>
    <t>Yeh, WC; Shia, WC; Hsu, YT; Huang, CH; Lee, YS</t>
  </si>
  <si>
    <t>a lightweight breast cancer mass classification model utilizing simplified swarm optimization and knowledge distillation</t>
  </si>
  <si>
    <t>BIOENGINEERING-BASEL</t>
  </si>
  <si>
    <t>National Tsing Hua University; Chung Yuan Christian University; Changhua Christian Hospital; Chang Gung University; Feng Chia University</t>
  </si>
  <si>
    <t>In recent years, an increasing number of women worldwide have been affected by breast cancer. Early detection is crucial, as it is the only way to identify abnormalities at an early stage. However, most deep learning models developed for classifying breast cancer abnormalities tend to be large-scale and computationally intensive, often overlooking the constraints of cost and limited computational resources. This research addresses these challenges by utilizing the CBIS-DDSM dataset and introducing a novel concatenated classification architecture and a two-stage strategy to develop an optimized, lightweight model for breast mass abnormality classification. Through data augmentation and image preprocessing, the proposed model demonstrates a superior performance compared to standalone CNN and DNN models. The two-stage strategy involves first constructing a compact model using knowledge distillation and then refining its structure with a heuristic approach known as Simplified Swarm Optimization (SSO). The experimental results confirm that knowledge distillation significantly enhances the model's performance. Furthermore, by applying SSO's full-variable update mechanism, the final model-SSO-Concatenated NASNetMobile (SSO-CNNM)-achieves outstanding performance metrics. It attains a compression rate of 96.17%, along with accuracy, precision, recall, and AUC scores of 96.47%, 97.4%, 94.94%, and 98.23%, respectively, outperforming other existing methods.</t>
  </si>
  <si>
    <t>lightweight breast cancer mass classification model; simplified swarm optimization; knowledge distillation; convolutional neural networks</t>
  </si>
  <si>
    <t>Green Submitted, gold</t>
  </si>
  <si>
    <t>Khalid, N; Dagli, C; Obafenai-Ajayi, T; Wunsch, DW II</t>
  </si>
  <si>
    <t>knowledge distillation-based tinyml model for breast cancer detection using real and wasserstein gan-generated microwave imaging data</t>
  </si>
  <si>
    <t>2025 47TH ANNUAL INTERNATIONAL CONFERENCE OF THE IEEE ENGINEERING IN MEDICINE AND BIOLOGY SOCIETY (EMBC)</t>
  </si>
  <si>
    <t>University of Missouri System; Missouri University of Science &amp; Technology; University of Missouri System; Missouri University of Science &amp; Technology; Missouri State University</t>
  </si>
  <si>
    <t>Tiny Machine Learning (TinyML) offers a transformative approach to efficient, intelligent cancer diagnostics on edge devices. However, designing optimized TinyML models for breast cancer diagnosis using Microwave Imaging datasets remains a challenge due to domain-specific customization requirements. To address this, we propose a novel Knowledge Distillation framework, where a teacher model, built using residual convolutional neural networks, transfers its knowledge to a lightweight student model, enhancing efficiency while maintaining high accuracy. The teacher model achieves a 95.42% accuracy on test data. Through knowledge distillation, the student model attains 95.32% accuracy while achieving a 96% reduction in model size, significantly enhancing computational efficiency without compromising performance. Without distillation, the student model reaches a testing accuracy of 86.5%. A major contribution of this work is the generation of a highquality synthetic breast cancer dataset to address the scarcity of microwave imaging data. We employ a Wasserstein Generative Adversarial Network with Gradient Penalty (WGAN-GP) to synthesize realistic breast cancer scans, ensuring reliability through rigorous validation with a one-class Support Vector Machine. By training all models on a combination of real and synthetic datasets, our approach enhances robustness, making TinyML-powered breast cancer detection more viable for realworld deployment.</t>
  </si>
  <si>
    <t>IEEE</t>
  </si>
  <si>
    <t>Proceedings Paper</t>
  </si>
  <si>
    <t>Sepahvand, M; Abdali-Mohammadi, F</t>
  </si>
  <si>
    <t>joint learning method with teacher-student knowledge distillation for on-device breast cancer image classification</t>
  </si>
  <si>
    <t>COMPUTERS IN BIOLOGY AND MEDICINE</t>
  </si>
  <si>
    <t>Razi University</t>
  </si>
  <si>
    <t>The deep learning models such as AlexNet, VGG, and ResNet achieved a good performance in classifying the breast cancer histopathological images in BreakHis dataset. However, these models are not practically appro-priate due to their computational complexity and too many parameters; as a result, they are rarely utilized on devices with limited computational resources. This paper develops a lightweight learning model based on knowledge distillation to classify the histopathological images of breast cancer in BreakHis. This method employs two teacher models based on VGG and ResNext to train two student models, which are similar to the teacher models in development but have fewer deep layers. In the proposed method, the adaptive joint learning approach is adopted to transfer the knowledge in the final-layer output of a teacher model along with the feature maps of its middle layers as the dark knowledge to a student model. According to the experimental results, the student model designed by ResNeXt architecture obtained the recognition rate 97.09% for all histopathological images. In addition, this model has-69.40 million fewer parameters,-0.93 G less GPU memory use, and 268.17 times greater compression rate than its teacher model. While in the student model the recognition rate merely dropped down to 1.75%. The comparisons indicated that the student model had a rather acceptable outputs compared with state-of-the-art methods in classifying the images of breast cancer in BreakHis.</t>
  </si>
  <si>
    <t>Breast cancer images; On -device classification; Knowledge distillation; Teacher-student learning; Lightweight classification</t>
  </si>
  <si>
    <t>NEURAL-NETWORKS; COMPRESSION</t>
  </si>
  <si>
    <t>PERGAMON-ELSEVIER SCIENCE LTD</t>
  </si>
  <si>
    <t>Meraj, T; Alosaimi, W; Alouf, B; Rauf, HT; Kumar, SA; Dama, R; Alyami, H</t>
  </si>
  <si>
    <t>a quantization assisted u-net study with ica and deep features fusion for breast cancer identification using ultrasonic data</t>
  </si>
  <si>
    <t>PEERJ COMPUTER SCIENCE</t>
  </si>
  <si>
    <t>COMSATS University Islamabad (CUI); Taif University; Taif University; University of Bradford; Silesian University of Technology</t>
  </si>
  <si>
    <t>Breast cancer is one of the leading causes of death in women worldwide-the rapid increase in breast cancer has brought about more accessible diagnosis resources. The ultrasonic breast cancer modality for diagnosis is relatively cost-effective and valuable. Lesion isolation in ultrasonic images is a challenging task due to its robustness and intensity similarity. Accurate detection of breast lesions using ultrasonic breast cancer images can reduce death rates. In this research, a quantization-assisted U-Net approach for segmentation of breast lesions is proposed. It contains two step for segmentation: (1) U-Net and (2) quantization. The quantization assists to U-Net-based segmentation in order to isolate exact lesion areas from sonography images. The Independent Component Analysis (ICA) method then uses the isolated lesions to extract features and are then fused with deep automatic features. Public ultrasonic-modality-based datasets such as the Breast Ultrasound Images Dataset (BUSI) and the Open Access Database of Raw Ultrasonic Signals (OASBUD) are used for evaluation comparison. The OASBUD data extracted the same features. However, classification was done after feature regularization using the lasso method. The obtained results allow us to propose a computer-aided design (CAD) system for breast cancer identification using ultrasonic modalities.</t>
  </si>
  <si>
    <t>Quantization; Features fusion; Breast cancer; Ultrasonic images; Computer vision; Image processing</t>
  </si>
  <si>
    <t>CONVOLUTIONAL NEURAL-NETWORK; IMAGE SEGMENTATION; CLASSIFICATION; LESIONS</t>
  </si>
  <si>
    <t>PEERJ INC</t>
  </si>
  <si>
    <t>SA</t>
  </si>
  <si>
    <t>Hossain, MB; Shaban, M</t>
  </si>
  <si>
    <t>low-complexity low-memory vgg models for accurate diagnosis of breast cancer</t>
  </si>
  <si>
    <t>SOUTHEASTCON 2024</t>
  </si>
  <si>
    <t>University of South Alabama</t>
  </si>
  <si>
    <t>Breast cancer is considered the most prevalent cancer among women and may spread to other organs if it is not detected and treated early. In addition, mammography is the primary imaging modality and is widely used for screening and diagnosing breast cancer. Recent studies have applied deep learning for mammogram-based breast cancer detection. However, these methods have high computational and memory requirements. In this paper, we propose low-complexity light-weight VGG-16 and VGG-19 models that are able to detect breast cancer at an accuracy of 98% and a sensitivity of 95%. While the performance of the proposed models is comparable to that of the-state-of-the-art architectures, the proposed models were extensively compressed using a novel combination of filter pruning, node pruning and post-training quantization offering up to 98.4% reduction in the number of learning parameters, up to 97.6% drop in the number of FLOPs, and almost 99.6% decrease in the allocated memory. This will potentially facilitate the efficient implementation of the models on edge Internet of Things (IoT) devices deployed in future IoT healthcare platforms.</t>
  </si>
  <si>
    <t>Breast Cancer; Mammography; Deep Learning; Pruning; Quantization</t>
  </si>
  <si>
    <t>Si, JL; Jia, W; Jiang, HF</t>
  </si>
  <si>
    <t>breast cancer histopathology images classification through multi-view augmented contrastive learning and pre-learning knowledge distillation</t>
  </si>
  <si>
    <t>IEEE ACCESS</t>
  </si>
  <si>
    <t>Ningxia University; Ningxia Medical University</t>
  </si>
  <si>
    <t>Breast cancer is one of the most common malignant tumors in women, and accurate classification of benign and malignant breast cancer histopathology images is critical for diagnosis and treatment. Knowledge distillation techniques have recently received considerable attention for enabling cost-effective image classification of breast cancer histopathology images. However, there are still challenges, including the inefficient extraction of global and local features from breast cancer histopathology images by the teacher network, and the over-prioritization of feature fusion within the same encoder layer, which tends to neglect valuable information from adjacent encoder layers during knowledge extraction. To address these challenges, we propose a method that combines multi-view augmented contrastive learning and pre-learning knowledge distillation. Multi-view augmented contrastive learning improves the ability of the teacher network to extract global and local features. Pre-learning knowledge distillation merges features from adjacent encoder layers of the teacher network, reducing feature loss between these layers. Empirical experiments demonstrate the effectiveness of our proposed method in classifying histopathology images of benign and malignant breast cancer, achieving excellent results on the BreakHis dataset. These results confirm our method as an effective tool for the classification of benign and malignant breast cancer histopathology images.</t>
  </si>
  <si>
    <t>Breast cancer; Histopathology; Feature extraction; Self-supervised learning; Computational modeling; Knowledge transfer; Knowledge representation; Knowledge discovery; Contrast resolution; Image classification; Biomedical imaging; Knowledge distillation; contrastive learning; breast cancer histopathology image; global feature; local feature</t>
  </si>
  <si>
    <t>ATTENTION; STATISTICS</t>
  </si>
  <si>
    <t>IEEE-INST ELECTRICAL ELECTRONICS ENGINEERS INC</t>
  </si>
  <si>
    <t>Garg, S; Singh, P</t>
  </si>
  <si>
    <t>transfer learning based lightweight ensemble model for imbalanced breast cancer classification</t>
  </si>
  <si>
    <t>IEEE-ACM TRANSACTIONS ON COMPUTATIONAL BIOLOGY AND BIOINFORMATICS</t>
  </si>
  <si>
    <t>National Institute of Technology (NIT System); National Institute of Technology Raipur</t>
  </si>
  <si>
    <t>Automated classification of breast cancer can often save lives, as manual detection is usually time-consuming &amp; expensive. Since the last decade, deep learning techniques have been most widely used for the automatic classification of breast cancer using histopathology images. This paper has performed the binary and multi-class classification of breast cancer using a transfer learning-based ensemble model. To analyze the correctness and reliability of the proposed model, we have used an imbalance IDC dataset, an imbalance BreakHis dataset in the binary class scenario, and a balanced BACH dataset for the multi-class classification. A lightweight shallow CNN model with batch normalization technology to accelerate convergence is aggregated with lightweight MobileNetV2 to improve learning and adaptability. The aggregation output is fed into a multilayer perceptron to complete the final classification task. The experimental study on all three datasets was performed and compared with the recent works. We have fine-tuned three different pre-trained models (ResNet50, InceptionV4, and MobilNetV2) and compared it with the proposed lightweight ensemble model in terms of execution time, number of parameters, model size, etc. In both the evaluation phases, it is seen that our model outperforms in all three datasets.</t>
  </si>
  <si>
    <t>Convolution; Breast cancer; Feature extraction; Computational modeling; Computer architecture; Transfer learning; Deep learning; lightweight model; classification; ensemble</t>
  </si>
  <si>
    <t>IEEE COMPUTER SOC</t>
  </si>
  <si>
    <t>Maisen, C; Auephanwiriyakul, S; Theera-Umpon, N</t>
  </si>
  <si>
    <t>learning vector quantization inference classifier in breast abnormality classification</t>
  </si>
  <si>
    <t>JOURNAL OF INTELLIGENT &amp; FUZZY SYSTEMS</t>
  </si>
  <si>
    <t>Chiang Mai University; Chiang Mai University; Chiang Mai University; Chiang Mai University</t>
  </si>
  <si>
    <t>The Mammographic image is a tool for observing breast cancer. Analyzing difficulties include shape, size variety, nearby tissue, and noise. In this paper, we propose a method to classify mammogram abnormalities based on learning vector quantization inference classifier (LVQIC) with fuzzy co-occurrence matrix (FCOM) textural features. The system is implemented on the Mini-MIAS data set with a 5-class problem, i.e., the classification of architectural distortion (AD), spiculated mass (SPIC), calcification (CALC), well-defined/circumscribed masses (CIRC), and normal (NORM). The implementation is also on a 2-class problem consisting of AD-vs-All, SPIC-vs-All, CALC-vs-All, CIRC-vs-All, and NORM/abnormal. The best blind test result is from the 5-class problem with features from fuzzy co-occurrence matrix (FCOM) with 4 clusters, co-occurrence distance d = 2, and 16 prototypes per class. The best classification result is 100% correct classification with 0.03, 0.04, 0.06, and 0.02 false positive rate for AD, SPIC, CALC, and CIRC, respectively.</t>
  </si>
  <si>
    <t>Mammograms; breast cancer; breast abnormality detection; neuro fuzzy; feature selection</t>
  </si>
  <si>
    <t>MASS DETECTION; MAMMOGRAMS</t>
  </si>
  <si>
    <t>IOS PRESS</t>
  </si>
  <si>
    <t>Article; Proceedings Paper</t>
  </si>
  <si>
    <t>Jiang, L; Zhang, C; Zhang, H; Cao, H</t>
  </si>
  <si>
    <t>a lightweight spatially-aware classification model for breast cancer pathology images</t>
  </si>
  <si>
    <t>BIOCYBERNETICS AND BIOMEDICAL ENGINEERING</t>
  </si>
  <si>
    <t>Shandong University of Traditional Chinese Medicine</t>
  </si>
  <si>
    <t>Breast cancer is a prevalent malignant tumour with high global incidence. Its diagnosis relies primarily on the analysis of pathological breast images. Owing to the complex organisation of the tumour microenvironment, neural network models are essential as efficient classification tools in the field of pathological image analysis. This study introduced spatially-aware attention swift parallel convolution network (SPA-SPCNet), a lightweight and low-latency model for classifying breast pathologies. A novel module for multi-scale feature extraction was constructed using a depthwise separable convolution method. It focuses on the multi-scale features of pathological images to alleviate recognition problems caused by similar local features in breast cancer tissues. The module concatenates the convolutions of different kernels from three branches. Second, a lightweight dynamic spatially-aware attention module was introduced to integrate the visual graph convolutional architecture in a branch. This allowed the model to capture the spatial structure and relationships in image, enabling better handling of the unique spatial distribution relationship between breast cancer tissue structures. The other branch utilises a self-attention mechanism in the transformer. The module can dynamically adjust the attention of the model to different regions in the image, allowing it to focus on the key features of the complex spatial distribution of breast cancer tissue. This feature fusion method enabled the model to capture both global semantics and local details. Compared with existing lightweight models, the proposed model has advantages in terms of tissue structure classification accuracy, parameter quantity, floating-point operations, and real-time inference speed, providing a powerful tool for computer-aided breast pathological image classification.</t>
  </si>
  <si>
    <t>Breast cancer classification; Multi-scale features; Graph convolutional network; Feature fusion; Lightweight network</t>
  </si>
  <si>
    <t>TRANSFORMER</t>
  </si>
  <si>
    <t>ELSEVIER</t>
  </si>
  <si>
    <t/>
  </si>
  <si>
    <t>Kolla, B; Venugopal, P</t>
  </si>
  <si>
    <t>breast cancer diagnosis through knowledge distillation of swin transformer-based teacher-student models</t>
  </si>
  <si>
    <t>MACHINE LEARNING-SCIENCE AND TECHNOLOGY</t>
  </si>
  <si>
    <t>Vellore Institute of Technology (VIT); VIT Vellore</t>
  </si>
  <si>
    <t>Breast cancer is a significant global health concern, emphasizing the crucial need for a timely and accurate diagnosis to enhance survival rates. Traditional diagnostic methods rely on pathologists analyzing whole-slide images (WSIs) to identify and diagnose malignancies. However, this task is complex, demanding specialized expertise and imposing a substantial workload on pathologists. Additionally, existing deep learning models, commonly employed for classifying histopathology images, often need enhancements to ensure their suitability for real-time deployment on WSI, especially when trained for small regions of interest (ROIs). This article introduces two Swin transformer-based architectures: the teacher model, characterized by its moderate size, and the lightweight student model. Both models are trained using a publicly available dataset of breast cancer histopathology images, focusing on ROIs with varying magnification factors. Transfer learning is applied to train the teacher model, and knowledge distillation (KD) transfers its capabilities to the student model. To enhance validation accuracy and minimize the total loss in KD, we employ the state-action-reward-state-action (SARSA) reinforcement learning algorithm. The algorithm dynamically computes temperature and a weighting factor throughout the KD process to achieve high accuracy within a considerably shorter training timeframe. Additionally, the student model is deployed to analyze malignancies in WSI. Despite the student model being only one-third the size and flops of the teacher model, it achieves an impressive accuracy of 98.71%, slightly below the teacher's accuracy of 98.91%. Experimental results demonstrate that the student model can process WSIs at a throughput of 1.67 samples s-1 with an accuracy of 82%. The proposed student model, trained using KD and the SARSA algorithm, exhibits promising breast cancer classification and WSI analysis performance. These findings indicate its potential for assisting pathologists in diagnosing breast cancer accurately and effectively.</t>
  </si>
  <si>
    <t>teacher model; student model; Swin-transformers; transfer learning; knowledge distillation; breast cancer histopathology</t>
  </si>
  <si>
    <t>IOP Publishing Ltd</t>
  </si>
  <si>
    <t>Ling, DC; Jiao, X</t>
  </si>
  <si>
    <t>mvkd-trans: a multi-view knowledge distillation vision transformer architecture for breast cancer classification based on ultrasound images</t>
  </si>
  <si>
    <t>ULTRASONIC IMAGING</t>
  </si>
  <si>
    <t>Taiyuan University of Technology</t>
  </si>
  <si>
    <t>Breast cancer is the leading cancer threatening women's health. In recent years, deep neural networks have outperformed traditional methods in terms of both accuracy and efficiency for breast cancer classification. However, most ultrasound-based breast cancer classification methods rely on single-perspective information, which may lead to higher misdiagnosis rates. In this study, we propose a multi-view knowledge distillation vision transformer architecture (MVKD-Trans) for the classification of benign and malignant breast tumors. We utilize multi-view ultrasound images of the same tumor to capture diverse features. Additionally, we employ a shuffle module for feature fusion, extracting channel and spatial dual-attention information to improve the model's representational capability. Given the limited computational capacity of ultrasound devices, we also utilize knowledge distillation (KD) techniques to compress the multi-view network into a single-view network. The results show that the accuracy, area under the ROC curve (AUC), sensitivity, specificity, precision, and F1 score of the model are 88.15%, 91.23%, 81.41%, 90.73%, 78.29%, and 79.69%, respectively. The superior performance of our approach, compared to several existing models, highlights its potential to significantly enhance the understanding and classification of breast cancer.</t>
  </si>
  <si>
    <t>breast ultrasound; deep learning; knowledge distillation; multi-view learning; medical image analysis</t>
  </si>
  <si>
    <t>CONVOLUTIONAL NEURAL-NETWORK; FUSION</t>
  </si>
  <si>
    <t>SAGE PUBLICATIONS INC</t>
  </si>
  <si>
    <t>NA</t>
  </si>
  <si>
    <t>new</t>
  </si>
  <si>
    <t>Not accessible</t>
  </si>
  <si>
    <t>overcoming limitation of dissociation between md and mi classifications of breast cancer histopathological images through a novel decomposed feature-based knowledge distillation method</t>
  </si>
  <si>
    <t>Magnification-independent (MI) classification is considered a promising method for detecting the histopathological images of breast cancer. However, it has too many parameters for real implementation due to dependence on input images in different magnification factors. In addition, magnification-dependent (MD) classification usually performs poorly on unseen samples, although it has lower input image sizes and fewer parameters. This paper proposes a novel method based on knowledge distillation (KD) to overcome the limitation of dissociation between MI classification and MD classification of breast cancer in histopathological images. The proposed KD method includes a pre-trained MI teacher model that is responsible for training an unprepared MD student model developed through only one magnification factor. In the proposed method, the decomposed feature maps of a teacher's intermediate layers are transferred as dark knowledge to a student. According to the experimental results, the student model developed through 40X images yielded accuracy rates of 99.41%, 99.26%, 99.14%, and 99.09% in response to unseen samples of 40X, 100X, 200X, and 400X images, respectively. Moreover, comparison results indicated the competitive performance of the proposed student model as opposed to the stateof-the-art method based on deep learning on BreakHis.</t>
  </si>
  <si>
    <t>Breast cancer; Histopathology; BreakHis; Knowledge distillation; Convolutional neural network</t>
  </si>
  <si>
    <t>DEEP NEURAL-NETWORKS; COMPRESSION; DIAGNOSIS; ALGORITHM</t>
  </si>
  <si>
    <t>Tang, YD; Zhou, DP; Flesch, RCC; Jin, T</t>
  </si>
  <si>
    <t>a multi-input lightweight convolutional neural network for breast cancer detection considering infrared thermography</t>
  </si>
  <si>
    <t>EXPERT SYSTEMS WITH APPLICATIONS</t>
  </si>
  <si>
    <t>Fuzhou University; Universidade Federal de Santa Catarina (UFSC); Fuzhou University</t>
  </si>
  <si>
    <t>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t>
  </si>
  <si>
    <t>Breast cancer; Thermography; Multi-input; Lightweight; CNN</t>
  </si>
  <si>
    <t>lightweight cnn for resource-constrained bcd system using knowledge distillation</t>
  </si>
  <si>
    <t>Breast cancer (BC) remains a leading cause of mortality among women worldwide, with over two million new cases annually. Early detection improves survival rates significantly, yet resource limitations in low- and middle-income countries (LMICs) hinder access to advanced diagnostic tools. While deep learning (DL) models have shown high accuracy in breast cancer detection (BCD), their computational complexity and hardware requirements make them impractical for deployment on low-power devices. To address this, we propose a lightweight convolutional neural network (CNN) for BCD, leveraging knowledge distillation (KD) to transfer knowledge from a complex teacher model (TM) to a smaller student model (SM). Our approach achieves up to 99.3% accuracy, 100% precision, and 99% recall while reducing the number of trainable parameters by 87% compared to conventional deep models. The proposed model successfully runs on a Raspberry Pi 4B with an inference time of 500 ms and memory usage of just 12% (of 8GB RAM), demonstrating its suitability for telemedicine and mobile diagnostics. Additionally, resource utilization experiments confirm that inference remains stable at 10% CPU usage and 40 degrees C when using a heat sink and fan, ensuring sustained deployment. Future work will explore federated learning for decentralized training, integration of multimodal data for enhanced diagnosis, and cloud-based model updates using delay-tolerant networks (DTNs) for remote healthcare applications.</t>
  </si>
  <si>
    <t>Computational modeling; Breast cancer; Convolutional neural networks; Accuracy; Medical services; Knowledge engineering; Internet of Things; Hardware; Deep learning; Data models; convolutional neural network; deep learning; Keras; knowledge distillation; teacher-student model; SDG3</t>
  </si>
  <si>
    <t>BREAST-CANCER</t>
  </si>
  <si>
    <t>Ma, XY; Sun, L; Gao, JP; Dong, YM</t>
  </si>
  <si>
    <t>lmcnet: a lightweight and efficient model for multi-classification of breast cancer images</t>
  </si>
  <si>
    <t>SIGNAL IMAGE AND VIDEO PROCESSING</t>
  </si>
  <si>
    <t>Hebei University of Economics &amp; Business</t>
  </si>
  <si>
    <t>Breast cancer is currently one of the most common cancers among women worldwide. Computer-aided diagnosis (CAD) is crucial in reducing diagnostic costs and improving subsequent cancer treatment. Convolutional neural networks are widely used in CAD, but most existing models are high-complexity and multi-parameter architectures, which limits their practical application. To address this issue, this paper proposes LMCNet, a lightweight breast cancer multi-classification model. LMCNet reduces the model complexity by refactoring the basic units of ShuffleNetV2, introducing PAConv parallel convolution layers and combining depthwise separable convolution. In order to further improve the feature extraction ability of the model, an SAE attention module containing channel and spatial dimensions is introduced. The proposed model achieves high recognition accuracy with low resource consumption. Our method requires only 275.69 K parameters and 51.19 M FLOPs. Compared to ShuffleNetV2, LMCNet reduces parameters by approximately 78.63% and FLOPs by 66.18%. Compared with other classical models, the proposed model achieves the best recognition efficiency and the fastest inference speed.</t>
  </si>
  <si>
    <t>Breast cancer; Medical image classification; Lightweight CNN; ShuffleNetV2</t>
  </si>
  <si>
    <t>SPRINGER LONDON LTD</t>
  </si>
  <si>
    <t>Kumar, A; Sharma, A; Bharti, V; Singh, AK; Singh, SK; Saxena, S</t>
  </si>
  <si>
    <t>mobihisnet: a lightweight cnn in mobile edge computing for histopathological image classification</t>
  </si>
  <si>
    <t>IEEE INTERNET OF THINGS JOURNAL</t>
  </si>
  <si>
    <t>Indian Institute of Technology System (IIT System); Indian Institute of Technology BHU Varanasi (IIT BHU Varanasi); National Institute of Technology (NIT System); National Institute of Technology Patna; Indian Council of Agricultural Research (ICAR); ICAR - Indian Veterinary Research Institute</t>
  </si>
  <si>
    <t>Recent advances in artificial intelligence (AI), especially convolutional neural networks (CNNs), alongside the digitization of histopathological images, have made the computer-aided diagnosis of breast cancer a reality. However, deep learning-based approaches are computationally expensive and have huge parameters, which makes them less affordable for edge devices. In order to make them affordable for edge devices, the whole classification model needs to be compressed while maintaining accuracy. Providing a low-cost solution for histopathological diagnosis in the recent edge-computing world is of utmost importance. Therefore, in this study, we propose MobiHisNet, an efficient and lightweight CNN model for histopathological image classification (HIC) based on MobileNet. MobiHisNet was successfully deployed on a Raspberry Pi, as well as three mobile devices, demonstrating its ability to run on a lightweight and portable processor. Our studies indicated that a depth parameter (gamma = 0.5) and a 16-bit quantization are the optimum parameters for the proposed model while balancing the accuracy, inference time, and memory peak requirements. Compared to the state-of-the-art, pretrained models, MobiHisNet has fewer parameters and calculations, resulting in faster image classification. This renders it more viable for production purposes and applications on edge devices. In addition, MobiHisNet is computationally faster than VGG16, ResNet50, Xception, and InceptionV3 by twenty-seven, eight, six, and five times, respectively. This also outperforms all the baseline models with the moderate model size and FLOP counts. Experiments on breast cancer HIC (BreakHis) data sets show superior performance of MobiHisNet on edge devices in terms of higher accuracy, lesser complexity, and lesser memory requirements. Thus, it has a high potential for deployment in mobile edge devices.</t>
  </si>
  <si>
    <t>Edge computing; histopathological classification; Internet of Everything (IoE); lightweight convolutional neural network (CNN); quantization</t>
  </si>
  <si>
    <t>Liu, Y; Li, HP; Zhu, Z; Chen, C; Zhang, XJ; Jin, GS; Li, HT</t>
  </si>
  <si>
    <t>rsdcnet: an efficient and lightweight deep learning model for benign and malignant pathology detection in breast cancer</t>
  </si>
  <si>
    <t>DIGITAL HEALTH</t>
  </si>
  <si>
    <t>Bengbu Medical University; Bengbu Medical University; Bengbu Medical University</t>
  </si>
  <si>
    <t>Background Breast cancer is a leading malignant tumor among women globally, with its pathological classification into benign or malignant directly influencing treatment strategies and prognosis. Traditional diagnostic methods, reliant on manual interpretation, are not only time-intensive and subjective but also susceptible to variability based on the pathologist's expertise and workload. Consequently, the development of an efficient, automated, and precise pathological detection method is crucial.Methods This study introduces RSDCNet, an enhanced lightweight neural network architecture designed for the automatic detection of benign and malignant breast cancer pathology. Utilizing the BreakHis dataset, which comprises 9109 microscopic images of breast tumors including various differentiation levels of benign and malignant samples, RSDCNet integrates depthwise separable convolution and SCSE modules. This integration aims to reduce model parameters while enhancing key feature extraction capabilities, thereby achieving both lightweight design and high efficiency.Results RSDCNet demonstrated superior performance across multiple evaluation metrics in the classification task. The model achieved an accuracy of 0.9903, a recall of 0.9897, an F1 score of 0.9888, and a precision of 0.9879, outperforming established deep learning models such as EfficientNet, RegNet, HRNet, and ViT. Notably, RSDCNet's parameter count stood at just 1,199,662, significantly lower than HRNet's 19,254,102 and ViT's 85,800,194, highlighting its enhanced resource efficiency.Conclusion The RSDCNet model presented in this study excels in the efficient and accurate classification of benign and malignant breast cancer pathology. Compared to traditional methods and other leading models, RSDCNet not only reduces computational resource consumption but also offers improved feature extraction and clinical interpretability. This advancement provides substantial technical support for the intelligent diagnosis of breast cancer, paving the way for more effective treatment planning and prognosis assessment.</t>
  </si>
  <si>
    <t>Breast cancer; pathological image; benign and malignant detection; deep learning; lightweight</t>
  </si>
  <si>
    <t>SAGE PUBLICATIONS LTD</t>
  </si>
  <si>
    <t>Chen, ZY; Zeng, XH; Cheng, K; Hong, Y; Liu, Y; Fang, R; Liao, CS; Plain, J</t>
  </si>
  <si>
    <t>a lightweight multi-scale efficient model for breast cancer detection and classification in mammograms</t>
  </si>
  <si>
    <t>NEURAL INFORMATION PROCESSING, ICONIP 2024, PT IV</t>
  </si>
  <si>
    <t>Fudan University; Fudan University; Fudan University; Centre National de la Recherche Scientifique (CNRS); Universite de Technologie de Troyes</t>
  </si>
  <si>
    <t>Early detection and classification of breast tumors via mammographic images are critical for reducing mortality rates. We introduce a lightweight and efficient tumor detection model built on an enhanced YOLOv8 framework to support diagnosis. Firstly, we introduce a multi-scale lightweight convolution module named MSLConv. We further integrate batch normalization and the SILU activation function to create a comprehensive convolutional module called MSLCBS. To further enhance the model, we have restructured the detection head to substantially decrease the parameter count in this segment of the network. Additionally, to capture subtle features such as microcalcifications and irregular textures, we incorporate Focal Modulation to improve feature fusion capabilities. This approach aggregates and interacts with contextual information in a lightweight manner. Considering the diversity in the shape, texture, and size of breast tumors, we introduce WISE-IOU, a bounding box regression scheme to enhance the model's generalization capability. All of the extensive experiments on CBIS-DDSM and INBREAST datasets have proven that our method achieves the highest mAP50 score with the fewest parameters and computational load, which validate its reliability.</t>
  </si>
  <si>
    <t>Mammograms; Breast cancer; Mass detection; Computer aided detection</t>
  </si>
  <si>
    <t>SPRINGER-VERLAG SINGAPORE PTE LTD</t>
  </si>
  <si>
    <t>a novel learning vector quantization inference classifier</t>
  </si>
  <si>
    <t>INTELLIGENT INFORMATION AND DATABASE SYSTEMS, ACIIDS 2017, PT I</t>
  </si>
  <si>
    <t>One of the popular tools in pattern recognition is a neuro-fuzzy system. Most of the neuro-fuzzy systems are based on a multi-layer perceptrons. In this paper, we incorporate learning vector quantization in a neuro-fuzzy system. The prototype update equation is based on the learning vector quantization while the gradient descent technique is used in the weight update equation. Since weights contain informative information, they are exploited to select a good feature set. There are 8 data sets used in the experiment, i.e., Iris Plants, Wisconsin Breast Cancer (WBC), Pima Indians Diabetes, Wine, Ionosphere, Colon Tumor, Diffuse Large B-Cell Lymphoma (DLBCL), and Glioma Tumor (GLI_85). The results show that our algorithm provides good classification rates on all data sets. It is able to select a good feature set with a small number of features. We compare our results indirectly with the existing algorithms as well. The comparison result shows that our algorithm performs better than those existing ones.</t>
  </si>
  <si>
    <t>Neuro-fuzzy classifier; Learning vector quantization; Prototype-based rule; Rule extraction; Feature selection</t>
  </si>
  <si>
    <t>FEATURE-SELECTION; FUZZY; SYSTEMS</t>
  </si>
  <si>
    <t>SPRINGER INTERNATIONAL PUBLISHING AG</t>
  </si>
  <si>
    <t>Raiaan, MAK; Fahad, NM; Mukta, MSH; Shatabda, S</t>
  </si>
  <si>
    <t>mammo-light: a lightweight convolutional neural network for diagnosing breast cancer from mammography images</t>
  </si>
  <si>
    <t>BIOMEDICAL SIGNAL PROCESSING AND CONTROL</t>
  </si>
  <si>
    <t>United International University (UIU); Lappeenranta-Lahti University of Technology LUT</t>
  </si>
  <si>
    <t>People of all countries, developed and developing alike endure cancer-related fatal diseases. The rate of breast cancer in females is increasing daily, partly due to ignorance and misdiagnosis in the early stages. Diagnosis of breast cancer accurately during its earlier stages of development can result in proper initial treatment for breast cancer. Artificial intelligence can aid in the acceleration and automation of breast cancer detection. Deep learning is decisive in effectively recognizing and classifying cancer on large datasets of medical images. In this paper, we propose a novel computer-aided classification approach, Mammo-Light for breast cancer prediction. Preprocessing strategies have been utilized to eradicate the noise and enhance mammogram lesions. Photometric augmentation techniques adapted to the preprocessed classes to balance and increase the size of the dataset. After that, a lightweight yet intuitive convolutional neural network is applied to classify breast cancer on the publicly available dataset CBIS-DDSM. For further validation of the proposed approach, we have used the MIAS dataset. Mammo-Light attained a 99.17% and 98.42% test accuracy respectively for CBISDDSM and MIAS datasets and outperformed state-of-the-art methods in terms of accuracy and other metrics. Due to being the lightweight model, Mammo-Light performs exceptionally well with fewer parameters and computational time, which can potentially contribute to the field of breast cancer early diagnosis and enable fast treatment.</t>
  </si>
  <si>
    <t>Mammograms; Image preprocessing; Breast cancer classification; Data augmentation; Lightweight CNN; Transfer learning models</t>
  </si>
  <si>
    <t>CLASSIFICATION; SEGMENTATION; SYSTEM; MODEL; CNN</t>
  </si>
  <si>
    <t>ELSEVIER SCI LTD</t>
  </si>
  <si>
    <t>Choudhary, T; Mishra, V; Goswami, A; Sarangapani, J</t>
  </si>
  <si>
    <t>a transfer learning with structured filter pruning approach for improved breast cancer classification on point-of-care devices</t>
  </si>
  <si>
    <t>University of Missouri System; Missouri University of Science &amp; Technology</t>
  </si>
  <si>
    <t>Background and objective: A significant progress has been made in automated medical diagnosis with the advent of deep learning methods in recent years. However, deploying a deep learning model for mobile and small-scale, low-cost devices is a major bottleneck. Further, breast cancer is more prevalent currently, and ductal carcinoma being its most common type. Although many machine/deep learning methods have already been investigated, still, there is a need for further improvement. Method: This paper proposes a novel deep convolutional neural network (CNN) based transfer learning approach complemented with structured filter pruning for histopathological image classification, and to bring down the run-time resource requirement of the trained deep learning models. In the proposed method, first, the less important filters are pruned from the convolutional layers and then the pruned models are trained on the histopathological image dataset. Results: We performed extensive experiments using three popular pre-trained CNNs, VGG19, ResNet34, and ResNet50. With VGG19 pruned model, we achieved an accuracy of 91.25% outperforming earlier methods on the same dataset and architecture while reducing 63.46% FLOPs. Whereas, with the ResNet34 pruned model, the accuracy increases to 91.80% with 40.63% fewer FLOPs. Moreover, with the ResNet50 model, we achieved an accuracy of 92.07% with 30.97% less FLOPs. Conclusion: The experimental results reveal that the pre-trained model's performance complemented with filter pruning exceeds original pre-trained models. Another important outcome of the research is that the pruned model with reduced resource requirements can be deployed in point-of-care devices for automated diagnosis applications with ease.</t>
  </si>
  <si>
    <t>Breast cancer; Invasive ductal carcinoma; Efficient inference; Convolutional neural network; Filter pruning</t>
  </si>
  <si>
    <t>IMAGE CLASSIFICATION; NEURAL-NETWORK</t>
  </si>
  <si>
    <t>Yan, CX; Zeng, XY; Xi, R; Ahmed, A; Hou, MS; Tunio, MH</t>
  </si>
  <si>
    <t>pla-a privacy-embedded lightweight and efficient automated breast cancer accurate diagnosis framework for the internet of medical things</t>
  </si>
  <si>
    <t>University of Electronic Science &amp; Technology of China; Chengdu Technological University</t>
  </si>
  <si>
    <t>The Internet of Medical Things (IoMT) can automate breast tumor detection and classification with the potential of artificial intelligence. However, the leakage of sensitive data can cause harm to patients. To address this issue, this study proposed an intrauterine breast cancer diagnosis method, namely Privacy-Embedded Lightweight and Efficient Automated (PLA), for IoMT, which represents an approach that combines privacy-preserving techniques, efficiency, and automation to achieve our goals. Firstly, our model is designed to achieve lightweight classification prediction and global information processing of breast cancer by utilizing an advanced IoMT-friendly ViT backbone. Secondly, PLA protects patients' privacy by federated learning, taking the classification task of breast cancer as the main task and introducing the texture analysis task of breast cancer images as the auxiliary task to train the model. For our PLA framework, the classification accuracy is 0.953, the recall rate is 0.998 for the best, the F1 value is 0.969, the precision value is 0.988, and the classification time is 61.9 ms. The experimental results show that the PLA model performs better than all of the comparison methods in terms of accuracy, with an improvement of more than 0.5%. Furthermore, our proposed model demonstrates significant advantages over the comparison methods regarding time and memory.</t>
  </si>
  <si>
    <t>PLA; privacy-embedded; federated learning; breast cancer classification; Internet of Medical Things; lightweight</t>
  </si>
  <si>
    <t>DEEP; CLASSIFICATION</t>
  </si>
  <si>
    <t>Oliveira, HS; Teixeira, JF; Oliveira, HP</t>
  </si>
  <si>
    <t>lightweight deep learning pipeline for detection, segmentation and classification of breast cancer anomalies</t>
  </si>
  <si>
    <t>IMAGE ANALYSIS AND PROCESSING - ICIAP 2019, PT II</t>
  </si>
  <si>
    <t>Universidade do Porto; Universidade do Porto; INESC TEC</t>
  </si>
  <si>
    <t>The small amount of public available medical images hinders the use of deep learning techniques for mammogram automatic diagnosis. Deep learning methods require large annotated training sets to be effective, however medical datasets are costly to obtain and suffer from large variability. In this work, a lightweight deep learning pipeline to detect, segment and classify anomalies in mammogram images is presented. First, data augmentation using the ground-truth annotation is performed and used by a cascade segmentation and classification methods. Results are obtained using the INbreast public database in the context of lesion detection and BI-RADS classification. Moreover, a pre-trained Convolutional Neural Network using ResNet50 is modified to generate the lesion regions proposals followed by a false positive reduction and contour refinement stages while a pre-trained VGG16 network is fine-tuned to classify mammograms. The detection and segmentation stage results show that the cascade configuration achieves a DICE of 0.83 without massive training while the multi-class classification exhibits an MAE of 0.58 with data augmentation.</t>
  </si>
  <si>
    <t>Lesion detection; Segmentation; Classification; Deep learning</t>
  </si>
  <si>
    <t>MASSES</t>
  </si>
  <si>
    <t>Zhu, C; Song, FZ; Wang, Y; Dong, HH; Guo, Y; Liu, J</t>
  </si>
  <si>
    <t>breast cancer histopathology image classification through assembling multiple compact cnns</t>
  </si>
  <si>
    <t>BMC MEDICAL INFORMATICS AND DECISION MAKING</t>
  </si>
  <si>
    <t>Beijing University of Posts &amp; Telecommunications; Capital Medical University</t>
  </si>
  <si>
    <t>Background Breast cancer causes hundreds of thousands of deaths each year worldwide. The early stage diagnosis and treatment can significantly reduce the mortality rate. However, the traditional manual diagnosis needs intense workload, and diagnostic errors are prone to happen with the prolonged work of pathologists. Automatic histopathology image recognition plays a key role in speeding up diagnosis and improving the quality of diagnosis. Methods In this work, we propose a breast cancer histopathology image classification by assembling multiple compact Convolutional Neural Networks (CNNs). First, a hybrid CNN architecture is designed, which contains a global model branch and a local model branch. By local voting and two-branch information merging, our hybrid model obtains stronger representation ability. Second, by embedding the proposed Squeeze-Excitation-Pruning (SEP) block into our hybrid model, the channel importance can be learned and the redundant channels are thus removed. The proposed channel pruning scheme can decrease the risk of overfitting and produce higher accuracy with the same model size. At last, with different data partition and composition, we build multiple models and assemble them together to further enhance the model generalization ability. Results Experimental results show that in public BreaKHis dataset, our proposed hybrid model achieves comparable performance with the state-of-the-art. By adopting the multi-model assembling scheme, our method outperforms the state-of-the-art in both patient level and image level accuracy for BACH dataset. Conclusions We propose a novel compact breast cancer histopathology image classification scheme by assembling multiple compact hybrid CNNs. The proposed scheme achieves promising results for the breast cancer image classification task. Our method can be used in breast cancer auxiliary diagnostic scenario, and it can reduce the workload of pathologists as well as improve the quality of diagnosis.</t>
  </si>
  <si>
    <t>Breast cancer; Channel pruning; Histopathology; Hybrid CNN</t>
  </si>
  <si>
    <t>DIAGNOSIS</t>
  </si>
  <si>
    <t>BMC</t>
  </si>
  <si>
    <t>Chi, TN; Thu, HL; Quang, TD; Taniar, D</t>
  </si>
  <si>
    <t>a lightweight method for breast cancer detection using thermography images with optimized cnn feature and efficient classification</t>
  </si>
  <si>
    <t>JOURNAL OF IMAGING INFORMATICS IN MEDICINE</t>
  </si>
  <si>
    <t>Vietnam Academy of Science &amp; Technology (VAST); Monash University; FPT University</t>
  </si>
  <si>
    <t>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(chi 2\documentclass[12pt]{minimal} \usepackage{amsmath} \usepackage{wasysym} \usepackage{amsfonts} \usepackage{amssymb} \usepackage{amsbsy} \usepackage{mathrsfs} \usepackage{upgreek} \setlength{\oddsidemargin}{-69pt} \begin{document}$$\varvec{\chi }&lt;^&gt;{\varvec{2}}$$\end{document}) filter, and SVM classifier demonstrated superior performance, achieving the highest accuracy at 99.62%\documentclass[12pt]{minimal} \usepackage{amsmath} \usepackage{wasysym} \usepackage{amsfonts} \usepackage{amssymb} \usepackage{amsbsy} \usepackage{mathrsfs} \usepackage{upgreek} \setlength{\oddsidemargin}{-69pt} \begin{document}$$\varvec{99.62\%}$$\end{document}. Furthermore, the highest accuracy improvement obtained was 18.3%\documentclass[12pt]{minimal} \usepackage{amsmath} \usepackage{wasysym} \usepackage{amsfonts} \usepackage{amssymb} \usepackage{amsbsy} \usepackage{mathrsfs} \usepackage{upgreek} \setlength{\oddsidemargin}{-69pt} \begin{document}$$\varvec{18.3\%}$$\end{document}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t>
  </si>
  <si>
    <t>Breast cancer; Breast thermal image; CNN feature exactor; Feature optimization; Classifiers</t>
  </si>
  <si>
    <t>SPRINGER</t>
  </si>
  <si>
    <t>Green Accepted</t>
  </si>
  <si>
    <t>Agrawal, K; Borthakur, A; Singh, AK; Srikaran, P; Nandi, D; Pujari, O</t>
  </si>
  <si>
    <t>neural decision tree for bio-tinyml</t>
  </si>
  <si>
    <t>2024 IEEE BIOMEDICAL CIRCUITS AND SYSTEMS CONFERENCE, BIOCAS 2024</t>
  </si>
  <si>
    <t>Indian Institute of Technology System (IIT System); Indian Institute of Technology (IIT) - Guwahati; Indian Institute of Technology System (IIT System); Indian Institute of Technology (IIT) - Hyderabad</t>
  </si>
  <si>
    <t>Deep neural networks(NN) are widely popular candidates for introducing machine learning in resource-constrained devices(tinyML). However, NNs in tinyML applications come with constraints such as high memory footprint and power consumption. Another popular candidate is decision trees (DT), which are lightweight, but in DT - choosing the tree depth, the best feature, and the threshold for subsetting data is not end-to-end as in parameter tuning of NNs. Hence, we here design a Neural Decision Tree (NDT), which can be trained using backpropagation in an end-to-end fashion and is simultaneously lightweight. We evaluate NDT for potential healthcare applications in Epileptic Seizure, Cervical Cancer, Breast Cancer, Parkinson's, and Heart Disease Detection. Careful studies reveal that NDT performs at par with NNs but is computationally simpler with fewer neurons and with a hugely reduced number of multiply-accumulate operations(MACs). In addition, we propose methods for interpreting NDT behavior. Moreover, we perform systematic ablation studies on NDT to justify the design choices.</t>
  </si>
  <si>
    <t>tinyML; Low power; Deep Learning; Decision Tree; Healthcare</t>
  </si>
  <si>
    <t>Ahmmed, J; Ahmed, F; Kabir, MA; Ahad, MT; Jadoon, MA; Rehman, AU; Bermak, A</t>
  </si>
  <si>
    <t>lbnet: an optimized lightweight cnn for mammographic breast cancer classification with xai-based interpretability</t>
  </si>
  <si>
    <t>SCIENTIFIC REPORTS</t>
  </si>
  <si>
    <t>Daffodil International University; Daffodil International University; Independent University Bangladesh (IUB); Qatar Foundation (QF); Hamad Bin Khalifa University-Qatar; Qatar Foundation (QF); Hamad Bin Khalifa University-Qatar</t>
  </si>
  <si>
    <t>Breast cancer represents a major worldwide health burden, marked by high incidence and mortality rates across diverse socioeconomic populations. While deep learning has enabled advances in automated mammographic analysis, existing models often suffer from high computational complexity. They also face limited generalizability and a lack of interpretability. To overcome these challenges, this research introduces LBNet, a lightweight and interpretable convolutional neural network (CNN) built for accurate and efficient breast cancer detection, particularly in resource-constrained settings. With only 2.4 million trainable parameters, LBNet consists of five convolutional layers, leveraging ReLU activation, batch normalization, and max-pooling to optimize feature extraction while maintaining computational efficiency. LBNet was trained on the RSNA dataset using the Adam optimizer and five-fold cross-validation. It achieved 97.28% accuracy. For cancer cases, precision was 99% and recall was 96%. For non-cancer cases, precision was 96% and recall was 99%. In comparison, baseline models such as VGG19, SE-ResNet152, and ResNet152V2 yielded lower accuracies of 87.54%, 87.50%, and 85.24%, respectively, while transfer learning approaches peaked at 87.37% accuracy. LBNet's generalizability was validated in external datasets, achieving 99.54% accuracy on CBIS-DDSM and 98.50% on MIAS. To enhance clinical trust, this work integrated SHAP (SHapley Additive exPlanations) and Grad-CAM (Gradient-weighted Class Activation Mapping). These methods effectively highlighted diagnostically relevant regions in mammograms. This improved prediction transparency. LBNet demonstrates strong potential as an accurate, efficient, and interpretable solution for breast cancer screening, and future studies could explore its extension to multi-view mammography and real-time clinical deployment.</t>
  </si>
  <si>
    <t>Breast cancer; Mammography; Lightweight CNN; Explainable AI; SHAP; Grad-CAM; Transfer learning</t>
  </si>
  <si>
    <t>NATURE PORTFOLIO</t>
  </si>
  <si>
    <t>Sanghavi, F; Kezebou, L; Panetta, K; Agaian, S</t>
  </si>
  <si>
    <t>breast cancer classification using parametric free thresholding adjacency statistics based fibonacci patterns</t>
  </si>
  <si>
    <t>MOBILE MULTIMEDIA/IMAGE PROCESSING, SECURITY, AND APPLICATIONS 2020</t>
  </si>
  <si>
    <t>Tufts University; City University of New York (CUNY) System</t>
  </si>
  <si>
    <t>According to the American cancer society, the average risk of women getting diagnosed with breast cancer during their life is 13%. The World Health Organization also reports that the number of cancer cases is projected to rise to 19.3 million by 2025. Recent research works point out that physicians can only diagnose cancer with 79% accuracy while machine learning procedures achieve 91% accuracy or more. The current challenges are early cancer detection and the efficient and accurate diagnosis of histopathology tissue samples. Several Deep Learning breast cancer classification models have been developed to assist medical practitioners. However, these methods are data hungry and require thousands of training image samples, often coupled with data augmentation to achieve satisfactory results with long training hours. In this paper, we propose a machine learning classification model by integrating the Parameter free Thresholding Adjacency Statistics (PFTAS) with Fibonacci-p patterns for breast cancer detection. Computer simulations on BreakHis cancer datasets in comparison to other machine learning and deep learning-based methods show that (i) the presented method helps eliminate dependence on large training data and data augmentation. (ii) robustness to noise and background stains, and (iii) lightweight model easy to train and deploy.</t>
  </si>
  <si>
    <t>Breast cancer; cancer detection; Fibonacci; machine learning fir cancer classification; BreakHis</t>
  </si>
  <si>
    <t>BINARY PATTERN; MULTICLASS</t>
  </si>
  <si>
    <t>SPIE-INT SOC OPTICAL ENGINEERING</t>
  </si>
  <si>
    <t>Addo, D; Zhou, SJ; Sarpong, K; Nartey, OT; Abdullah, MA; Ukwuoma, CC; Al-antari, MA</t>
  </si>
  <si>
    <t>a hybrid lightweight breast cancer classification framework using the histopathological images</t>
  </si>
  <si>
    <t>University of Electronic Science &amp; Technology of China; Chengdu University of Technology; Sejong University</t>
  </si>
  <si>
    <t>A crucial element in the diagnosis of breast cancer is the utilization of a classification method that is efficient, lightweight, and precise. Convolutional neural networks (CNNs) have garnered attention as a viable approach for classifying histopathological images. However, deeper and wider models tend to rely on first-order statistics, demanding substantial computational resources and struggling with fixed kernel dimensions that limit encompassing diverse resolution data, thereby degrading the model's performance during testing. This study introduces BCHI-CovNet, a novel lightweight artificial intelligence (AI) model for histopathological breast image classifi-cation. Firstly, a novel multiscale depth-wise separable convolution is proposed. It is introduced to split input tensors into distinct tensor fragments, each subject to unique kernel sizes integrating various kernel sizes within one depth-wise convolution to capture both low-and high-resolution patterns. Secondly, an additional pooling module is introduced to capture extensive second-order statistical information across the channels and spatial dimensions. This module works in tandem with an innovative multi-head self-attention mechanism to capture the long-range pixels contributing significantly to the learning process, yielding distinctive and discriminative features that further enrich representation and introduce pixel diversity during training. These novel designs substantially reduce computational complexities regarding model parameters and FLOPs, which is crucial for resource-constrained medical devices. The outcomes achieved by employing the suggested model on two openly accessible datasets for breast cancer histopathological images reveal noteworthy performance. Specifically, the proposed approach attains high levels of accuracy: 99.15 % at 40x magnification, 99.08 % at 100x magnification, 99.22 % at 200x magnification, and 98.87 % at 400x magnification on the BreaKHis dataset. Additionally, it achieves an accuracy of 99.38 % on the BACH dataset. These results highlight the exceptional effectiveness and practical promise of BCHI-CovNet for the classification of breast cancer histopathological images.</t>
  </si>
  <si>
    <t>Breast cancer; Histopathological images; Depth-wise separable convolutional network; Second-order pooling module; Visual explainable saliency maps</t>
  </si>
  <si>
    <t>CONVOLUTION; MAMMOGRAMS; DIAGNOSIS; ATTENTION; ALGORITHM; SYSTEM</t>
  </si>
  <si>
    <t>Vinod, A; Guddati, P; Panda, AK; Tripathy, RK</t>
  </si>
  <si>
    <t>a lightweight deep convolutional neural network implemented on fpga and android devices for detection of breast cancer using ultrasound images</t>
  </si>
  <si>
    <t>Birla Institute of Technology &amp; Science Pilani (BITS Pilani)</t>
  </si>
  <si>
    <t>Breast cancer (BC) continues to be the primary cause of high mortality rates among women globally. Early and automated detection of this disease plays a significant role in clinical standards for better diagnosis and improved survival rates. Ultrasonography is a widely used non-invasive imaging test to diagnose BC. The traditional ultrasound-based automated diagnostic systems for detecting BC rely on cloud-based processing, which has high latency, requires constant internet connectivity, and raises the privacy of patient's ultrasound image data. This paper proposes a lightweight deep convolutional neural network (LWDCNN) implemented on edge devices (field programmable gate array (FPGA) and android devices) for real-time detection of BC using breast ultrasound (BUS) images. FPGA is used due to its parallel processing capability, low latency, and low power for the real-time processing of BUS images. Similarly, the Android device provides portability and a user-friendly system to process BUS images for automated detection of BC. The proposed LWDCNN is trained on the Google Cloud CPU-based framework to obtain the optimized model with weight and bias parameters. The compression methods (pruning and fixed-point precision-based representation of weight values) are applied to the LWDCNN model, and the inference of this model is performed on Android and PYNQ-Z2 FPGA-based edge devices to detect malignant tumor classes using BUS images. The proposed approach is evaluated using BUS images from Kaggle and breast ultrasound imaging databases. The experimental results reveal that the LWDCNN achieved average accuracy values of 94.15% on Google Cloud CPU and 93.16% on FPGA-based edge devices for detecting malignant tumors in the inference phase using hold-out validation. Similarly, the post-training quantization of LWDCNN with an integer 8-bit (INT8) case implemented on an Android device has yielded an accuracy value of 93.76% for detecting malignant tumors using BUS images. The presented deep-learning approach has demonstrated higher classification accuracy than different transfer-learning techniques and existing methods using the BUS images from the same database.</t>
  </si>
  <si>
    <t>Malignant tumors; Accuracy; Databases; Field programmable gate arrays; Transfer learning; Training; Feature extraction; Convolution; Breast tissue; Image edge detection; Ultrasound images; breast cancer; deep learning; edge computing; FPGA; android</t>
  </si>
  <si>
    <t>Chen, GB; Xie, XZ</t>
  </si>
  <si>
    <t>a light weight snp detection algorithm for the breast cancer targeted sequencing data.</t>
  </si>
  <si>
    <t>BIOMEDICAL RESEARCH-INDIA</t>
  </si>
  <si>
    <t>Chongqing University of Posts &amp; Telecommunications</t>
  </si>
  <si>
    <t>Many methods have been developed for Single Nucleotide Polymorphism (SNP) detection, but these methods are based on BWA or Bowtie matching software, because of the existence of this high false positive software, resulting in the test results Incorrect. The sequencing target region covered the entire coding region, exon-intron junction region (20-50 bp) and partial intron region of BRCA1/2 genes, 328 exon, 101.3k regions (http://pan.baidu.com/s/1kVNlWQb). A SNP detection algorithm based on breast cancer target DNA sequencing data is proposed, which has more advantages than Bcftools and IGV, which are the most commonly tools.</t>
  </si>
  <si>
    <t>SNP; Breast cancer; Sequencing</t>
  </si>
  <si>
    <t>RISK; ASSOCIATION; MUTATIONS; VARIANTS; PROTEIN</t>
  </si>
  <si>
    <t>ALLIED ACAD</t>
  </si>
  <si>
    <t>ST</t>
  </si>
  <si>
    <t>Han, K; Li, ZG; Cai, MJ</t>
  </si>
  <si>
    <t>yolov9-agma: an enhanced knowledge distillation network for breast ultrasound image classification</t>
  </si>
  <si>
    <t>University of Science &amp; Technology Liaoning</t>
  </si>
  <si>
    <t>Ultrasound imaging has become one of the primary methods for diagnosing breast cancer in women. The YOLOv9e network, a real-time algorithm balancing speed and accuracy, is widely used in breast imaging analysis requiring efficient processing. However, the YOLOv9e network suffers from a high parameter count and model complexity. To address this, we removed the original model's CBLinear and CBFuse modules, constructing a new lightweight network, YOLOv9-AGMA, to reduce computational resource consumption. Furthermore, this paper proposes a novel module, AGMA (Adaptive Gated Multi-scale Attention Module), to further enhance accuracy. This module dynamically adjusts the adaptive association of features across different scales after channel splitting in the original network. Integrated into the neck layer, it optimizes the feature representation capability for learning global contextual semantic information across spaces, thereby reducing information loss caused by unreasonable channel combinations and further improving precision. Secondly, a dense prediction-based Channel-Wise Knowledge Distillation (CWD) method is employed to enhance the model's robustness to noise, enabling the student network to learn key feature knowledge from the lesion foreground regions of the teacher network. Subsequently, the LayerCAM method is used for model introspection, enhancing the interpretability of AGMA's ability to precisely locate sensitive regions. Experimental results show that the model's precision is improved by 9.9%, while the proposed architecture has only 3.17% of the original model's parameter size and 3.81% of its model complexity, significantly reducing computational demands.</t>
  </si>
  <si>
    <t>Ultrasound imaging; Feature correlation; Channel-wise knowledge distillation</t>
  </si>
  <si>
    <t>Bedi, P; Rani, S; Gupta, B; Bhasin, V; Gole, P</t>
  </si>
  <si>
    <t>epibrcan-lite: a lightweight deep learning model for breast cancer subtype classification using epigenomic data</t>
  </si>
  <si>
    <t>COMPUTER METHODS AND PROGRAMS IN BIOMEDICINE</t>
  </si>
  <si>
    <t>University of Delhi; University of Delhi; University of Delhi</t>
  </si>
  <si>
    <t>Background and objectives: Early breast cancer subtypes classification improves the survival rate as it facilitates prognosis of the patient. In literature this problem was prominently solved by various Machine Learning and Deep Learning techniques. However, these studies have three major shortcomings: huge Trainable Weight Parameters (TWP), suffer from low performance and class imbalance problem. Methods: This paper proposes a lightweight model named EpiBrCan-Lite for classifying breast cancer subtypes using DNA methylation data. This model encompasses three blocks namely Data Encoding, TransGRU, and Classification blocks. In Data Encoding block, the input features are encoded into equal sized chunks and then passed down to TransGRU block which is a modified version of traditional Transformer Encoder (TE). In TransGRU block, MLP module of traditional TE is replaced by GRU module, consisting of two GRU layers to reduce TWP and capture the long-range dependencies of input feature data. Furthermore, output of TransGRU block is passed to Classification block for classifying breast cancer into their subtypes. Results: The proposed model is validated using Accuracy, Precision, Recall, F1-score, FPR, and FNR metrics on TCGA breast cancer dataset. This dataset suffers from the class imbalance problem which is mitigated using Synthetic Minority Oversampling Technique (SMOTE). Experimentation results demonstrate that EpiBrCan-Lite model attained 95.85 % accuracy, 95.96 % recall, 95.85 % precision, 95.90 % F1-score, 1.03 % FPR, and 4.12 % FNR despite of utilizing only 1/1500 of TWP than other state-of-the-art models. Conclusion: EpiBrCan-Lite model is efficiently classifying breast cancer subtypes, and being lightweight, it is suitable to be deployed on low computational powered devices.</t>
  </si>
  <si>
    <t>Breast cancer disease; Transformer encoder; Gated recurrent unit; Epigenomic; DNA methylation data; SMOTE</t>
  </si>
  <si>
    <t>EXPRESSION SIGNATURE</t>
  </si>
  <si>
    <t>ELSEVIER IRELAND LTD</t>
  </si>
  <si>
    <t>Douangnoulack, P; Boonjing, V</t>
  </si>
  <si>
    <t>building minimal classification rules for breast cancer diagnosis</t>
  </si>
  <si>
    <t>2018 10TH INTERNATIONAL CONFERENCE ON KNOWLEDGE AND SMART TECHNOLOGY (KST 2018) - CYBERNETICS IN THE NEXT DECADES</t>
  </si>
  <si>
    <t>King Mongkuts Institute of Technology Ladkrabang</t>
  </si>
  <si>
    <t>A rule based classifier is widely applied in breast cancer diagnosis. The classifier with a good performance of disease classification have been developed and highly required over the past decades. Since classification rules are derived from previous diagnosis with a large amount of features, it challenges to build a minimal number of rules with high performance while retaining all diagnosis information. The Principal Component Analysis (PCA) is known as a lossless data reduction technique with good classification performance. Therefore, this paper aims at finding the best performance classifier giving minimal classification rules by employing PCA. Based on experiment result on Wisconsin Breast Cancer data set, the J48 decision tree classifier is found to be the best among the three classifiers: J48 decision tree, Reduced Error Pruning Tree, and Random Tree.</t>
  </si>
  <si>
    <t>Rule Based Classifier; Decision Tree; PCA; Breast Cancer Diagnosis</t>
  </si>
  <si>
    <t>Shim, SO; Hussain, L; Alsolami, E; Alkinani, MH</t>
  </si>
  <si>
    <t>an intelligent smart dynamic feature analysis based approach by utilizing deep learning to improve the breast cancer detection</t>
  </si>
  <si>
    <t>University of Jeddah; University of Azad Jammu &amp; Kashmir; University of Jeddah; University of Jeddah</t>
  </si>
  <si>
    <t>Breast cancer remains one of the important global health concerns with high rates of mortality, highlighting the significance of more sophisticated diagnostic methods. Conventional methods, generally comprised of costly imaging and invasive biopsies, are of high burdens. Motivated by the limitations, the present study comes up with an innovative automated solution for the identification of breast cancer using deep learning analysis of mammograms. Moving away from the traditional approaches with inherent pre-processing and feature extraction constraints, this research focuses on a two-pronged improvement strategy: improved mammogram quality and highly optimized deep learning architecture. Specifically, we present a new Optimized InceptionResNetV2 model significantly optimized through the thoughtful addition of large data augmentation to increase robustness, LeakyReLU activation to facilitate gradient flow and accelerate learning, and MeanDropout regularization to mitigate overfitting and improve generalization. The model was also trained using Quantization aware training (QAT) to enable efficient deployment on low-resource devices without significant performance degradation. The performance on our proposed approach for the massive mammogram dataset reflects an evident improvement in detection performance over traditional techniques. Our InceptionResNetV2 optimized achieved state-of-the-art accuracy with outstanding measures of 98.06% sensitivity, 97.05%, positive predictive value (PPV) and specificity of 99.60%, negative predictive value (NPV) of 86.83%, 97.94% accuracy, F1-score of 96.90%, Matthew's correlation coefficient (MCC) of 90.67%, and AUC of 0.9939. The benefits of proposed system are that it can deliver a more efficient, precise, and possibly cost-effective diagnostic tool for breast cancer. Through synergistic integration of architectural optimization, sophisticated regularization methods, and deployment-aware training, our proposed system enables earlier and more accurate detection. This innovation has the potential to greatly enhance healthcare delivery by equipping radiologists and clinicians with a strong second opinion and initial read capability, ultimately leading to improved patient outcomes and decreased mortality related to this widespread disease.</t>
  </si>
  <si>
    <t>Breast cancer; post-training quantization; post-training quantization; smart model; smart model; dynamics feature engineering; dynamics feature engineering; optimized deep learning; optimized deep learning</t>
  </si>
  <si>
    <t>CONVOLUTIONAL NEURAL-NETWORKS; COMPUTER-AIDED DETECTION; SCREENING MAMMOGRAPHY; EYE OPEN; CLASSIFICATION; STATISTICS; HEIGHT; MODEL</t>
  </si>
  <si>
    <t>Liu, SX; Himel, GMS; Wang, JH</t>
  </si>
  <si>
    <t>breast cancer classification with enhanced interpretability: dalaresnet50 and dt grad-cam</t>
  </si>
  <si>
    <t>Mokwon University; Universiti Sains Malaysia</t>
  </si>
  <si>
    <t>Automatic classification of breast cancer in histopathology images is crucial for accurate diagnosis and effective treatment planning. Recently, classification methods based on the ResNet architecture have gained prominence due to their ability to improve accuracy significantly. This is achieved by employing skip connections to mitigate vanishing gradient issues, enabling the integration of low-level and high-level feature information. However, the conventional ResNet architecture faces challenges such as data imbalance and limited interpretability, which necessitate cross-domain knowledge and collaboration among medical experts. To address these challenges, this study proposes a novel method for breast cancer classification: the Dual-Activated Lightweight Attention ResNet50 (DALAResNet50) model. This model integrates a pre-trained ResNet50 architecture with a lightweight attention mechanism, embedding an attention module in the fourth layer of ResNet50, and incorporates two fully connected layers with LeakyReLU and ReLU activation functions to enhance feature learning capabilities. Extensive experiments conducted on the BreakHis, BACH, and Mini-DDSM datasets demonstrate that DALAResNet50 outperforms state-of-the-art models in accuracy, F1 score, IBA, and GMean, particularly excelling in classification tasks involving imbalanced datasets. Furthermore, the proposed Dynamic Threshold Grad-CAM (DT Grad-CAM) method provides clearer and more focused visualizations, enhancing interpretability and assisting medical experts in identifying key features.</t>
  </si>
  <si>
    <t>Breast cancer; Accuracy; Feature extraction; Computational modeling; Adaptation models; Residual neural networks; Histopathology; Medical diagnostic imaging; Image classification; Deep learning; Lightweight attention mechanism; grad-cam; breast cancer classification</t>
  </si>
  <si>
    <t>Nneji, GU; Monday, HN; Mgbejime, GT; Pathapati, VSR; Nahar, S; Ukwuoma, CC</t>
  </si>
  <si>
    <t>lightweight separable convolution network for breast cancer histopathological identification</t>
  </si>
  <si>
    <t>DIAGNOSTICS</t>
  </si>
  <si>
    <t>Chengdu University of Technology; University of Electronic Science &amp; Technology of China; University of Missouri System; University of Missouri Saint Louis; University of Missouri System; University of Missouri Saint Louis; University of Electronic Science &amp; Technology of China</t>
  </si>
  <si>
    <t>Breast cancer is one of the leading causes of death among women worldwide. Histopathological images have proven to be a reliable way to find out if someone has breast cancer over time, however, it could be time consuming and require much resources when observed physically. In order to lessen the burden on the pathologists and save lives, there is need for an automated system to effectively analysis and predict the disease diagnostic. In this paper, a lightweight separable convolution network (LWSC) is proposed to automatically learn and classify breast cancer from histopathological images. The proposed architecture aims to treat the problem of low quality by extracting the visual trainable features of the histopathological image using a contrast enhancement algorithm. LWSC model implements separable convolution layers stacked in parallel with multiple filters of different sizes in order to obtain wider receptive fields. Additionally, the factorization and the utilization of bottleneck convolution layers to reduce model dimension were introduced. These methods reduce the number of trainable parameters as well as the computational cost sufficiently with greater non-linear expressive capacity than plain convolutional networks. The evaluation results depict that the proposed LWSC model performs optimally, obtaining 97.23% accuracy, 97.71% sensitivity, and 97.93% specificity on multi-class categories. Compared with other models, the proposed LWSC obtains comparable performance.</t>
  </si>
  <si>
    <t>CNN; breast cancer; deep learning; histopathological image; image identification; lightweight network</t>
  </si>
  <si>
    <t>IMAGE CLASSIFICATION; NEURAL-NETWORK; SEGMENTATION; PREDICTION</t>
  </si>
  <si>
    <t>Hamed, G; Marey, M; Amin, SE; Tolba, MF</t>
  </si>
  <si>
    <t>automated breast cancer detection and classification in full field digital mammograms using two full and cropped detection paths approach</t>
  </si>
  <si>
    <t>Egyptian Knowledge Bank (EKB); Ain Shams University</t>
  </si>
  <si>
    <t>Breast cancer is one of the most severe diseases that threaten women's life results in increasing the death rate annually as confirmed by the World Health Organization. Breast cancer early detection is one of the main reasons behind reducing cancer severity. However, with the huge number of mammograms taken daily, the checking process conducted by radiologists becomes lengthy, tiring, and pruning to errors process. Hence, with the tremendous success achieved by utilizing CNNs in bioinformatics, the development of Computer-Aided Detection (CAD) systems has proved its necessity to solve the challenging cases for the biopsies missed by the ordinary checking leads to decreasing the false positive and negative rates. In this paper, we present a YOLOV4 based CAD system to localize lesions in full and cropped mammograms and then classify them to obtain their pathology type. The proposed method mainly consists of three phases that are applied on the full-field digital mammograms of the INbreast dataset. First, the mammograms are preprocessed to remove any extra artifacts and then cropped into small, overlapped slices. Second, masses are localized through two paths: the full mammograms and the cropped slices detection after configuring the YOLO-V4 model. Third, other feature extractors like ResNet, VGG, Inception, etc. are used to classify the localized lesions to compare their performance against YOLO. The proposed method proved using the experimental results the impact of utilizing YOLO-V4 as a detector with the 2-paths of detection of a full mammogram and the cropped slices in a trial to avoid any data loss by resizing the large-sized mammograms. Our system succeeds in detecting the masses' location with an overall accuracy of approximate to 98% which is more than the recently introduced breast cancer detection methods. Moreover, its ability to distinguish between benign and malignant tumors with an accuracy of approximate to 95%.</t>
  </si>
  <si>
    <t>Mammography; Breast cancer; Lesions; Cancer; Solid modeling; Feature extraction; Tumors; Breast cancer; breast mammograms; breast masses classification; lesions detection; You Only Look Once</t>
  </si>
  <si>
    <t>COMPUTER-AIDED DETECTION; DIAGNOSIS; RADIOLOGISTS; MASSES; SYSTEM</t>
  </si>
  <si>
    <t>Elaraby, A; Saad, A; Elmannai, H; Alabdulhafith, M; Hadjouni, M; Hamdi, M</t>
  </si>
  <si>
    <t>an approach for classification of breast cancer using lightweight deep convolution neural network</t>
  </si>
  <si>
    <t>HELIYON</t>
  </si>
  <si>
    <t>Egyptian Knowledge Bank (EKB); Qena University; Al-Furat Al-Awsat Technical University; Princess Nourah bint Abdulrahman University; Princess Nourah bint Abdulrahman University</t>
  </si>
  <si>
    <t>The rapid advancement of deep learning has generated considerable enthusiasm regarding its utilization in addressing medical imaging issues. Machine learning (ML) methods can help radiologists to diagnose breast cancer (BCs) barring invasive measures. Informative hand-crafted features are essential prerequisites for traditional machine learning classifiers to achieve accurate results, which are time-consuming to extract. In this paper, our deep learning algorithm is created to precisely identify breast cancers on screening mammograms, employing a training method that effectively utilizes training datasets with either full clinical annotation or solely the cancer status of the entire image. The proposed approach utilizes Lightweight Convolutional Neural Network (LWCNN) that allows automatic extraction features in an end-to-end manner. We have tested LWCNN model in two experiments. In the first experiment, the model was tested with two cases' original and enhancement datasets 1. It achieved 95 %, 93 %, 99 % and 98 % for training and testing accuracy respectively. In the second experiment, the model has been tested with two cases' original and enhancement datasets 2. It achieved 95 %, 91 %, 99 % and 92 % for training and testing accuracy respectively. Our proposed method, which uses various convolutional network to classify screening mammograms achieved exceptional performance when compared to other methods. The findings from these experiments clearly indicate that automatic deep learning techniques can be trained effectively to attain remarkable accuracy across a wide range of mammography datasets. This holds significant promise for improving clinical tools and reducing both false positive and false negative outcomes in screening mammography.</t>
  </si>
  <si>
    <t>Deep learning; Lightweight convolutional neural networks; (LWCNN); Image processing; Breast cancer</t>
  </si>
  <si>
    <t>MACHINE LEARNING TECHNIQUES; BENIGN; IMAGES</t>
  </si>
  <si>
    <t>CELL PRESS</t>
  </si>
  <si>
    <t>Nehary, EA; Rajan, S</t>
  </si>
  <si>
    <t>improved breast cancer classification using prior information and decentralized training approach</t>
  </si>
  <si>
    <t>2025 IEEE SENSORS APPLICATIONS SYMPOSIUM, SAS</t>
  </si>
  <si>
    <t>Carleton University</t>
  </si>
  <si>
    <t>Breast ultrasound (US) datasets are often small in size and contain tumors of varying sizes and shapes that make classification of breast US images as benign or malignant non-trivial, and learning and generalization of such classification models challenging. This challenge can be alleviated to some extent by incorporating prior information, such as breast tumour masks. However, tumour masks are not available for all US datasets. This paper proposes a novel method that adopts a decentralized training procedure inspired by federated learning, where a server provides the backbone to two clients which train local models using their own datasets. One of the clients uses the prior information for its learning and transfers this information via the weights of the updated backbone to the second client (through the server) which only uses US images for training its head and the backbone. This novel method outperforms other training approaches, including training from scratch, transfer learning, and knowledge distillation, by at least 3% and 8% in terms of accuracy and Matthews correlation coefficient, respectively.</t>
  </si>
  <si>
    <t>Breast cancer; classification; ultrasound images; deep learning; transfer learning; knowledge distillation; prior information; tumour masks</t>
  </si>
  <si>
    <t>Ruza, N; Hussain, SI; Mohamed, SKC; Arzmi, MH</t>
  </si>
  <si>
    <t>early detection of breast cancer in mammograms using the lightweight modification of efficientnet b3</t>
  </si>
  <si>
    <t>REVISTA INTERNACIONAL DE METODOS NUMERICOS PARA CALCULO Y DISENO EN INGENIERIA</t>
  </si>
  <si>
    <t>Universiti Kebangsaan Malaysia; Universiti Kebangsaan Malaysia; International Islamic University Malaysia; International Islamic University Malaysia; International Islamic University Malaysia</t>
  </si>
  <si>
    <t>Breast cancer is one of the leading causes of death in women worldwide and early detection is critical to improving survival rates. In this study, we present a modified deep learning method for automatic feature detection for breast mass classification on mammograms. We propose to use EfficientNet, a Convolutional Neural Network (CNN) architecture that requires minimal parameters. The main advantage of EfficientNet is the small number of parameters, which allows efficient and accurate classification of mammogram images. Our experiments show that EfficientNet, with an overall accuracy of 86.5 percent, has the potential to be the basis for a fully automated and effective breast cancer detection system in the future. Our results demonstrate the potential of EfficientNet to improve the accuracy and efficiency of breast cancer detection compared to other approaches.</t>
  </si>
  <si>
    <t>EfficientNet; Transfer Learning; Breast Mass Classification</t>
  </si>
  <si>
    <t>DEEP; COVID-19</t>
  </si>
  <si>
    <t>SCIPEDIA S L</t>
  </si>
  <si>
    <t>Abdel-Hamid, L; Yogarajah, P; Tealab, SHA</t>
  </si>
  <si>
    <t>lightweight deep models based on domain adaptation and network pruning for breast cancer her2 scoring: ihc vs. h&amp;e histopathological images</t>
  </si>
  <si>
    <t>PLOS ONE</t>
  </si>
  <si>
    <t>Egyptian Knowledge Bank (EKB); Misr International University; Ulster University; Egyptian Knowledge Bank (EKB); Cairo University</t>
  </si>
  <si>
    <t>Human epidermal growth factor receptor 2 (HER2)-positive breast cancer is an aggressive cancer type that requires special diagnosis and treatment methods. Immunohistochemistry (IHC) staining effectively highlights relevant morphological structures within histopathological images yet can be expensive in terms of both labor and required laboratory equipment. Hematoxylin and eosin (H&amp;E) images are more readily available and less expensive than IHC images as they are routinely performed for all patient samples. Lightweight models are well-suited for deployment on resource-constrained devices such as mobile phones and embedded systems, making them ideal for real-time diagnosis in rural regions and developing countries. In this study, IHC images are compared to H&amp;E images for automatic HER2 scoring using lightweight deep models that incorporate several advanced techniques including network pruning, domain adaptation, and attention mechanisms. Two lightweight models are presented: PrunEff4 and ATHER2. PrunEff4 is a subset of EfficientNetV2B0 pruned to reduce the network parameters by similar to 80%. ATHER2 is a customized lightweight network that employs different sized convolutional filters along with a convolutional block attention module (CBAM). For PrunEff4 and ATHER2, transfer learning (pretraining on ImageNet) and domain-specific pretraining were employed, respectively. Different datasets were utilized in the development and final testing phases in order to effectively evaluate their generalization capability. In all experiments, both networks resulted in accuracies ranging from 97% to 100% for binary classifications and from 95.5% to 98.5% for multiclass classifications regardless of whether IHC or H&amp;E images were utilized. Network pruning significantly reduced the network parameters whilst maintaining reliable performance. Domain-specific pretraining significantly enhanced performance, particularly in complex classification tasks such as HER2 scoring using H&amp;E images and multiclass classifications. Both IHC and H&amp;E stained images were suitable for deep learning-based HER2 scoring, given that the deep networks are efficiently trained for the specified task.</t>
  </si>
  <si>
    <t>PUBLIC LIBRARY SCIENCE</t>
  </si>
  <si>
    <t>Li, XM; Chen, JM; Luo, B; Xia, MY; Zhang, X; Zhu, HJ; Yutian, ZC; Chen, YS; Yang, Y; Wen, YF</t>
  </si>
  <si>
    <t>classifying breast intraductal proliferative lesions via a knowledge distillation framework using convolutional neural network-based nuclei-segmentation-assisted classification (kdcnn-nsac)</t>
  </si>
  <si>
    <t>Shanghai Dianji University; Wuhan University; Huazhong University of Science &amp; Technology; Shanghai Jiao Tong University; Shanghai Jiao Tong University</t>
  </si>
  <si>
    <t>Background and objective: Diagnosis of breast intraductal proliferative lesions (BIDPLs) in hematoxylin-eosin (HE) images remains a time-consuming and intractable topic because of subjective processes and subtle morphological differences. Convolutional neural networks (CNNs) show great potential for providing objective analysis strategies for HE images. In this study, we proposed a novel knowledge distillation (KD) framework using CNN-based nuclei segmentation-assisted classification (KDCNN-NSAC). Methods: The diagnosis of BIDPLs is treated as multiple class classification tasks in the BReAst Carcinoma Subtyping dataset. The KDCNN-NSAC fully leveraged the epithelial and stromal nuclei-level features in training phases and performed region-of-interest (ROI)-level classifications in predicting phases. Then, the whole slide image (WSI) was diagnosed based on the risk ratings of the ROIs within it, instead of processing a WSI. Results: The principal results showed that in ROI-level classifications, KDCNN-NSAC outperformed the state-of-the-art methods for 7-class classification with an average F1 score of 63.26 % and achieves F1 score of 98.36 % and 94.21 %, respectively, in distinguishing BIDPLs from invasive cancer and normal tissue. The WSI-level predictions obtained a high degree of consistency with the pathologists' annotation (kappa value of 0.88). Ablation experiments showed that nuclei segmentation and classification components improve the performance of the baseline model in KDCNN-NSAC by 3 %. Conclusions: The KDCNN-NSAC makes the model focus on important cellular information and predicts the WSI in accordance with the pathologists' diagnostic thinking, thus improving model explainability. Moreover, the introduce of KDCNN-NSAC will help achieve superior performance in diagnosing BIDPLs.</t>
  </si>
  <si>
    <t>Breast intraductal proliferative lesions; Breast cancer; Knowledge distillation; Convolutional neural network; Nuclei segmentation; Classification</t>
  </si>
  <si>
    <t>ARTIFICIAL-INTELLIGENCE; CANCER; PATHOLOGY; DIAGNOSIS; FEATURES; ATYPIA</t>
  </si>
  <si>
    <t>Alwidian, J; Hammo, BH; Obeid, N</t>
  </si>
  <si>
    <t>wcba: weighted classification based on association rules algorithm for breast cancer disease</t>
  </si>
  <si>
    <t>APPLIED SOFT COMPUTING</t>
  </si>
  <si>
    <t>University of Jordan</t>
  </si>
  <si>
    <t>Breast cancer is the second most frequent human neoplasm that accounts for one quarter of all cancers in females. Among the other types of cancers, it is considered to be the main cause of death in women in most countries. An efficient classifier for accurately helping physicians to predict this chronic disease is in high demand. One approach for solving this problem has been tackled by many scholars using Association Classification (AC) techniques to enhance the classification process through applying association rules. However, most AC algorithms are suffering from the estimated measures used in the rule evaluation process and the prioritization techniques used at the attributes level, which could play a critical role in the rule generation process. In this article we attempt to solve this problem through an efficient weighted classification based on association rules algorithm, named WCBA. We also present a new pruning and prediction technique based on statistical measures to generate more accurate association rules to enhance the accuracy level of the AC classifiers. As a case study, we used WCBA to classify breast cancer instances with the help of subject matter experts from King Hussein Cancer Center (KHCC) located in Amman, Jordan. We compare WCBA with five well-known AC algorithms: CBA, CMAR, MCAR, FACA and ECBA running on two breast cancer datasets from UCI machine learning data repository. Experimental results show that WCBA, in most cases, outperformed the other AC algorithms for this case study. In addition, WCBA generates more accurate rules that contain the most efficient attributes for predicting breast cancer. WCBA algorithm aims to predict breast cancer in a patient. It serves all breast cancer patients by reducing the fear of the possibility of the recurrence of the disease and takes the necessary measures to prevent the progression of the disease and to predict breast cancer in a patient. The algorithm can be generalized to work on different domains with the help of subject matter experts. (C) 2017 Elsevier B.V. All rights reserved.</t>
  </si>
  <si>
    <t>Data mining; Association classification; Association rules; Apriori; Breast cancer</t>
  </si>
  <si>
    <t>Meenalochini, G; Ramkumar, S</t>
  </si>
  <si>
    <t>a deep learning based breast cancer classification system using mammograms</t>
  </si>
  <si>
    <t>JOURNAL OF ELECTRICAL ENGINEERING &amp; TECHNOLOGY</t>
  </si>
  <si>
    <t>Kalasalingam Academy of Research &amp; Education</t>
  </si>
  <si>
    <t>An automatic breast cancer detection and classification system plays an essential role in medical imaging applications. But accurate disease identification is one of the complicated processes due to the existence of noisy contents and irrelevant structure of the original images. In conventional works, various medical image processing techniques have been developed for accurately classifying the types of breast cancer. Still, it confronts difficulties due to the aspects of increased complexity in computations, error values, false positives, and misclassification outputs. Hence, this research work proposes to develop an optimization-based classification system for the breast cancer identification system. Here, the Gaussian filtering and Adaptive Histogram Equalization (AHE) techniques are utilized for preprocessing the original mammogram images by eliminating the noisy contents and enhancing the contrast of an image. Then, the Markov Random Adaptive Segmentation (MRAS) technique is employed for detecting the boundary region based on the random value selection. To make the classifying procedure easier, the set of features is optimally extracted from the segmented region with the help of a Genetic Algorithm (GA). In which, the global best fitness value is estimated by using the crossover, mutation, and selection operations. Finally, the Convolutional Neural Network (CNN) classification technique is utilized for categorizing the image as to whether normal or abnormal with its type. The entire performance analysis of the suggested model is validated and compared using multiple measures during the evaluation. In the proposed method GA performs feature selection and prunes unnecessary features. The major goal is to improve the classification performance while reducing the number of features used. The proposed system GA-CNN provides improved performance results with a reduced error rate.The suggested GA-CNN increases accuracy (98.5), sensitivity (99.38), and specificity values (98.4) as compared to the existing technique by effectively identifying the classed label.</t>
  </si>
  <si>
    <t>Breast cancer detection; Preprocessing; Contrast enhancement; Genetic algorithm; Markov random adaptive segmentation (MRAS); Genetic algorithm (GA) based optimization; Convolutional neural network (CNN) based classification</t>
  </si>
  <si>
    <t>LARGE-SAMPLE INFERENCE; SEGMENTATION; PREDICTION; ALGORITHM; RATIO</t>
  </si>
  <si>
    <t>SPRINGER SINGAPORE PTE LTD</t>
  </si>
  <si>
    <t>Elbashir, MK; Ezz, M; Mohammed, M; Saloum, SS</t>
  </si>
  <si>
    <t>lightweight convolutional neural network for breast cancer classification using rna-seq gene expression data</t>
  </si>
  <si>
    <t>Al Jouf University; Egyptian Knowledge Bank (EKB); Al Azhar University; University of Kwazulu Natal</t>
  </si>
  <si>
    <t>Gene expressions are considered among the most used features in cancer classification. The available gene expression data has a small number of samples and a relatively big number of dimensions, and that makes it not suitable for deep Convolutional Neural Networks (CNN) architectures, which exhibit state-of-the-art performance in many fields. In this paper, we propose a lightweight CNN architecture for breast cancer classification using gene expression data downloaded from Pan-Cancer Atlas using Illumina HiSeq platform. The downloaded gene expression data is preprocessed and then transformed into 2D-images. We started the preprocessing by removing the outlier samples, which are determined based on the Array-Array Intensity Correlation (AAIC), which defines a symmetric square matrix of Spearman correlation. Then we applied a normalization process on the gene expression data to ensure that we can infer the expression level from it correctly and avoid biases in the expression measures. Finally, filtering is applied on the data. Model selection or a parameters search strategy is conducted to choose the values of the CNN hyper-parameters that give optimal performance. Our experiments show that our proposed method achieves an accuracy of 98.76%, which is the highest compared to other competing methods.</t>
  </si>
  <si>
    <t>Tumor type classification; RNA-Seq; gene expression; convolutional neural network; edge detection</t>
  </si>
  <si>
    <t>SUPPORT VECTOR MACHINE</t>
  </si>
  <si>
    <t>Kim, E; Lee, YJ; Lee, J; Lee, H; Bappy, DM; Ahn, S; Lee, SH</t>
  </si>
  <si>
    <t>fusing domains for tumor detection in frozen section histopathology using joint feature alignment and self-knowledge distillation</t>
  </si>
  <si>
    <t>Korea University; Korea University Medicine (KU Medicine); Korea University; Korea University Medicine (KU Medicine); University of Pennsylvania; Pennsylvania Medicine; Catholic University of Korea; Seoul St. Mary's Hospital</t>
  </si>
  <si>
    <t>Robustness in neural networks is of paramount importance in the field of image classification. Domain shift remains a major challenge particularly prevalent in whole-slide image (WSI) data within the context of histopathology, which is exacerbated by differences in WSI scanners and the status of WSIs. This study focuses on the domain shift encountered in tumor detection in breast lymph nodes by leveraging the publicly available Camelyon16 dataset and an in-house dataset. We propose a simple yet effective self-knowledge distillation approach with contrastive embedding alignment across domains. By transferring knowledge from the source data to the target data, the experimental results demonstrated remarkable adjustments in the domain shift. These findings have significant implications for the advancement of tumor detection accuracy and reliability of histopathological WSI analysis.</t>
  </si>
  <si>
    <t>Lymph nodes; Tumors; Biomedical imaging; Breast cancer; Semantics; Knowledge transfer; Robustness; Reviews; Hospitals; Histopathology; domain adaptation; knowledge distillation</t>
  </si>
  <si>
    <t>IMAGE-ANALYSIS; DIGITAL PATHOLOGY; CHALLENGES</t>
  </si>
  <si>
    <t>Roslidar, R; Rahman, A; Muharar, R; Syahputra, MR; Arnia, F; Syukri, M; Pradhan, B; Munadi, K</t>
  </si>
  <si>
    <t>a review on recent progress in thermal imaging and deep learning approaches for breast cancer detection</t>
  </si>
  <si>
    <t>Universitas Syiah Kuala; Universitas Syiah Kuala; Universitas Syiah Kuala; University of Technology Sydney; Sejong University</t>
  </si>
  <si>
    <t>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t>
  </si>
  <si>
    <t>Breast cancer; convolutional neural network; deep learning; early detection; thermogram</t>
  </si>
  <si>
    <t>CONVOLUTIONAL NEURAL-NETWORKS; COMPUTER-AIDED DETECTION; TEXTURE FEATURES; TUMOR SIZE; SEGMENTATION; THERMOGRAPHY; CLASSIFICATION; IMAGES; RISK; MAMMOGRAPHY</t>
  </si>
  <si>
    <t>Review</t>
  </si>
  <si>
    <t>Hu, MZ; Yang, XF</t>
  </si>
  <si>
    <t>breastlightsam: a lightweight pipeline for fast and accurate breast cancer diagnosis and tumor segmentation</t>
  </si>
  <si>
    <t>MEDICAL IMAGING 2025: ULTRASONIC IMAGING AND TOMOGRAPHY</t>
  </si>
  <si>
    <t>Emory University; Emory University; Emory University</t>
  </si>
  <si>
    <t>BreastLightSAM presents an innovative, lightweight pipeline tailored to tackle the challenges associated with rapid and precise diagnosis of breast cancer in 2D ultrasound images. The model integrates a modified Segmentation Anything Model (SAM) with an optimized RepViT-based image encoder for efficient segmentation and incorporates a compact classification module based on GhostNet to accurately classify breast tumors. This design allows for high segmentation accuracy and classification precision while significantly reducing latency, making it suitable for deployment on computationally limited devices like mobile phones. The proposed pipeline features a point-based prompt design that emulates human interaction, enhancing the model's generalization and robustness. Results show that BreastLightSAM achieves a mean Dice Similarity Coefficient (DSC) of 0.812 and a mean pixel accuracy of 0.943, with a latency of just 28.6 milliseconds, while the classification module delivers high precision and recall across tumor types. However, the study's focus on 2D ultrasound images limits its exploration of the impact of 3D imaging on performance. Additionally, the influence of human expertise and pre-processing techniques such as contrast enhancement and image sharpening on segmentation results requires further investigation. These aspects present valuable avenues for future research to enhance the clinical applicability of BreastLightSAM in diverse healthcare settings.</t>
  </si>
  <si>
    <t>Segmentation Anything Model; Breast Cancer; Lightweight Segmentation; Interactive Prompt</t>
  </si>
  <si>
    <t>Pei, ZY; Li, JR</t>
  </si>
  <si>
    <t>breast cancer image recognition based on a lightweight densenet model</t>
  </si>
  <si>
    <t>2024 4TH INTERNATIONAL CONFERENCE ON ARTIFICIAL INTELLIGENCE, AUTOMATION AND ALGORITHMS, AI2A 2024</t>
  </si>
  <si>
    <t>Henan University of Traditional Chinese Medicine</t>
  </si>
  <si>
    <t>Breast cancer remains a significant global threat to women's health, making early diagnosis and treatment vital for reducing mortality rates. Traditional methods for classifying breast cancer pathology images are time-consuming, labor-intensive, and often lack accuracy. While deep learning models have made remarkable strides in breast cancer image classification, they typically require extensive computational resources, including high-performance GPUs and large memory capacities, which can be prohibitive for many healthcare institutions.To address this challenge, this paper presents an enhanced DenseNet model that integrates Depthwise Separable Convolutions and Squeeze-and-Excitation blocks, aiming to improve classification performance while reducing computational costs. The proposed model is validated on the publicly available BreakHis dataset, which automatically classifies breast cancer pathology images into benign and malignant categories. Comparative experiments were conducted with other deep learning models, including VGGNet, DenseNet, ResNet, and MobileNetv2. The results demonstrate that the proposed model exhibits superior learning capability and achieves the best recognition performance, with an accuracy exceeding 99%, a recall of 99%, and a precision of 99% on this dataset.</t>
  </si>
  <si>
    <t>Breast cancer classification; DenseNet121; Depthwise Separable Convolution; Channel Attention Mechanism; Transfer Learning</t>
  </si>
  <si>
    <t>ASSOC COMPUTING MACHINERY</t>
  </si>
  <si>
    <t>SF</t>
  </si>
  <si>
    <t>It provided a general depthwise-convolution formulation but no measured model-level efficiency indicator or quantified reduction.</t>
  </si>
  <si>
    <t>Huang, J; Mei, LY; Long, MP; Liu, YQ; Sun, W; Li, XX; Shen, H; Zhou, FL; Ruan, XL; Wang, D; Wang, S; Hu, TB; Lei, C</t>
  </si>
  <si>
    <t>bm-net: cnn-based mobilenet-v3 and bilinear structure for breast cancer detection in whole slide images</t>
  </si>
  <si>
    <t>Wuhan University; Peking University; Wuhan University; Wuhan University; Peking University</t>
  </si>
  <si>
    <t>Breast cancer is one of the most common types of cancer and is the leading cause of cancer-related death. Diagnosis of breast cancer is based on the evaluation of pathology slides. In the era of digital pathology, these slides can be converted into digital whole slide images (WSIs) for further analysis. However, due to their sheer size, digital WSIs diagnoses are time consuming and challenging. In this study, we present a lightweight architecture that consists of a bilinear structure and MobileNet-V3 network, bilinear MobileNet-V3 (BM-Net), to analyze breast cancer WSIs. We utilized the WSI dataset from the ICIAR2018 Grand Challenge on Breast Cancer Histology Images (BACH) competition, which contains four classes: normal, benign, in situ carcinoma, and invasive carcinoma. We adopted data augmentation techniques to increase diversity and utilized focal loss to remove class imbalance. We achieved high performance, with 0.88 accuracy in patch classification and an average 0.71 score, which surpassed state-of-the-art models. Our BM-Net shows great potential in detecting cancer in WSIs and is a promising clinical tool.</t>
  </si>
  <si>
    <t>lightweight; MobileNet-V3; bilinear structure; whole slide image; breast cancer detection</t>
  </si>
  <si>
    <t>Oladimeji, O; Ayaz, H; McLoughlin, I; Unnikrishnan, S</t>
  </si>
  <si>
    <t>lightweight deep learning for breast cancer diagnosis based on slice selection techniques</t>
  </si>
  <si>
    <t>2023 31ST IRISH CONFERENCE ON ARTIFICIAL INTELLIGENCE AND COGNITIVE SCIENCE, AICS</t>
  </si>
  <si>
    <t>Atlantic Technological University (ATU)</t>
  </si>
  <si>
    <t>Breast cancer is a prevalent form of cancer with significant mortality and morbidity rates among women worldwide. Early detection is vital in increasing the chances of survival and one of the major approaches for breast cancer screening and detection is medical imaging. Advancements in technology have given rise to 3D medical imaging such as Abbreviated Breast MRI and DBT, overcoming the challenges of tissue overlapping in 2D modalities. However, deep learning model development using this 3D medical imaging comes with higher computational costs and complexity. This study proposes a lightweight deep learning technique based on three slice selection techniques using entropy, variance, and gradient magnitude values from DBT medical imaging modality. The selection techniques help select only the most informative slices making computational cost and complexity reduced. Entropy value-based slice selection performed best with an accuracy of 91%. The results obtained using the slice selection techniques for lightweight deep learning model development show that it can diagnose breast cancer with a lower number of slices and less computational complexity compared to existing methods.</t>
  </si>
  <si>
    <t>Information Entropy; Gradient Magnitude; DBT Slice Selection; Breast Cancer; CADs</t>
  </si>
  <si>
    <t>Chaudhury, S; Shelke, N; Sau, K; Prasanalakshmi, B; Shabaz, M</t>
  </si>
  <si>
    <t>retracted: a novel approach to classifying breast cancer histopathology biopsy images using bilateral knowledge distillation and label smoothing regularization (retracted article)</t>
  </si>
  <si>
    <t>COMPUTATIONAL AND MATHEMATICAL METHODS IN MEDICINE</t>
  </si>
  <si>
    <t>King Khalid University; Arba Minch University</t>
  </si>
  <si>
    <t>Breast cancer is the most common invasive cancer in women and the second main cause of cancer death in females, which can be classified benign or malignant. Research and prevention on breast cancer have attracted more concern of researchers in recent years. On the other hand, the development of data mining methods provides an effective way to extract more useful information from complex databases, and some prediction, classification, and clustering can be made according to the extracted information. The generic notion of knowledge distillation is that a network of higher capacity acts as a teacher and a network of lower capacity acts as a student. There are different pipelines of knowledge distillation known. However, previous work on knowledge distillation using label smoothing regularization produces experiments and results that break this general notion and prove that knowledge distillation also works when a student model distils a teacher model, i.e., reverse knowledge distillation. Not only this, but it is also proved that a poorly trained teacher model trains a student model to reach equivalent results. Building on the ideas from those works, we propose a novel bilateral knowledge distillation regime that enables multiple interactions between teacher and student models, i.e., teaching and distilling each other, eventually improving each other's performance and evaluating our results on BACH histopathology image dataset on breast cancer. The pretrained ResNeXt29 and MobileNetV2 models which are already tested on ImageNet dataset are used for transfer learning in our dataset, and we obtain a final accuracy of more than 96% using this novel approach of bilateral KD.</t>
  </si>
  <si>
    <t>HINDAWI LTD</t>
  </si>
  <si>
    <t>Article; Retracted Publication</t>
  </si>
  <si>
    <t>Green Submitted, hybrid</t>
  </si>
  <si>
    <t>RT</t>
  </si>
  <si>
    <t>Guo, C; Zhou, QJ; Jiao, J; Li, QY; Zhu, L</t>
  </si>
  <si>
    <t>a modified mobilenetv3 model using an attention mechanism for eight-class classification of breast cancer pathological images</t>
  </si>
  <si>
    <t>APPLIED SCIENCES-BASEL</t>
  </si>
  <si>
    <t>Dalian Minzu University</t>
  </si>
  <si>
    <t>Addressing the challenge of achieving precise subtype classification of breast cancer histopathology images with limited resources, a lightweight model incorporating multi-stage information fusion and an attention mechanism is proposed for this task. Using MobileNetV3 as the backbone, a multi-stage fusion strategy captures the rich image information in breast cancer histopathology images. Additionally, the selective kernel (SK) attention mechanism is introduced in the initial stages of feature extraction, while an improved squeeze-and-excitation coordinate attention (SCA) mechanism is integrated in the later stages to enhance the extraction of both underlying and semantic features. The final feature representations for subtype classification are determined based on the attention map weights computed at each stage. The experimental results demonstrate the model's outstanding recognition performance on the BreakHis dataset, achieving subtype classification accuracies of 96.259%, 94.763%, 95.511%, and 94.015% at four different magnifications.</t>
  </si>
  <si>
    <t>MobileNetV3; breast cancer; image classification; attention mechanism</t>
  </si>
  <si>
    <t>Wang, D</t>
  </si>
  <si>
    <t>toward improving the performance of learning by joining feature selection and ensemble classification techniques: an application for cancer diagnosis</t>
  </si>
  <si>
    <t>JOURNAL OF CANCER RESEARCH AND CLINICAL ONCOLOGY</t>
  </si>
  <si>
    <t>IntroductionBreast cancer is known as the most common type of cancer in women, and this has raised the importance of its diagnosis in medical science as one of the most important issues. In addition to reducing costs, the diagnosis of benign or malignant breast cancer is very important in determining the treatment method.ObjectiveThe purpose of this paper is to present a model based on data mining techniques including feature selection and ensemble classification that can accurately predict breast cancer patients in the early stages.MethodologyThe proposed breast cancer detection model is developed by joining Adaptive Differential Evolution (ADE) algorithm for feature selection and Learning Vector Quantization (LVQ) neural network for classification. Our proposed model as ADE-LVQ has the ability to automatically and quickly diagnose breast cancer patients into two classes, benign and malignant. As a new evolutionary approach, ADE performs optimal configuration for LVQ neural network in addition to selecting effective features from breast cancer data. Meanwhile, we configure an ensemble classification technique based on LVQ, which significantly improves the prediction performance.ResultsADE-LVQ has been analyzed from different perspectives on different datasets from Wisconsin breast cancer database. We apply different approaches to handle missing values and improve data quality on this database. The results of the simulations showed that the ADE-LVQ model is more successful than the equivalent and state-of-the-art models in diagnosing breast cancer patients. Also, ADE-LVQ provides better performance with less complexity, considering feature selection and ensemble learning. In particular, ADE-LVQ improves accuracy (up to 3.4%) and runtime (up to 2.3%) on average compared to the existing best method.ConclusionCombined methods based on data mining techniques for breast cancer diagnosis can help doctors in making better decisions for disease treatment.</t>
  </si>
  <si>
    <t>Cancer diagnosis; Feature selection; Ensemble classification; Adaptive Differential Evolution; Learning Vector Quantization</t>
  </si>
  <si>
    <t>SUPPORT VECTOR MACHINE; BREAST-CANCER; SYSTEMS</t>
  </si>
  <si>
    <t>Sureshkumar, V; Prasad, RSN; Balasubramaniam, S; Jagannathan, D; Daniel, J; Dhanasekaran, S</t>
  </si>
  <si>
    <t>breast cancer detection and analytics using hybrid cnn and extreme learning machine</t>
  </si>
  <si>
    <t>JOURNAL OF PERSONALIZED MEDICINE</t>
  </si>
  <si>
    <t>SRM Institute of Science &amp; Technology Chennai; Sona College of Technology; Rajalakshmi Engineering College; UiT The Arctic University of Tromso</t>
  </si>
  <si>
    <t>Early detection of breast cancer is essential for increasing survival rates, as it is one of the primary causes of death for women globally. Mammograms are extensively used by physicians for diagnosis, but selecting appropriate algorithms for image enhancement, segmentation, feature extraction, and classification remains a significant research challenge. This paper presents a computer-aided diagnosis (CAD)-based hybrid model combining convolutional neural networks (CNN) with a pruned ensembled extreme learning machine (HCPELM) to enhance breast cancer detection, segmentation, feature extraction, and classification. The model employs the rectified linear unit (ReLU) activation function to enhance data analytics after removing artifacts and pectoral muscles, and the HCPELM hybridized with the CNN model improves feature extraction. The hybrid elements are convolutional and fully connected layers. Convolutional layers extract spatial features like edges, textures, and more complex features in deeper layers. The fully connected layers take these features and combine them in a non-linear manner to perform the final classification. ELM performs classification and recognition tasks, aiming for state-of-the-art performance. This hybrid classifier is used for transfer learning by freezing certain layers and modifying the architecture to reduce parameters, easing cancer detection. The HCPELM classifier was trained using the MIAS database and evaluated against benchmark methods. It achieved a breast image recognition accuracy of 86%, outperforming benchmark deep learning models. HCPELM is demonstrating superior performance in early detection and diagnosis, thus aiding healthcare practitioners in breast cancer diagnosis.</t>
  </si>
  <si>
    <t>computer-aided diagnosis (CAD); mammogram; pectoral muscle removal; breast cancer; convoluted neural networks; extreme learning machine</t>
  </si>
  <si>
    <t>CLASSIFICATION</t>
  </si>
  <si>
    <t>Pruning was mentioned, but no quantitative efficiency evidence was reported—no pruning ratio, parameter reduction, FLOPs, memory, model size, or execution time.</t>
  </si>
  <si>
    <t>Muthukrishnan, R; Balasubramaniam, A; Krishnasamy, V; Ravichandran, SK</t>
  </si>
  <si>
    <t>an efficient lightweight multi head attention gannet convolutional neural network based mammograms classification</t>
  </si>
  <si>
    <t>INTERNATIONAL JOURNAL OF MEDICAL ROBOTICS AND COMPUTER ASSISTED SURGERY</t>
  </si>
  <si>
    <t>Sri Krishna College of Engineering &amp; Technology; Karpagam College of Engineering</t>
  </si>
  <si>
    <t>BackgroundThis research aims to use deep learning to create automated systems for better breast cancer detection and categorisation in mammogram images, helping medical professionals overcome challenges such as time consumption, feature extraction issues and limited training models. MethodsThis research introduced a Lightweight Multihead attention Gannet Convolutional Neural Network (LMGCNN) to classify mammogram images effectively. It used wiener filtering, unsharp masking, and adaptive histogram equalisation to enhance images and remove noise, followed by Grey-Level Co-occurrence Matrix (GLCM) for feature extraction. Ideal feature selection is done by a self-adaptive quantum equilibrium optimiser with artificial bee colony. ResultsThe research assessed on two datasets, CBIS-DDSM and MIAS, achieving impressive accuracy rates of 98.2% and 99.9%, respectively, which highlight the superior performance of the LMGCNN model while accurately detecting breast cancer compared to previous models. ConclusionThis method illustrates potential in aiding initial and accurate breast cancer detection, possibly leading to improved patient outcomes.</t>
  </si>
  <si>
    <t>attention mechanism; breast cancer; graphical user interface; lightweight neural network; mammograms</t>
  </si>
  <si>
    <t>WILEY</t>
  </si>
  <si>
    <t>Bronze</t>
  </si>
  <si>
    <t>Ural, AB</t>
  </si>
  <si>
    <t>systematical analysis and pathological classification of breast cancer from mammographic images with using specific machine learning methods</t>
  </si>
  <si>
    <t>TRAITEMENT DU SIGNAL</t>
  </si>
  <si>
    <t>Kafkas University</t>
  </si>
  <si>
    <t>For years, breast cancer has been a serious problem and malignant tumor case primarily causes death of women all around the world. In this paper, a computer based breast tumor analysis and pathological case classification system has been achieved and some novelties are included to the image processing methods, especially in segmentation and base frequency distribution acquisition of the processed image and classification part. First, the possible noises and artifacts are eliminated by using common filtering. Second, the filtered images are segmented with integrating gray level Image Processing methods. Then, these images (ROIs) are converted to the base frequency distribution images with using Fast Fourier Transform (FFT) and Lab&amp;HSV color spaces. The most important key for these images is frequency distribution can be obtained with specific color tones and totally 100 images (50 benign-50 malignant) are accumulated to fed the two different Machine Learning models in literature such as Probabilistic Neural Network as Learning Vector Quantization (LVQ) and Support Vector Regression (SVR) for classification of Benign and Malignant cases without the need for additional medical data. Then the performance of the proposed system is analyzed with 30 different test images (15 benign-15 malignant) according to the metrics like accuracy, sensitivity, specificity, precision, F-score and area under the ROC curve (AUC score). The experimental results on the open access mammogram image set show that discriminating between Benign and Malignant cases can be achieved with an important success rate as 91.38% with LVQ and %.92 with SVR.</t>
  </si>
  <si>
    <t>breast cancer; benign tumor; malign tumor; image classification; feature extraction; machine learning</t>
  </si>
  <si>
    <t>TUMOR DETECTION</t>
  </si>
  <si>
    <t>INT INFORMATION &amp; ENGINEERING TECHNOLOGY ASSOC</t>
  </si>
  <si>
    <t>hybrid</t>
  </si>
  <si>
    <t>Zhang, XS; Lin, XN; Zhang, ZH; Dong, LC; Sun, XL; Sun, DS; Yuan, KH</t>
  </si>
  <si>
    <t>artificial intelligence medical ultrasound equipment: application of breast lesions detection</t>
  </si>
  <si>
    <t>Tsinghua University; Tsinghua Shenzhen International Graduate School; Peking University</t>
  </si>
  <si>
    <t>Breast cancer ranks first among cancers affecting women's health. Our work aims to realize the intelligence of the medical ultrasound equipment with limited computational capability, which is used for the assistant detection of breast lesions. We embed the high-computational deep learning algorithm into the medical ultrasound equipment with limited computational capability by two techniques: (1) lightweight neural network: considering the limited computational capability of ultrasound equipment, a lightweight neural network is designed, which greatly reduces the amount of calculation. And we use the technique of knowledge distillation to train the low-precision network helped with the high-precision network; (2) asynchronous calculations: consider four frames of ultrasound images as a group; the image of the first frame of each group is used as the input of the network, and the result is respectively fused with the images of the fourth to seventh frames. An amount of computation of 30 GFLO/frame is required for the proposed lightweight neural network, about 1/6 of that of the large high-precision network. After trained from scratch using the knowledge distillation technique, the detection performance of the lightweight neural network (sensitivity = 89.25%, specificity = 96.33%, the average precision [AP] = 0.85) is close to that of the high-precision network (sensitivity = 98.3%, specificity = 88.33%, AP = 0.91). By asynchronous calculation, we achieve real-time automatic detection of 24 fps (frames per second) on the ultrasound equipment. Our work proposes a method to realize the intelligence of the low-computation-power ultrasonic equipment, and successfully achieves the real-time assistant detection of breast lesions. The significance of the study is as follows: (1) The proposed method is of practical significance in assisting doctors to detect breast lesions; (2) our method provides some practical and theoretical support for the development and engineering of intelligent equipment based on artificial intelligence algorithms.</t>
  </si>
  <si>
    <t>artificial intelligence algorithm; medical ultrasound equipment; breast lesions; lightweight neural network; real-time detection; knowledge distillation</t>
  </si>
  <si>
    <t>CONVOLUTIONAL NEURAL-NETWORKS; CANCER; CLASSIFICATION; NODULES</t>
  </si>
  <si>
    <t>Mustafa, MA; Erdem, OA; Sögüt, E</t>
  </si>
  <si>
    <t>hybrid optimization and explainable deep learning for breast cancer detection</t>
  </si>
  <si>
    <t>Gazi University; Northern Technical University; Gazi University</t>
  </si>
  <si>
    <t>Breast cancer continues to be one of the leading causes of women's deaths around the world, and this has emphasized the necessity to have novel and interpretable diagnostic models. This work offers a clear learning deep learning model that integrates the mobility of MobileNet and two bio-driven optimization operators, the Firefly Algorithm (FLA) and Dingo Optimization Algorithm (DOA), in an effort to boost classification appreciation and the convergence of the model. The suggested model demonstrated excellent findings as the DOA-optimized MobileNet acquired the highest performance of 98.96 percent accuracy on the fusion test, and the FLA-optimized MobileNet scaled up to 98.06 percent and 95.44 percent accuracies on mammographic and ultrasound tests, respectively. Further to good quantitative results, Grad-CAM visualizations indeed showed clinically consistent localization of the lesions, which strengthened the interpretability and model diagnostic reliability of Grad-CAM. These results show that lightweight, compact CNNs can be used to do high-performance, multimodal breast cancer diagnosis.</t>
  </si>
  <si>
    <t>deep learning; transfer learning; breast cancer detection; optimization algorithms; explainable AI (XAI); Grad-CAM</t>
  </si>
  <si>
    <t>ARTIFICIAL-INTELLIGENCE; CLASSIFICATION</t>
  </si>
  <si>
    <t>Sait, ARW; Nagaraj, R; Zhou, ZH</t>
  </si>
  <si>
    <t>an enhanced lightgbm-based breast cancer detection technique using mammography images</t>
  </si>
  <si>
    <t>King Faisal University</t>
  </si>
  <si>
    <t>Breast cancer (BC) is the leading cause of mortality among women across the world. Earlier screening of BC can significantly reduce the mortality rate and assist the diagnostic process to increase the survival rate. Researchers employ deep learning (DL) techniques to detect BC using mammogram images. However, these techniques are resource-intensive, leading to implementation complexities in real-life environments. The performance of convolutional neural network (CNN) models depends on the quality of mammogram images. Thus, this study aimed to build a model to detect BC using a DL technique. Image preprocessing techniques were used to enhance image quality. The authors developed a CNN model using the EfficientNet B7 model's weights to extract the image features. Multi-class classification of BC images was performed using the LightGBM model. The Optuna algorithm was used to fine-tune LightGBM for image classification. In addition, a quantization-aware training (QAT) strategy was followed to implement the proposed model in a resource-constrained environment. The authors generalized the proposed model using the CBIS-DDSM and CMMD datasets. Additionally, they combined these two datasets to ensure the model's generalizability to diverse images. The experimental findings revealed that the suggested BC detection model produced a promising result. The proposed BC detection model obtained an accuracy of 99.4%, 99.9%, and 97.0%, and Kappa (K) values of 96.9%, 96.9%, and 94.1% in the CBIS-DDSM, CMMD, and combined datasets. The recommended model streamlined the BC detection process in order to achieve an exceptional outcome. It can be deployed in a real-life environment to support physicians in making effective decisions. Graph convolutional networks can be used to improve the performance of the proposed model.</t>
  </si>
  <si>
    <t>breast cancer; deep learning; EfficientNet; ensemble learning; feature engineering</t>
  </si>
  <si>
    <t>Liu, JJ; Zhang, ST; Liu, W; Deng, C; Zheng, YJ; Metaxas, DN</t>
  </si>
  <si>
    <t>scalable mammogram retrieval using composite anchor graph hashing with iterative quantization</t>
  </si>
  <si>
    <t>IEEE TRANSACTIONS ON CIRCUITS AND SYSTEMS FOR VIDEO TECHNOLOGY</t>
  </si>
  <si>
    <t>Rutgers University System; Rutgers University New Brunswick; University of North Carolina; University of North Carolina Charlotte; Tencent; Xidian University; Shandong Normal University</t>
  </si>
  <si>
    <t>Content-based image retrieval (CBIR) shows great significance in clinical decision-making, which explores the visual content of medical images rather than keywords, tags, or descriptions. It provides doctors an image-guided approach to explore relevant cases that could offer doctors instructive reference. Mammogram screening has been known to be widely used in the early stage diagnosis of breast cancer and could reduce its morbidity and mortality. In this paper, we aim to develop a scalable CBIR method for a large repository of mammogram. To this end, we extend the original Anchor Graph Hashing (AGH) and propose a new unsupervised hashing algorithm, named as composite AGH with iterative quantization (C-AGH-ITQ), which compresses mammographic regions of interest (ROIs) into compact binary codes and enables real-time searching in Hamming space. Multimodal features and different distance metrics are integrated, performing upon a composite Anchor Graph. To improve the effectiveness of the hash code, quantization error is further iteratively minimized by introducing an orthogonal rotation matrix. We evaluate the presented C-AGH-ITQ algorithm on a data set of 11 533 mammographic ROIs obtained from the Digital Database for Screening-Mammography. Our method obtains more than 84% retrieval precision and 93% classification accuracy (using kNN prediction), which demonstrates that hash codes produced by C-AGH-ITQ well capture the visual similarities between mammographic images. In addition, since C-AGH-ITQ ensures linear complexity of the training procedure and constant time for query, our system is readily applicable to large-scale mammogram databases and has the potential to provide abundant clinical cases as reference.</t>
  </si>
  <si>
    <t>Composite hashing; content-based image retrieval (CBIR); digital mammogram; feature fusion; scalable</t>
  </si>
  <si>
    <t>COMPUTER-AIDED DIAGNOSIS; HISTOPATHOLOGICAL IMAGE-ANALYSIS; BREAST-CANCER; CAD-SYSTEM; MASSES; MICROCALCIFICATIONS; CLASSIFICATION; SEGMENTATION; ENHANCEMENT; SIMILARITY</t>
  </si>
  <si>
    <t>Edafetanure-Ibeh, FT; Mogbogu, SB; Mogbogu, R</t>
  </si>
  <si>
    <t>a lightweight and interpretable ensemble of cnn and transformer models for idc breast cancer classification</t>
  </si>
  <si>
    <t>2025 IEEE 11TH INTERNATIONAL CONFERENCE ON BIG DATA COMPUTING SERVICE AND MACHINE LEARNING APPLICATIONS, BIGDATASERVICE</t>
  </si>
  <si>
    <t>The human eye often struggles to interpret complex visual patterns found in medical images; tasks better handled by intelligent machines. Machine learning and deep learning techniques are widely used in medical applications, including detecting, and diagnosing tumors as benign or malignant. Histopathology plays a vital role in the diagnosis and management of breast cancer, particularly through image analysis obtained via needle biopsy techniques. This diagnostic method enables researchers and clinicians to assess the microscopic characteristics of breast tissue for early intervention. This study applies advanced deep learning techniques to classify invasive ductal carcinoma (IDC) in breast histological images. An ensemble model consisting of three lightweight yet robust architectures, EfficientNet-B3, ConvNeXt-Tiny, and SwinTiny Transformer, is built and evaluated. The model trains on the publicly available Kaggle Breast Histopathology Images dataset using focal loss to manage class imbalance and test-time augmentation (TTA) for robust inference. The images undergo processing and augmentation to enhance model performance, and predictions are combined using soft voting. Additionally, GradCAM visualizes regions of diagnostic importance within the images. According to the performance metrics, the proposed ensemble model achieves a validation accuracy of 92.94% and an F1-score of 93.0%, outperforming baseline models. With this level of performance, the model can help pathologists detect breast cancer in tissue samples more quickly and reliably.</t>
  </si>
  <si>
    <t>Breast cancer; invasive ductal carcinoma; deep learning; convolutional neural network; vision transformer; ensemble learning; histopathology; Grad-CAM</t>
  </si>
  <si>
    <t>Li, FZ; Ma, JM; Wen, TX; Tian, ZB; Liang, HN</t>
  </si>
  <si>
    <t>hi-net: a novel histopathologic image segmentation model for metastatic breast cancer via lightweight dataset construction</t>
  </si>
  <si>
    <t>University of Liverpool; Xi'an Jiaotong-Liverpool University</t>
  </si>
  <si>
    <t>Since 2020, breast cancer has remained the most prevalent cancer worldwide and the World Health Organisation projects significant increases by 2040, with new cases expected to exceed 3 million annually (a 40% increase) and deaths to surpass 1 million (a 50% increase), highlighting the urgent need for advancements in detection and treatment. Current detection of metastasis is highly dependent on labour-intensive and error-prone pathological examination of large-scale biotissue. Given the high-resolution (100,000 &amp; times; 100,000 gigapixels) but limited quantity of open-source pathological slide datasets, existing deep learning models face preprocessing challenges. This paper introduces HI-Net, a high-speed panoramic feature-extraction pyramid network for rapid and accurate detection of metastatic breast cancer, balancing panoramic segmentation and local attention. Additionally, a lightweight pathological slide dataset optimised for 512 x 512-pixel resolution, derived from downsampled and reassembled competitive datasets, accelerates training and reduces computational costs. HI-Net demonstrates superior performance on existing medical imaging competition datasets and our lightweight dataset, evidencing its effectiveness across datasets and potential for contributing to the generalisation of intelligent diagnostics.</t>
  </si>
  <si>
    <t>Breast cancer; Histopathology slide; Deep learning; Medical imaging; Intelligent diagnosis</t>
  </si>
  <si>
    <t>“Lightweight” referred to dataset construction rather than a lightweight model, and the study did not provide qualifying model-level efficiency evidence.</t>
  </si>
  <si>
    <t>Liu, SY; Ren, JD; Chen, ZN; Hu, K; Xiao, F; Li, XY; Gao, XP</t>
  </si>
  <si>
    <t>effidiag: an efficient framework for breast cancer diagnosis in multi-gigapixel whole slide images</t>
  </si>
  <si>
    <t>2020 IEEE INTERNATIONAL CONFERENCE ON BIOINFORMATICS AND BIOMEDICINE</t>
  </si>
  <si>
    <t>Chinese Academy of Sciences; Institute of Automation, CAS; Chinese Academy of Sciences; University of Chinese Academy of Sciences, CAS; Xiangtan University; Baidu; Xiangnan University</t>
  </si>
  <si>
    <t>Breast cancer diagnosis in multi-gigapixel whole slide images (WSIs) is an important task that highly relevant to cancer grading and prognosis. In recent years, many computer-aided diagnosis methods were proposed and achieved promising performance. However, they mostly suffer from heavy computational burden that becomes a significant barrier to clinical practice. Efficient solutions are urgently demanded but still less studied. In this paper, we propose a novel framework named EffiDiag for a fast and lightweight breast cancer diagnosis. To this end, a loss-modified U-net is developed at first to enable a fast suspected cancer Region Of Interest (ROI) localization. Therefore the subsequent patch-based classification, which commonly executes at the finest magnification hundreds of thousands times per WSI for cancer identification, could be carried out on these ROIs only rather than the whole WSI for speedup. Meanwhile, a super-efficient convolutional neural network (CNN) is devised to optimize the classification speed and resource consumption per classification. Experiments on the Camelyon16 benchmark demonstrate, by integrating the two contributions into a well-established approach, 47x inference acceleration is obtained with limited accuracy drop, yet with much less resource consumption even compared to popular lightweight networks.</t>
  </si>
  <si>
    <t>Breast cancer; computer-aided diagnosis; lightweight CNN; ROI detection; whole slide image</t>
  </si>
  <si>
    <t>Khan, HU; Raza, B; Waheed, A; Shah, HB</t>
  </si>
  <si>
    <t>msf-model: multi-scale feature fusion-based domain adaptive model for breast cancer classification of histopathology images</t>
  </si>
  <si>
    <t>COMSATS University Islamabad (CUI); Seoul National University (SNU); King Khalid University</t>
  </si>
  <si>
    <t>One of the most common causes of mortality for women globally is breast cancer. Early breast cancer identification could make it possible for people to receive the appropriate treatment to save their lives and return to their routine lives. Breast cancer diagnosis by histopathology is referred to as the gold standard. In recent years, convolutional neural network-based techniques are used for breast cancer classification. However, they faced domain adaptation, small objects retention, and feature extraction issues of complex microscopic images. In this study, we introduced multi-scale feature fusion-based domain adaptive model for breast cancer classification using histopathology images. It has two blocks and six lightweight sub-models where each block contains three models. Dilated layers are used in sub-models to overcome the disappearing of small objects in deep layers. Reducing the disappearing of small objects helped to extract better features for higher performance. Multiple heterogeneous feature extractors are used in this study which helped to extract various features. Extracted features are fused and reduced by retaining better features. Learning of model from natural images to complex microscopic images has limitation of domain adaptation. Same domain transfer learning is used in this study to overcome the limitations of different domain transfer learning. Model is trained on patchcamelyon17 dataset and weights of this training are further used for same domain transfer learning. Pre-trained weights are further used for the training of proposed model on BreaKHis dataset. A number of conventional data augmentation techniques are used as complex models require higher number of samples for the tuning of weights. Local window based CLAHE contrast enhancement technique is used to increase foreground-background contrast and remove noise. The proposed model achieved 98.00% precision, 98.15% recall, 98.08% f-measure, and 98.23% accuracy on test data. To best of our knowledge, it surpassed state-of-the-art models.</t>
  </si>
  <si>
    <t>Deep learning; convolutional neural networks; breast cancer classification; histopathology images</t>
  </si>
  <si>
    <t>NETWORK; CNN</t>
  </si>
  <si>
    <t>Li, YH; Shen, YQ; Zhang, JD; Song, SJ; Li, ZH; Ke, J; Shen, DG</t>
  </si>
  <si>
    <t>a hierarchical graph v-net with semi-supervised pre-training for histological image based breast cancer classification</t>
  </si>
  <si>
    <t>IEEE TRANSACTIONS ON MEDICAL IMAGING</t>
  </si>
  <si>
    <t>ShanghaiTech University; Johns Hopkins University; Kunming Medical University; Kunming Medical University; Shanghai Jiao Tong University</t>
  </si>
  <si>
    <t>Numerous patch-based methods have recently been proposed for histological image based breast cancer classification. However, their performance could be highly affected by ignoring spatial contextual information in the whole slide image (WSI). To address this issue, we propose a novel hierarchical Graph V-Net by integrating 1) patch-level pre-training and 2) context-based fine-tuning, with a hierarchical graph network. Specifically, a semi-supervised framework based on knowledge distillation is first developed to pre-train a patch encoder for extracting disease-relevant features. Then, a hierarchical Graph V-Net is designed to construct a hierarchical graph representation from neighboring/similar individual patches for coarse-to-fine classification, where each graph node (corresponding to one patch) is attached with extracted disease-relevant features and its target label during training is the average label of all pixels in the corresponding patch. To evaluate the performance of our proposed hierarchical Graph V-Net, we collect a large WSI dataset of 560 WSIs, with 30 labeled WSIs from the BACH dataset (through our further refinement), 30 labeled WSIs and 500 unlabeled WSIs from Yunnan Cancer Hospital. Those 500 unlabeled WSIs are employed for patch-level pre-training to improve feature representation, while 60 labeled WSIs are used to train and test our proposed hierarchical Graph V-Net. Both comparative assessment and ablation studies demonstrate the superiority of our proposed hierarchical Graph V-Net over state-of-the-art methods in classifying breast cancer from WSIs. The source code and our annotations for the BACH dataset have been released at https://github.com/lyhkevin/Graph-V-Net.</t>
  </si>
  <si>
    <t>Breast cancer classification; digital pathology; semi-supervised learning; graph neural network</t>
  </si>
  <si>
    <t>Madhukar, BN; Bharathi, SH; Ashwin, MP</t>
  </si>
  <si>
    <t>classification of breast cancer using ensemble filter feature selection with triplet attention based efficient net classifier</t>
  </si>
  <si>
    <t>INTERNATIONAL ARAB JOURNAL OF INFORMATION TECHNOLOGY</t>
  </si>
  <si>
    <t>REVA University</t>
  </si>
  <si>
    <t>In medical imaging, the effective detection and classification of Breast Cancer (BC) is a current research important task because of the still existing difficulty to distinguish abnormalities from normal breast tissues due to their subtle appearance and ambiguous margins and distinguish abnormalities from the normal breast. Moreover, BC detection based on an automated detection model is needed, because manual diagnosis faces problems due to cost and shortage of skilled manpower, and also takes a very long time. Using deep learning and ensemble feature selection techniques, in this paper, a novel framework is introduced for classifying BC from histopathology images. The five primary steps of the suggested framework are as follows: 1) to make the largest original dataset and then deep learning model with data augmentation to improve the learning. 2) The best features are selected by an Ensemble Filter Feature selection Method (EFFM) which combines the best feature subsets to produce the final feature subsets. 3) Then the pruned Convolution Neural Network (CNN) model is utilized to extract the optimal features. 4) Finally, the classification is done through the Triplet Attention based Efficient Network (TAENet) classifier. The suggested model produces a 98% accuracy rate after being trained and tested on two different histopathology imaging datasets including images from four different data cohorts. Subsequently, the suggested strategy outperforms the conventional ones since the ensemble filter habitually acquires the best features, and experimental results demonstrate the importance of the proposed approach .</t>
  </si>
  <si>
    <t>Breast cancer classification; histopathology image; ensemble filter feature selection; triplet attention based EfficientNet; TAENet</t>
  </si>
  <si>
    <t>MAMMOGRAPHY; NETWORK; IMAGE</t>
  </si>
  <si>
    <t>ZARKA PRIVATE UNIV</t>
  </si>
  <si>
    <t>Yan, LJ; Wu, L; Xia, M; He, L</t>
  </si>
  <si>
    <t>a hybrid deep learning model for mammographic breast cancer detection: multi-autoencoder and attention mechanisms</t>
  </si>
  <si>
    <t>JOURNAL OF RADIATION RESEARCH AND APPLIED SCIENCES</t>
  </si>
  <si>
    <t>Objective: This study aims to develop a robust diagnostic framework for breast cancer detection in mammographic images by integrating multi-autoencoder-based feature extraction with attention mechanisms. The objective is to address key limitations in traditional and state-of-the-art methods, including limited adaptability, manual feature dependency, and lack of interpretability, ensuring enhanced diagnostic accuracy and clinical utility. Materials and methods: This study utilizes a multi-center dataset of 5987 mammograms (malignant: 36 %, benign: 31.9 %, normal: 32.1 %). Images were standardized to 256 x 256 pixels, with intensity normalization and augmentation. A multi-autoencoder framework with six independently pre-trained autoencoders extracted diagnostic features. Recursive Feature Elimination (RFE) with XGBoost was applied for feature selection. Attention mechanisms prioritized diagnostically significant regions. Classification performance was evaluated using accuracy, sensitivity, specificity, F1-score, and AUC-ROC, while segmentation was assessed using IoU, Dice score, and localization accuracy. Five-fold cross-validation ensured robustness, and Adam optimizer with early stopping was used for optimal model training. Results: The proposed framework demonstrates high accuracy in both segmentation and classification for breast cancer detection. Attention-based segmentation achieved 91.5 % localization accuracy, with IoU = 0.87 and a Dice score of 0.89, ensuring precise identification of diagnostic regions. The multi-autoencoder classification model attained 94.2 % sensitivity and 96.4 % AUC in training, with 92.4 % sensitivity and 95.8 % AUC on independent testing, outperforming traditional statistical features. XGBoost surpassed other classifiers, including Random Forest, SVM, and Logistic Regression. These results validate the model's robustness, interpretability, and clinical applicability, establishing an AI-driven diagnostic tool for accurate breast cancer segmentation and classification. Conclusions: The proposed framework advances breast cancer detection by offering high accuracy, adaptability, and interpretability. Future work should explore multimodal imaging integration and lightweight implementations for real-time deployment in clinical environments.</t>
  </si>
  <si>
    <t>Breast cancer; Multi-autoencoder; Attention mechanisms; Mammographic imaging</t>
  </si>
  <si>
    <t>Kausar, T; Lu, Y; Kausar, A</t>
  </si>
  <si>
    <t>breast cancer diagnosis using lightweight deep convolution neural network model</t>
  </si>
  <si>
    <t>Huizhou University</t>
  </si>
  <si>
    <t>In the past few decades, breast cancer has rapidly increased the death rate among women worldwide. An early diagnosis of such fatal disease is important for the best treatment and death rate reduction. Automatic diagnosis of breast cancer from histopathological images using artificial intelligence (AI) based methods is a top-priority research area in the biomedical field. However, automatic detection is challenging due to high resolution of histopathology images and the tremendous amount of parameters required by deep AI models. Due to high computational complexity and bulky memory usage, deep models suffer from inefficient inference that limits their application in resource-constrained platforms. To address this problem, a fast cancer detection strategy has been proposed to overcome the computational cost issue of deep automatic systems. Instead of directly using input images the wavelet transform (WT) is applied to decompose the images into different frequency bands and then only low frequency bands are subjected to our proposed lightweight deep convolutional neural network (CNN). The lightweight deep model is designed using invertible residual block module. The incorporation of invertible residual block module in the deep CNN model and the use of WT considerably reduces the computational cost of the proposed model, without a noticeable accuracy downgrade Further, the effect of various machine vision classifiers i.e. support vector machine (SVM), softmax, and K nearest neighbor classifier (KNN) on model performance is analyzed. Experiments are performed using three publicly available benchmark histopathology image datasets. The proposed model has shown multi-class classification accuracy of 96.25%, and 99.8% and 72.2%, on the international conference on image analysis and recognition (ICIAR 2018), BreakHis and Bracs datasets, respectively. The reported inference time per image of the proposed model is 0.67s, and 0.21s for ICIAR 2018 and BreakHis and Bracs images, respectively.</t>
  </si>
  <si>
    <t>Breast histopathology; wavelet transform; convolution neural networks; support vector machine; inverted residual block; softmax</t>
  </si>
  <si>
    <t>IMAGES; SYSTEM</t>
  </si>
  <si>
    <t>Bin Ashraf, F; Alam, SMM; Sakib, SM</t>
  </si>
  <si>
    <t>enhancing breast cancer classification via histopathological image analysis: leveraging self-supervised contrastive learning and transfer learning</t>
  </si>
  <si>
    <t>University of California System; University of California Riverside</t>
  </si>
  <si>
    <t>Breast cancer, a significant threat to women's health, demands early detection. Automating histopathological image analysis offers a promising solution to enhance efficiency and accuracy in diagnosis. This study addresses the challenge of breast cancer histopathological image classification by leveraging the ResNet architecture, known for its depth and skip connections. In this work, two distinct approaches were pursued, each driven by unique motivations. The first approach aimed to improve the learning process through self-supervised contrastive learning. It utilizes a small subset of the training data for initial model training and progressively expands the training set by incorporating confidently labeled data from the unlabeled pool, ultimately achieving a reliable model with limited training data. The second approach focused on optimizing the architecture by combining ResNet50 and Inception module to get a lightweight and efficient classifier. The dataset utilized in this work comprises histopathological images categorized into benign and malignant classes at varying magnification levels (40X, 100X, 200X, 400X), all originating from the same source image. The results demonstrate state-of-the-art performance, achieving 98% accuracy for images magnified at 40X and 200X, and 94% for 100X and 400X. Notably, the proposed architecture boasts a substantially reduced parameter count of approximately 3.6 million, contrasting with existing leading architectures, which possess parameter sizes at least twice as large.</t>
  </si>
  <si>
    <t>Breast cancer classification; Histopathology image; Transfer learning; Contrastive learning; Medical image processing</t>
  </si>
  <si>
    <t>Pan, X; Wang, P; Jia, SY; Wang, YH; Liu, Y; Zhang, Y; Jiang, CJ</t>
  </si>
  <si>
    <t>multi-contrast learning-guided lightweight few-shot learning scheme for predicting breast cancer molecular subtypes</t>
  </si>
  <si>
    <t>MEDICAL &amp; BIOLOGICAL ENGINEERING &amp; COMPUTING</t>
  </si>
  <si>
    <t>Jiangnan University; University of Macau; Jiangnan University; Fudan University</t>
  </si>
  <si>
    <t>Invasive gene expression profiling studies have exposed prognostically significant breast cancer subtypes: normal-like, luminal, HER-2 enriched, and basal-like, which is defined in large part by human epidermal growth factor receptor 2 (HER-2), progesterone receptor (PR), and estrogen receptor (ER). However, while dynamic contrast-enhanced magnetic resonance imaging (DCE-MRI) has been generally employed in the screening and therapy of breast cancer, there is a challenging problem to noninvasively predict breast cancer molecular subtypes, which have extremely low-data regimes. In this paper, a novel few-shot learning scheme, which combines lightweight contrastive convolutional neural network (LC-CNN) and multi-contrast learning strategy (MCLS), is worthwhile to be developed for predicting molecular subtype of breast cancer in DCE-MRI. Moreover, MCLS is designed to construct One-vs-Rest and One-vs-One classification tasks, which addresses inter-class similarity among normal-like, luminal, HER-2 enriched, and basal-like. Extensive experiments demonstrate the superiority of our proposed scheme over state-of-the-art methods. Furthermore, our scheme is able to achieve competitive results on few samples due to joint LC-CNN and MCLS for excavating contrastive correlations of a pair of DCE-MRI.</t>
  </si>
  <si>
    <t>Breast cancer; Few-shot learning; One-vs-Rest; One-vs-One</t>
  </si>
  <si>
    <t>SPRINGER HEIDELBERG</t>
  </si>
  <si>
    <t>Tummala, S; Chauhdary, SH; Singh, V; Kumar, R; Kadry, S; Kim, J</t>
  </si>
  <si>
    <t>lightweight residual multi-head convolution with channel attention (resmhcnn) for end-to-end classification of medical images</t>
  </si>
  <si>
    <t>CMES-COMPUTER MODELING IN ENGINEERING &amp; SCIENCES</t>
  </si>
  <si>
    <t>SRM University-AP; Huzhou Normal University; Manipal Academy of Higher Education (MAHE); Henan University; Lebanese American University; Inha University</t>
  </si>
  <si>
    <t>Lightweight deep learning models are increasingly required in resource-constrained environments such as mobile devices and the Internet of Medical Things (IoMT). Multi-head convolution with channel attention can facilitate learning activations relevant to different kernel sizes within a multi-head convolutional layer. Therefore, this study investigates the capability of novel lightweight models incorporating residual multi-head convolution with channel attention (ResMHCNN) blocks to classify medical images. We introduced three novel lightweight deep learning models (BT-Net, LCC-Net, and BC-Net) utilizing the ResMHCNN block as their backbone. These models were cross-validated and tested on three publicly available medical image datasets: a brain tumor dataset from Figshare consisting of T1-weighted magnetic resonance imaging slices of meningioma, glioma, and pituitary tumors; the LC25000 dataset, which includes microscopic images of lung and colon cancers; and the BreaKHis dataset, containing benign and malignant breast microscopic images. The lightweight models achieved accuracies of 96.9% for 3-class brain tumor classification using BT-Net, and 99.7% for 5-class lung and colon cancer classification using LCC-Net. For 2-class breast cancer classification, BC-Net achieved an accuracy of 96.7%. The parameter counts for the proposed lightweight models-LCC-Net, BC-Net, and BT-Net-are 0.528, 0.226, and 1.154 million, respectively. The presented lightweight models, featuring ResMHCNN blocks, may be effectively employed for accurate medical image classification. In the future, these models might be tested for viability in resource-constrained systems such as mobile devices and IoMT platforms.</t>
  </si>
  <si>
    <t>Lightweight models; brain tumor; breast cancer; lung cancer; colon cancer; multi-head CNN</t>
  </si>
  <si>
    <t>TECH SCIENCE PRESS</t>
  </si>
  <si>
    <t>Qasem, A; Abdullah, SNHS; Sahran, S; Albashish, D; Goudarzi, S; Arasaratnam, S</t>
  </si>
  <si>
    <t>an improved ensemble pruning for mammogram classification using modified bees algorithm</t>
  </si>
  <si>
    <t>NEURAL COMPUTING &amp; APPLICATIONS</t>
  </si>
  <si>
    <t>Universiti Kebangsaan Malaysia; Taiz University; Al-Balqa Applied University</t>
  </si>
  <si>
    <t>Ensemble learning has piqued the curiosity of the machine learning applications. It recently drawn serious attention in computer-aided diagnostic system (CADs) due to their potential to significantly increase the prediction performance, especially in mass classification in the mammogram. The ensemble pruning technique is used to reduce the ensemble size and improve its performance by selecting an optimal subset from a pool of individual classifiers. Among ensemble pruning techniques, the metaheuristic Bees algorithm (BA) showed reliable performance in terms of the selected ensemble's accuracy. However, BA's random initialization cannot guarantee whether the optimal ensemble will be selected, which leads to lesser classification results. Thus, this study introduces a selective Random Start Best step (RSB) initialization for BA to get an optimal ensemble pruning solution. Moreover, fusing ensemble members with equal weights will reduce the performance of the ensemble. To overcome this issue, a Local Weighted Majority Voting (L-WMV) is proposed beside the RSB. The proposed RSB(L-WMV) method for solving ensemble pruning and fussing issues was assessed on the mammogram image dataset that has been collected from Hospital Kuala Lumpur (HKL). Furthermore, the proposed RSB(L-WMV) was applied to the Mammographic Image Analysis Society (MIAS) benchmark dataset to show the proposed method's effectiveness. The obtained results using various evaluation metrics (accuracy, sensitivity, specificity, AUC) reveal the superiority of the proposed RSB(L-WMV) compared to similar methods in the literature.</t>
  </si>
  <si>
    <t>Bees algorithm; Medical image processing; Ensemble pruning; Ensemble fusion</t>
  </si>
  <si>
    <t>MULTIPLE FEATURE REPRESENTATIONS; COMPUTER-AIDED DETECTION; DIVERSITY; DIAGNOSIS</t>
  </si>
  <si>
    <t>Wu, YN; Zhou, L; Zhao, J; Peng, YQ; Li, XY; Wang, YT; Zhu, ST; Hou, CJ; Du, P; Ling, L; Wang, Y; Tian, JW; Sun, LT</t>
  </si>
  <si>
    <t>relation knowledge distillation 3d-resnet-based deep learning for breast cancer molecular subtypes prediction on ultrasound videos: a multicenter study</t>
  </si>
  <si>
    <t>BRITISH JOURNAL OF CANCER</t>
  </si>
  <si>
    <t>Hangzhou Medical College; Zhejiang Provincial People's Hospital; Hangzhou Medical College; Zhejiang University; Harbin Medical University; Hangzhou Medical College; Zhejiang Provincial People's Hospital; Hebei Medical University</t>
  </si>
  <si>
    <t>BackgroundTo develop and test a relation knowledge distillation three-dimensional residual network (RKD-R3D) model for predicting breast cancer molecular subtypes using ultrasound (US) videos to aid clinical personalized management.MethodsThis multicentre study retrospectively included 882 breast cancer patients (2375 US videos and 9499 images) between January 2017 and December 2021, which was divided into training, validation, and internal test cohorts. Additionally, 86 patients was collected between May 2023 and November 2023 as the external test cohort. St. Gallen molecular subtypes (luminal A, luminal B, HER2-positive, and triple-negative) were confirmed via postoperative immunohistochemistry. The RKD-R3D based on US videos was developed and validated to predict four-classification molecular subtypes of breast cancer. The predictive performance of RKD-R3D was compared with RKD-R2D, traditional R3D, and preoperative core needle biopsy (CNB). The area under the receiver operating characteristic curve (AUC), sensitivity, specificity, accuracy, balanced accuracy, precision, recall, and F1-score were analyzed.ResultsRKD-R3D (AUC: 0.88, 0.95) outperformed RKD-R2D (AUC: 0.72, 0.85) and traditional R3D (AUC: 0.65, 0.79) in predicting four-classification breast cancer molecular subtypes in the internal and external test cohorts. RKD-R3D outperformed CNB (Accuracy: 0.87 vs. 0.79) in the external test cohort, achieved good performance in predicting triple negative from non-triple negative breast cancers (AUC: 0.98), and obtained satisfactory prediction performance for both T1 and non-T1 lesions (AUC: 0.96, 0.90).ConclusionsRKD-R3D when used with US videos becomes a potential supplementary tool to non-invasively assess breast cancer molecular subtypes.</t>
  </si>
  <si>
    <t>SPRINGERNATURE</t>
  </si>
  <si>
    <t>Green Submitted</t>
  </si>
  <si>
    <t>Yu, F; Xiao, ZY; Liu, L; Liu, K; Tang, M; Jiang, MH; Hou, JX</t>
  </si>
  <si>
    <t>biacandet: bioelectrical impedance analysis for breast cancer detection with space-time attention neural network</t>
  </si>
  <si>
    <t>Wuhan Textile University; Nanyang Technological University; Wuhan Textile University; Wuhan Textile University; Wuhan University</t>
  </si>
  <si>
    <t>Breast cancer is a life-threatening disease and early detection plays a crucial role in improving survival However, current detection technologies face challenges such as invasiveness, radiation exposure, high and limited accessibility. To address these issues, a novel breast cancer detection system called BiaCanDet based on bioelectrical impedance analysis (BIA) signal and space-time attention network is proposed first time. The BiaCanDet system utilizes non-invasive BIA to measure signal changes in electrical impedance and phase angle (PHA) based on the normal and tumour breast tissue. We collect the first BIABC dataset BIA devices, which includes 2,444 samples from normal, benign, and malignant breast tissues. Professional physicians collect and annotate the samples through repeated tissue sampling with needle electrodes, combined with pathological analysis to ensure accuracy. This paper proposes a novel space-time attention network (STABFNet) for the complex bioelectrical impedance signal to obtain robust cancer signal feature, designs the impedance phase enhancement attention (IPEA) model to improve recognition performance. experimental results on the BIABC dataset confirm that the STABFNet network achieve the 93.37%, 90.64%, 89.37%, and 89.90% in terms of accuracy, precision, recall, and f1-score, respectively. Additionally, the also demonstrates real-time detection capabilities in the lightweight mobile terminal. The proposed and methodology introduce a pioneering approach for breast cancer detection that is low-cost and convenient, making it a promising solution for widespread adoption that has the potential to revolutionize early cancer detection worldwide.</t>
  </si>
  <si>
    <t>Breast cancer detection; Bioelectrical impedance analysis; Space-time network; Attention mechanism</t>
  </si>
  <si>
    <t>COMPLICATIONS</t>
  </si>
  <si>
    <t>Wang, CQ; Gong, WJ; Cheng, JL; Qian, YR</t>
  </si>
  <si>
    <t>dblcnn: dependency-based lightweight convolutional neural network for multi-classification of breast histopathology images</t>
  </si>
  <si>
    <t>Xinjiang University; Sichuan University; Xinjiang University</t>
  </si>
  <si>
    <t>Breast histopathology analysis is the gold standard for diagnosing breast cancer. Convolutional neural network based methods for breast histology image classification have emerged in recent years to make the analysis process simple and fast. Due to the limitation of hardware devices, these classification methods still face the problem of difficult balance recognition performance and computational efficiency. In this paper, we propose the Dependency-based lightweight convolutional neural network (DBLCNN) for the multi-classification task of breast histopathology images. Firstly, we design a new network in which dependencies (magnification and binary classification probability) were used to guide subspecies features for better recognition. Secondly, we redesign the backbone MobileNet to greatly reduce the model parameters and computation while ensuring excellent recognition performance. At the same time, transfer learning based on ImageNet is applied to the DBLCNN network. Extensive experiments on the BreakHis dataset have shown that the DBLCNN network has state-of-theart effects in terms of recognition performance and computational utilization.</t>
  </si>
  <si>
    <t>Deep learning; Image classification; Computer vision; Medical imaging; Breast cancer</t>
  </si>
  <si>
    <t>DEEP; ENSEMBLE</t>
  </si>
  <si>
    <t>Wang, C; Chen, YH; Liu, YY; Tian, Y; Liu, FB; McCarthy, DJ; Elliott, M; Frazer, H; Carneiro, G</t>
  </si>
  <si>
    <t>knowledge distillation to ensemble global and interpretable prototype-based mammogram classification models</t>
  </si>
  <si>
    <t>MEDICAL IMAGE COMPUTING AND COMPUTER ASSISTED INTERVENTION, MICCAI 2022, PT III</t>
  </si>
  <si>
    <t>Adelaide University; University of Adelaide; St. Vincent's Institute of Medical Research; St Vincent's Health; St Vincent's Hospital Melbourne</t>
  </si>
  <si>
    <t>State-of-the-art (SOTA) deep learning mammogram classifiers, trained with weakly-labelled images, often rely on global models that produce predictions with limited interpretability, which is a key barrier to their successful translation into clinical practice. On the other hand, prototype-based models improve interpretability by associating predictions with training image prototypes, but they are less accurate than global models and their prototypes tend to have poor diversity. We address these two issues with the proposal of BRAIxPro-toPNet++, which adds interpretability to a global model by ensembling it with a prototype-based model. BRAIxProtoPNet++ distills the knowledge of the global model when training the prototype-based model with the goal of increasing the classification accuracy of the ensemble. Moreover, we propose an approach to increase prototype diversity by guaranteeing that all prototypes are associated with different training images. Experiments on weakly-labelled private and public datasets show that BRAIxProtoPNet++ has higher classification accuracy than SOTA global and prototype-based models. Using lesion localisation to assess model interpretability, we show BRAIxProtoPNet++ is more effective than other prototype-based models and post-hoc explanation of global models. Finally, we show that the diversity of the prototypes learned by BRAIxProtoPNet++ is superior to SOTA prototype-based approaches.</t>
  </si>
  <si>
    <t>Interpretability; Explainability; Prototype-based model; Mammogram classification; Breast cancer diagnosis; Deep learning</t>
  </si>
  <si>
    <t>ATTENTION; MACHINE; IMAGES</t>
  </si>
  <si>
    <t>Althobaiti, MM; Ashour, AA; Alhindi, NA; Althobaiti, A; Mansour, RF; Gupta, D; Khanna, A</t>
  </si>
  <si>
    <t>retracted: deep transfer learning-based breast cancer detection and classification model using photoacoustic multimodal images (retracted article)</t>
  </si>
  <si>
    <t>BIOMED RESEARCH INTERNATIONAL</t>
  </si>
  <si>
    <t>Taif University; Taif University; King Abdulaziz University; New Valley University; Maharaja Agrasen Institute of Technology</t>
  </si>
  <si>
    <t>The rapid development of technologies in biomedical research has enriched and broadened the range of medical equipment. Magnetic resonance imaging, ultrasonic imaging, and optical imaging have been discovered by diverse research communities to design multimodal systems, which is essential for biomedical applications. One of the important tools is photoacoustic multimodal imaging (PAMI) which combines the concepts of optics and ultrasonic systems. At the same time, earlier detection of breast cancer becomes essential to reduce mortality. The recent advancements of deep learning (DL) models enable detection and classification the breast cancer using biomedical images. This article introduces a novel social engineering optimization with deep transfer learning-based breast cancer detection and classification (SEODTL-BDC) model using PAI. The intention of the SEODTL-BDC technique is to detect and categorize the presence of breast cancer using ultrasound images. Primarily, bilateral filtering (BF) is applied as an image preprocessing technique to remove noise. Besides, a lightweight LEDNet model is employed for the segmentation of biomedical images. In addition, residual network (ResNet-18) model can be utilized as a feature extractor. Finally, SEO with recurrent neural network (RNN) model, named SEO-RNN classifier, is applied to allot proper class labels to the biomedical images. The performance validation of the SEODTL-BDC technique is carried out using benchmark dataset and the experimental outcomes pointed out the supremacy of the SEODTL-BDC approach over the existing methods.</t>
  </si>
  <si>
    <t>Rai, HM; Yoo, J; Agarwal, S; Agarwal, N</t>
  </si>
  <si>
    <t>lightweightunet: multimodal deep learning with gan-augmented imaging data for efficient breast cancer detection</t>
  </si>
  <si>
    <t>Gachon University; Yeungnam University; Yeungnam University</t>
  </si>
  <si>
    <t>Breast cancer ranks as the second most prevalent cancer globally and is the most frequently diagnosed cancer among women; therefore, early, automated, and precise detection is essential. Most AI-based techniques for breast cancer detection are complex and have high computational costs. Hence, to overcome this challenge, we have presented the innovative LightweightUNet hybrid deep learning (DL) classifier for the accurate classification of breast cancer. The proposed model boasts a low computational cost due to its smaller number of layers in its architecture, and its adaptive nature stems from its use of depth-wise separable convolution. We have employed a multimodal approach to validate the model's performance, using 13,000 images from two distinct modalities: mammogram imaging (MGI) and ultrasound imaging (USI). We collected the multimodal imaging datasets from seven different sources, including the benchmark datasets DDSM, MIAS, INbreast, BrEaST, BUSI, Thammasat, and HMSS. Since the datasets are from various sources, we have resized them to the uniform size of 256 x 256 pixels and normalized them using the Box-Cox transformation technique. Since the USI dataset is smaller, we have applied the StyleGAN3 model to generate 10,000 synthetic ultrasound images. In this work, we have performed two separate experiments: the first on a real dataset without augmentation and the second on a real + GAN-augmented dataset using our proposed method. During the experiments, we used a 5-fold cross-validation method, and our proposed model obtained good results on the real dataset (87.16% precision, 86.87% recall, 86.84% F1-score, and 86.87% accuracy) without adding any extra data. Similarly, the second experiment provides better performance on the real + GAN-augmented dataset (96.36% precision, 96.35% recall, 96.35% F1-score, and 96.35% accuracy). This multimodal approach, which utilizes LightweightUNet, enhances the performance by 9.20% in precision, 9.48% in recall, 9.51% in F1-score, and a 9.48% increase in accuracy on the combined dataset. The LightweightUNet model we proposed works very well thanks to a creative network design, adding fake images to the data, and a multimodal training method. These results show that the model has a lot of potential for use in clinical settings.</t>
  </si>
  <si>
    <t>LightweightUNet; breast cancer detection; multimodal approach; GAN-augmentation; synthetic dataset generation; deep learning; lightweight architecture</t>
  </si>
  <si>
    <t>Gong, JQ; Ye, P; Chang, ZH</t>
  </si>
  <si>
    <t>the application of lightweight ai algorithms in postoperative rehabilitation of breast cancer</t>
  </si>
  <si>
    <t>COMPUTER METHODS IN BIOMECHANICS AND BIOMEDICAL ENGINEERING</t>
  </si>
  <si>
    <t>University of Shanghai for Science &amp; Technology; University of Shanghai for Science &amp; Technology</t>
  </si>
  <si>
    <t>The prevalence of breast cancer as a major global cancer has underscored the importance of postoperative recovery for breast cancer patients. Among the issues, postoperative patients are prone to spinal deformities, including scoliosis, which has drawn significant attention from healthcare professionals. The primary aim of this study is to design a postoperative recovery platform for breast cancer patients that can effectively detect posture changes, provide feedback and support to medical staff, assist doctors in formulating recovery plans, and prevent spinal deformities. The feasibility of the recovery platform is also validated through experiments. The development and validation of the experimental recovery platform. The recovery platform includes instrument design, patient data collection, model training and fine-tuning, and postoperative body posture evaluation by comparing preoperative and postoperative conditions. The evaluation results are provided to doctors to facilitate the formulation of personalized postoperative recovery plans. This paper comprehensively designs and implements the recovery platform and verifies its feasibility through simulation experiments. Statistical methods were employed for the validation of the rehabilitation platform in simulated experiments, with a significance level of p &lt; 0.05. In comparison to static assessments like CT scans, this paper introduces a dynamic detection method that provides a more insightful analysis of body posture. The experiments also demonstrate the preventive capability of this method against post-operative spinal deformities, ultimately enhancing patients' self-image, restoring their confidence, and enabling them to lead more fulfilling lives.</t>
  </si>
  <si>
    <t>Breast cancer; MobileNet-LSTM; gait recognition; spinal deformation; postoperative rehabilitation; dynamic detection</t>
  </si>
  <si>
    <t>WOMEN</t>
  </si>
  <si>
    <t>TAYLOR &amp; FRANCIS LTD</t>
  </si>
  <si>
    <t>Maurya, R; Pandey, NN; Mahapatra, S</t>
  </si>
  <si>
    <t>bmea-vit: breast cancer classification using lightweight customized vision transformer architecture with multi-head external attention</t>
  </si>
  <si>
    <t>Madan Mohan Malaviya University of Technology; Sharda University; Manipal Academy of Higher Education (MAHE)</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</si>
  <si>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x40, x100, x200, and x400, respectively. The experimental results suggest that the proposed method outperforms other recent architectures.</t>
  </si>
  <si>
    <t>Transformers; Breast cancer; Histopathology; Cancer; Breast; Computer vision; Microscopy; Lesions; Computer architecture; Computational modeling; convolution neural network; deep learning; transfer learning; vision transformer</t>
  </si>
  <si>
    <t>Arbawa, YK; Pisefty, RAD; Bachtiar, FA</t>
  </si>
  <si>
    <t>wound classifications of breast tissues with electrical impedance spectroscopy (eis): comparison of lvq and ga-lvq</t>
  </si>
  <si>
    <t>2019 5TH INTERNATIONAL CONFERENCE ON SCIENCE ININFORMATION TECHNOLOGY (ICSITECH): EMBRACING INDUSTRY 4.0 - TOWARDS INNOVATION IN CYBER PHYSICAL SYSTEM</t>
  </si>
  <si>
    <t>Brawijaya University</t>
  </si>
  <si>
    <t>Deaths of people with breast diseases have reached 40% and are increasing every year. Breast Disease arises from wounds in breast tissue is breast cancer. Wounds of breast can be seen and discriminated the type of wound using Electrical Impedance Spectroscopy(EIS). The results of this EIS data can be used as an initial diagnosis before the doctor carries out treatment. This research tried to classify the types of wounds from breast tissue by using the Learning Vector Quantization (LVQ) method with the Genetic Algorithm (GA) to find out whether the solution provides the expected optimum results. The dataset we used for this study was very small which did not represent the existing class, with 106 data for 6 classes. The results of the comparison between LVQ and GA-LVQ obtained LVQ added by GA has higher accuracy values than LVQ with 73% accuracy and compared to LVQ, GA increased accuracy by +/- 50%.</t>
  </si>
  <si>
    <t>Breast tissue; Classification; Learning Vector Quantization; Genetic Algorithm-Learning Vector Quantization</t>
  </si>
  <si>
    <t>Malathi, S; Shenbagavalli, A; Sriraam, N</t>
  </si>
  <si>
    <t>a novel dilated convolution light weight neural network (dclw-nn) for the classification of breast thermograms</t>
  </si>
  <si>
    <t>National Engineering College - India; Dayananda Sagar College of Engineering</t>
  </si>
  <si>
    <t>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t>
  </si>
  <si>
    <t>Accuracy; Convolutional neural networks; Imaging; Convolution; Breast cancer; Infrared imaging; Support vector machines; Deep learning; Computational modeling; Data models; Dilated convolution light weight neural network (DCLW-NN); breast thermograms; data augmentation; support vector machine classifier; model parameters</t>
  </si>
  <si>
    <t>Wang, X; Zeng, WZ; Xu, JZ; Zhang, SH; Gu, YX; Li, BH; Wang, XY</t>
  </si>
  <si>
    <t>mm-3d unet: development of a lightweight breast cancer tumor segmentation network utilizing multi-task and depthwise separable convolution</t>
  </si>
  <si>
    <t>FRONTIERS IN ONCOLOGY</t>
  </si>
  <si>
    <t>Chinese People's Liberation Army General Hospital; Chinese People's Liberation Army General Hospital; Hohai University; Capital Medical University; Nanjing University of Chinese Medicine; Nanjing University of Chinese Medicine</t>
  </si>
  <si>
    <t>Background and objectives This paper introduces a novel lightweight MM-3DUNet (Multi-task Mobile 3D UNet) network designed for efficient and accurate segmentation of breast cancer tumors masses from MRI images, which leverages depth-wise separable convolutions, channel expansion units, and auxiliary classification tasks to enhance feature representation and computational efficiency.Methods We propose a 3D depth-wise separable convolution, and construct channel expansional convolution (CEC) unit and inverted residual block (IRB) to reduce the parameter count and computational load, making the network more suitable for use in resource-constrained environments. In addition, an auxiliary classification task (ACT) is introduced in the proposed architecture to provide additional supervisory signals for the main task of segmentation. The network architecture features a contracting path for downsampling and an expanding path for precise localization, enhanced by skip connections that integrate multi-level semantic information.Results The network was evaluated using a dataset of Dynamic Contrast Enhanced MRI (DCE-MRI) breast cancer images, and the results show that compared to the classical 3DU-Net, MM-3DUNet could significantly reduce model parameters by 63.16% and computational demands by 80.90%, while increasing segmentation accuracy by 1.30% in IoU (Intersection over Union).Conclusions MM-3DUNet offers a substantial reduction in computational requirements of breast cancer mass segmentation network. This network not only enhances diagnostic precision but also supports deployment in diverse clinical settings, potentially improving early detection and treatment outcomes for breast cancer patients.</t>
  </si>
  <si>
    <t>multi-task mobile 3D UNet; dynamic contrast enhanced MRI; breast cancer images segmentation; resource-constrained environments; convolutional neural networks</t>
  </si>
  <si>
    <t>FRONTIERS MEDIA SA</t>
  </si>
  <si>
    <t>Sánchez-Gutiérrez, ME; González-Pérez, PP</t>
  </si>
  <si>
    <t>multi-class classification of medical data based on neural network pruning and information-entropy measures</t>
  </si>
  <si>
    <t>ENTROPY</t>
  </si>
  <si>
    <t>Universidad Autonoma Metropolitana - Mexico; University Autonoma Metropolitana Cuajimalpa</t>
  </si>
  <si>
    <t>Medical data includes clinical trials and clinical data such as patient-generated health data, laboratory results, medical imaging, and different signals coming from continuous health monitoring. Some commonly used data analysis techniques are text mining, big data analytics, and data mining. These techniques can be used for classification, clustering, and machine learning tasks. Machine learning could be described as an automatic learning process derived from concepts and knowledge without deliberate system coding. However, finding a suitable machine learning architecture for a specific task is still an open problem. In this work, we propose a machine learning model for the multi-class classification of medical data. This model is comprised of two components-a restricted Boltzmann machine and a classifier system. It uses a discriminant pruning method to select the most salient neurons in the hidden layer of the neural network, which implicitly leads to a selection of features for the input patterns that feed the classifier system. This study aims to investigate whether information-entropy measures may provide evidence for guiding discriminative pruning in a neural network for medical data processing, particularly cancer research, by using three cancer databases: Breast Cancer, Cervical Cancer, and Primary Tumour. Our proposal aimed to investigate the post-training neuronal pruning methodology using dissimilarity measures inspired by the information-entropy theory; the results obtained after pruning the neural network were favourable. Specifically, for the Breast Cancer dataset, the reported results indicate a 10.68% error rate, while our error rates range from 10% to 15%; for the Cervical Cancer dataset, the reported best error rate is 31%, while our proposal error rates are in the range of 4% to 6%; lastly, for the Primary Tumour dataset, the reported error rate is 20.35%, and our best error rate is 31%.</t>
  </si>
  <si>
    <t>medical data and signals; machine learning; restricted Boltzmann machine; feature selection; discriminant pruning; information-entropy measures</t>
  </si>
  <si>
    <t>Das, R; Kaur, K; Walia, E</t>
  </si>
  <si>
    <t>feature generalization for breast cancer detection in histopathological images</t>
  </si>
  <si>
    <t>INTERDISCIPLINARY SCIENCES-COMPUTATIONAL LIFE SCIENCES</t>
  </si>
  <si>
    <t>Punjabi University; University of Saskatchewan</t>
  </si>
  <si>
    <t>Recent period has witnessed benchmarked performance of transfer learning using deep architectures in computer-aided diagnosis (CAD) of breast cancer. In this perspective, the pre-trained neural network needs to be fine-tuned with relevant data to extract useful features from the dataset. However, in addition to the computational overhead, it suffers the curse of overfitting in case of feature extraction from smaller datasets. Handcrafted feature extraction techniques as well as feature extraction using pre-trained deep networks come into rescue in aforementioned situation and have proved to be much more efficient and lightweight compared to deep architecture-based transfer learning techniques. This research has identified the competence of classifying breast cancer images using feature engineering and representation learning over the established and contemporary notion of using transfer learning techniques. Moreover, it has revealed superior feature learning capacity with feature fusion in contrast to the conventional belief of understanding unknown feature patterns better with representation learning alone. Experiments have been conducted on two different and popular breast cancer image datasets, namely, KIMIA Path960 and BreakHis datasets. A comparison of image-level accuracy is performed on these datasets using the above-mentioned feature extraction techniques. Image level accuracy of 97.81% is achieved for KIMIA Path960 dataset using individual features extracted with handcrafted (color histogram) technique. Fusion of uniform Local Binary Pattern (uLBP) and color histogram features has resulted in 99.17% of highest accuracy for the same dataset. Experimentation with BreakHis dataset has resulted in highest classification accuracy of 88.41% with color histogram features for images with 200X magnification factor. Finally, the results are contrasted to that of state-of-the-art and superior performances are observed on many occasions with the proposed fusion-based techniques. In case of BreakHis dataset, the highest accuracies 87.60% (with least standard deviation) and 85.77% are recorded for 200X and 400X magnification factors, respectively, and the results for the aforesaid magnification factors of images have exceeded the state-of-the-art.</t>
  </si>
  <si>
    <t>Representation learning; Feature engineering; Histopathological images; Breast cancer; Computer-aided diagnosis</t>
  </si>
  <si>
    <t>CONVOLUTIONAL NEURAL-NETWORKS; SKIN-CANCER; DIAGNOSIS; COLOR; CLASSIFICATION; RETRIEVAL</t>
  </si>
  <si>
    <t>The study focused on feature generalization/fusion and did not report quantitative efficiency evidence. Feature reduction was presented only as future work.</t>
  </si>
  <si>
    <t>Ansari, MS; Fatima, A; Ansari, N; Hasan, M; Hazzazi, F; Farooq, O</t>
  </si>
  <si>
    <t>hybrid hardware-software co-design for breast cancer detection using svm</t>
  </si>
  <si>
    <t>2025 IEEE BIOMEDICAL CIRCUITS AND SYSTEMS CONFERENCE, BIOCAS</t>
  </si>
  <si>
    <t>Aligarh Muslim University; Aligarh Muslim University; Prince Sattam Bin Abdulaziz University</t>
  </si>
  <si>
    <t>Early diagnosis of breast cancer is crucial for improved health and survival rates. Hence, an automatic detection model leveraging machine learning can serve as an effective diagnostic tool to distinguish between malignant and benign classes in real time. In this research, a lightweight and energy-efficient automated diagnostic model is designed for breast cancer detection using ARTIX7 Field Programmable Gate Array (FPGA). The proposed model is based on a Support Vector Machine (SVM) classifier utilizing the Wisconsin Breast Cancer Diagnostic (WBCD) dataset. Initially, the original 30-dimensional feature space is first reduced to a set of 10 features via statistical analysis. Then, the feature space is further converged to only 3 most discriminant features using Principal Component Analysis (PCA) to minimize the hardware overhead and computational complexity. The model parameters, including features, weights, and biases, are quantized using a 10-bit fixed-point representation suitable for FPGA design. Notably, the proposed model achieved an accuracy of 97.37% while consuming only 0.151 watts of power. This research has paved the way for the successful implementation of machine learning algorithms on lowpower edge devices for real-time diagnostic applications.</t>
  </si>
  <si>
    <t>Breast cancer; Principal component analysis; ARTIX-7 FPGA; 10-bit Fixed point representation</t>
  </si>
  <si>
    <t>Li, TJ; Liu, W; Song, MX; Gu, Z; Hai, L</t>
  </si>
  <si>
    <t>lightweight detection algorithm for breast-mass features in ultrasound images</t>
  </si>
  <si>
    <t>Xinjiang Normal University; Xinjiang Institute of Engineering</t>
  </si>
  <si>
    <t>Real-time analysis of ultrasound videos using embedded terminals enables the rapid detection of breast masses and plays a crucial role in early breast cancer screening and diagnosis. However, as a paired organ with a large area, the breast consists of interwoven fatty layers, mammary ducts, glandular tissues, and masses, leading to a high false-positive rate in target detection. Unlike standard imaging modalities such as computed tomography, X-ray, and magnetic resonance imaging, ultrasound detection heavily depends on the sonographer's techniques and expertise, which can lower detection accuracy, particularly in identifying small masses. This paper proposes a novel architecture, LEW-YOLO, to address the real-time detection demands of embedded terminal devices for breast ultrasound. First, we introduce an efficient multiscale convolutional (EMSC) module to improve feature extraction from complex backgrounds and enhance multiscale representation. Unlike traditional methods, EMSC employs multiple convolution branches with varying kernel sizes, enabling more effective multiscale feature capture. Second, the detection head of YOLOv8 is replaced with a lightweight shared detail-enhanced convolutional detection head (LSDECD) to improve the model's ability to detect small masses. Finally, a weighted intersection-over-union (WIoU) loss function is integrated to better capture the complex boundaries of malignant masses. Experiments on the public BUSI dataset demonstrate that LEW-YOLO achieves an mAP50 of 91.6%, surpassing the YOLOv8n baseline (89.0%) by 2.6%. On the BUET dataset, LEW-YOLO attains an mAP50 of 83.3%, outperforming YOLOv8 (72.3%) by 11.0%. Moreover, the parameter count and GFLOPs are reduced by 26.6% and 22.2%, respectively. Thus, the proposed model effectively balances detection performance and lightweight design, making it well-suited for real-time applications on resource-constrained computing devices.</t>
  </si>
  <si>
    <t>Breast cancer; Feature extraction; Ultrasonic imaging; Lesions; Accuracy; Cancer; Real-time systems; Imaging; Medical diagnostic imaging; Image segmentation; Target detection; YOLOv8; breast masses; multiscale convolutional; lightweight</t>
  </si>
  <si>
    <t>Moussa, MN; Madi, MA; Kabalan, KY</t>
  </si>
  <si>
    <t>miniaturized inward fractal antenna for breast cancer detection</t>
  </si>
  <si>
    <t>INTERNATIONAL CONFERENCE ON ELECTRICAL, COMPUTER AND ENERGY TECHNOLOGIES (ICECET 2021)</t>
  </si>
  <si>
    <t>American University of Beirut; Amity University - Dubai Campus</t>
  </si>
  <si>
    <t>The number of cancer diagnosed patients is rapidly increasing nowadays. Therefore, researchers are putting tremendous efforts to achieve efficient early cancer detection techniques in order to improve the survival rates as much as possible. Along this line and using EM detection approach, a miniaturized inward fractal antenna of size 10 x 10 mm(2) (0.25 lambda x0.25 lambda) is designed, simulated in HFSS, fabricated on an FR4 substrate, and measured using a VNA network analyzer. It shows good impedance matching at 7.7 GHz with a gain of 2.9 dBi. This antenna is a good candidate for detecting the presence of a breast tumor because it is easy to fabricate by chemical etching with a low cost. Also, having a lightweight of 2g and a small size makes it suitable for wearable detection systems.</t>
  </si>
  <si>
    <t>Breast Cancer detection; Miniature size antenna; Reflection coefficient; Gain</t>
  </si>
  <si>
    <t>DIELECTRIC-PROPERTIES</t>
  </si>
  <si>
    <t>Gui, HT; Jiao, H; Li, L; Jiang, XH; Su, T; Pang, ZY</t>
  </si>
  <si>
    <t>breast tumor detection and diagnosis using an improved faster r-cnn in dce-mri</t>
  </si>
  <si>
    <t>Sun Yat Sen University; Sun Yat Sen University; State Key Lab Oncology South China</t>
  </si>
  <si>
    <t>AI-based breast cancer detection can improve the sensitivity and specificity of detection, especially for small lesions, which has clinical value in realizing early detection and treatment so as to reduce mortality. The two-stage detection network performs well; however, it adopts an imprecise ROI during classification, which can easily include surrounding tumor tissues. Additionally, fuzzy noise is a significant contributor to false positives. We adopted Faster RCNN as the architecture, introduced ROI aligning to minimize quantization errors and feature pyramid network (FPN) to extract different resolution features, added a bounding box quadratic regression feature map extraction network and three convolutional layers to reduce interference from tumor surrounding information, and extracted more accurate and deeper feature maps. Our approach outperformed Faster R-CNN, Mask R-CNN, and YOLOv9 in breast cancer detection across 485 internal cases. We achieved superior performance in mAP, sensitivity, and false positive rate ((0.752, 0.950, 0.133) vs. (0.711, 0.950, 0.200) vs. (0.718, 0.880, 0.120) vs. (0.658, 0.680, 405)), which represents a 38.5% reduction in false positives compared to manual detection. Additionally, in a public dataset of 220 cases, our model also demonstrated the best performance. It showed improved sensitivity and specificity, effectively assisting doctors in diagnosing cancer.</t>
  </si>
  <si>
    <t>breast cancer detection; deep learning; AI assistant</t>
  </si>
  <si>
    <t>Milosevic, M; Jovanovic, Z; Jankovic, D</t>
  </si>
  <si>
    <t>a comparison of methods for three-class mammograms classification</t>
  </si>
  <si>
    <t>TECHNOLOGY AND HEALTH CARE</t>
  </si>
  <si>
    <t>University of Kragujevac; University of Nis</t>
  </si>
  <si>
    <t>BACKGROUND: Mammography is considered the gold standard for early breast cancer detection but it is very difficult to interpret mammograms for many reason. Computer aided diagnosis (CAD) is an important development that may help to improve the performance in breast cancer detection. OBJECTIVE: We present a CAD system based on feature extraction techniques for detecting abnormal patterns in digital mammograms. METHODS: Computed features based on gray-level co-occurrence matrices (GLCM) are used to evaluate the effectiveness of textural information possessed by mass regions. A total of 20 texture features are extracted from each mammogram. The ability of feature set in differentiating normal, benign and malign tissue is investigated using a Support Vector Machine (SVM) classifier, Naive Bayes classifier and K-Nearest Neighbor (k-NN) classifier. The efficiency of classification is provided using cross-validation technique. Support Vector Machine was originally designed for binary classification. We constructed a three-class SVM classifier by combining two binary classifiers and then compared his performance with classifiers intended for multi-class classification. To evaluate the classification performance, confusion matrix and Receiver Operating Characteristic (ROC) analysis were performed. RESULTS: Obtained results indicate that SVM classification results are better than the k-NN and Naive Bayes classification results, with accuracy ratio of 65% according to 51.6% and 38.1%, respectively. The unbalanced classification that occurs in all three classification tests is reason for unsatisfactory accuracy. CONCLUSIONS: Obtained experimental results indicate that the proposed three-class SVM classifier is more suitable for practical use than the other two methods.</t>
  </si>
  <si>
    <t>Breast cancer; mammography; texture analysis; multi-class classification; cross-validation; ROC analysis</t>
  </si>
  <si>
    <t>BREAST-CANCER DETECTION; TEXTURE ANALYSIS; QUANTIZATION; FEATURES; MASSES</t>
  </si>
  <si>
    <t>Tellez, D; Balkenhol, M; Otte-Höller, I; van de Loo, R; Vogels, R; Bult, P; Wauters, C; Vreuls, W; Mol, S; Karssemeijer, N; Litjens, G; van der Laak, J; Ciompi, F</t>
  </si>
  <si>
    <t>whole-slide mitosis detection in h&amp;e breast histology using phh3 as a reference to train distilled stain-invariant convolutional networks</t>
  </si>
  <si>
    <t>Radboud University Nijmegen; Radboud University Nijmegen; Canisius-Wilhelmina Hospital; Jeroen Bosch Ziekenhuis</t>
  </si>
  <si>
    <t>Manual counting of mitotic tumor cells in tissue sections constitutes one of the strongest prognostic markers for breast cancer. This procedure, however, is time-consuming and error-prone. We developed a method to automatically detect mitotic figures in breast cancer tissue sections based on convolutional neural networks (CNNs). Application of CNNs to hematoxylin and eosin (H&amp;E) stained histological tissue sections is hampered by noisy and expensive reference standards established by pathologists, lack of generalization due to staining variation across laboratories, and high computational requirements needed to process gigapixel whole-slide images (WSIs). In this paper, we present a method to train and evaluate CNNs to specifically solve these issues in the context of mitosis detection in breast cancer WSIs. First, by combining image analysis of mitotic activity in phosphohistone-H3 restained slides and registration, we built a reference standard for mitosis detection in entire H&amp;E WSIs requiring minimal manual annotation effort. Second, we designed a data augmentation strategy that creates diverse and realistic H&amp;E stain variations by modifying H&amp;E color channels directly. Using it during training combined with network ensembling resulted in a stain invariant mitosis detector. Third, we applied knowledge distillation to reduce the computational requirements of the mitosis detection ensemble with a negligible loss of performance. The system was trained in a single-center cohort and evaluated in an independent multicenter cohort from the cancer genome atlas on the three tasks of the tumor proliferation assessment challenge. We obtained a performance within the top three best methods for most of the tasks of the challenge.</t>
  </si>
  <si>
    <t>Breast cancer; mitosis detection; convolutional neural networks; phosphohistone-H3; data augmentation; knowledge distillation</t>
  </si>
  <si>
    <t>HISTOPATHOLOGY IMAGES; PROGNOSTIC-FACTORS; MITOTIC-ACTIVITY; CANCER; PROLIFERATION; FIGURES; INDEX</t>
  </si>
  <si>
    <t>Taifi, K; Sabbar, Y; Ardah, H; Abdel-Aty, AH</t>
  </si>
  <si>
    <t>enhanced dl-based breast cancer diagnosis and classification using modified densenet-121, densenet-201, and mobilenetv2: optimized architectures and refined activation functions</t>
  </si>
  <si>
    <t>Moulay Ismail University of Meknes; Moulay Ismail University of Meknes; Princess Nourah bint Abdulrahman University; University of Bisha</t>
  </si>
  <si>
    <t>Deep learning has revolutionized medical image analysis, particularly in the domain of breast cancer detection. Despite notable progress, further optimization of neural network architectures and activation functions remains critical for enhancing classification accuracy and model generalization. This study explores the effect of architectural refinements and activation function choices on the performance of three widely adopted convolutional neural networks: DenseNet-121, DenseNet-201, and MobileNetV2. Specifically, we introduce a modified framework that incorporates selective freezing of early convolutional layers and replaces the conventional ReLU activation function with the smoother GELU activation in the fully connected layers, aiming to improve feature representation and classification robustness. The proposed enhancements are rigorously evaluated across three balanced and widely used benchmark mammography datasets: MIAS, INbreast, and DDSM, using standard performance metrics including Precision, Recall, F1-score, and Accuracy. Experimental findings show that the modified models consistently surpass their original counterparts. Notably, the enhanced DenseNet-201 achieves the highest accuracy of 99.6% on the DDSM dataset. Similarly, the modified DenseNet-121 attains 97% accuracy on MIAS and 98% on INbreast, while the improved DenseNet-201 reaches 98% on both MIAS and INbreast. Furthermore, the lightweight yet optimized MobileNetV2 achieves impressive results, with 99.4% accuracy on DDSM and 99% on INbreast. To validate the statistical significance of these performance gains, paired t-tests were conducted, confirming that the improvements are not only consistent but also statistically meaningful. Our results emphasize the effectiveness of architectural tuning and activation function refinement in advancing deep learning-based breast cancer classification.</t>
  </si>
  <si>
    <t>Deep learning; Deep learning; breast cancer detection; breast cancer detection; DenseNet-121; DenseNet-121; DenseNet-201; DenseNet-201; MobileNetV2; MobileNetV2; GELU; GELU; mammography; mammography; medical image analysis; medical image analysis</t>
  </si>
  <si>
    <t>Li, YG; Mercan, E; Knezevitch, S; Elmore, JG; Shapiro, LG</t>
  </si>
  <si>
    <t>efficient and accurate mitosis detection a lightweight rcnn approach</t>
  </si>
  <si>
    <t>PROCEEDINGS OF THE 7TH INTERNATIONAL CONFERENCE ON PATTERN RECOGNITION APPLICATIONS AND METHODS (ICPRAM 2018)</t>
  </si>
  <si>
    <t>University of Washington; University of Washington Seattle; University of Washington; University of Washington Seattle; University of Washington; University of Washington Seattle</t>
  </si>
  <si>
    <t>The analysis of breast cancer images includes the detection of mitotic figures whose counting is important in the grading of invasive breast cancer. Mitotic figures are difficult to find in the very large whole slide images, as they may look only slightly different from normal nuclei. In the last few years, several convolutional neural network (CNN) systems have been developed for mitosis detection that are able to beat conventional, feature-based approaches. However, these networks contain many layers and many neurons per layer, so both training and actual classification require powerful computers with GPUs. In this paper, we describe a new lightweight region-based CNN methodology we have developed that is able to run on standard machines with only a CPU and can achieve accuracy measures that are almost as good as the best CNN-based system so far in a fraction of the time, when both are run on CPUs. Our system, which includes a feature-based region extractor plus two CNN stages, is tested on the ICPR 2012 and ICPR 2014 datasets, and results are given for accuracy and timing.</t>
  </si>
  <si>
    <t>Breast Pathology; Automated Mitosis Detection; Convolutional Neural Networks; Histopathological Image Analysis</t>
  </si>
  <si>
    <t>BREAST; PROLIFERATION; RELEVANCE</t>
  </si>
  <si>
    <t>SCITEPRESS</t>
  </si>
  <si>
    <t>Bruno, P; Macrì, M; Dodaro, C</t>
  </si>
  <si>
    <t>a dual-stage deep learning framework for breast ultrasound image segmentation and classification</t>
  </si>
  <si>
    <t>JOURNAL OF MEDICAL SYSTEMS</t>
  </si>
  <si>
    <t>University of Calabria</t>
  </si>
  <si>
    <t>Deep Learning methods have become a powerful tool in medical imaging, with great potential to improve diagnostic accuracy and support early disease detection. This is especially critical for breast cancer, one of the most common cancers among women, where early detection of abnormal tissue is crucial to improving survival rates. In this paper, we explore the application of Deep Learning techniques to segment and classify breast masses as malignant or benign using ultrasound images, aiming to support breast cancer diagnosis. We propose a modular dual-stage pipeline that first segments suspicious regions and then classifies them into benign or malignant categories. The framework is designed to flexibly integrate different backbone architectures, allowing adaptation to task- or dataset-specific requirements. Experimental results show that, within this pipeline, DeepLabV3+ with a ResNet34 encoder provided the most accurate segmentation, while lightweight classifiers such as MobileNetV3-Small and EfficientNet-B0 yielded the best classification performance. Moreover, an ablation study was conducted to tune parameters and determine their optimal configuration. Finally, our approach was tested on two breast ultrasound datasets, and the results show promising improvements in diagnostic accuracy, demonstrating the potential of our method to enhance early breast cancer detection.</t>
  </si>
  <si>
    <t>Deep learning; Classification; Segmentation; Breast cancer</t>
  </si>
  <si>
    <t>Shukla, AK; Dwivedi, S; Singh, D; Singh, SK; Tripathi, D; Dewangan, RK</t>
  </si>
  <si>
    <t>optimized breast cancer diagnosis using self-adaptive quantum metaheuristic feature selection</t>
  </si>
  <si>
    <t>Thapar Institute of Engineering &amp; Technology; National Institute of Technology (NIT System); National Institute of Technology Raipur; Manipal Academy of Higher Education (MAHE); National Institute of Technology (NIT System); National Institute of Technology Jamshedpur</t>
  </si>
  <si>
    <t>Breast cancer is a leading cause of mortality among women and is increasing rapidly around the world. For early diagnosis of breast cancer, precise classification, and finding the best subset for cancer identification, evolutionary-based feature selection methods play a vital role in effective treatment. Previous studies have shown that existing evolutionary methods are complicated in correctly differentiating BC disease subtypes with high consistency, which seriously affects the performance of classification methods. To prevent diagnostic errors with hostile implications for patient health, in this study, we develop a new evolutionary method called SeQTLBOGA that incorporates the learner quantization before the search capability of the feature space to prevent premature falls into the local optima. In the SeQTLBOGA algorithm, quantum theory and a self-adaptive mechanism are employed to update the Teaching Learning-based Optimization (TLBO) rule to enhance convergence search capabilities. Most importantly, a self-adaptive genetic algorithm (GA) is also incorporated into TLBO to tradeoff between exploration and exploitation to handle slow convergence and exploitation competence, and simultaneously optimizing parameters of support vector machines (SVM) and the best features subset is our primary objective. Comparative results based on optimal computing time and performance are also offered to empirically analyze the traditional algorithms. Therefore, this paper aims to evaluate the most recent quantum-inspired metaheuristic algorithms in WBCD and WDBC databases, emphasizing their advantages and disadvantages.</t>
  </si>
  <si>
    <t>Teaching Learning-based optimization; Breast Cancer; Feature selection; Genetic algorithm; Quantum; Support vector machine</t>
  </si>
  <si>
    <t>Ekta; Bhatia, V</t>
  </si>
  <si>
    <t>auto-bcs: a hybrid system for real-time breast cancer screening from pathological images</t>
  </si>
  <si>
    <t>Netaji Subhas University of Technology</t>
  </si>
  <si>
    <t>Breast cancer is recognized as a prominent cause of cancer-related mortality among women globally, emphasizing the critical need for early diagnosis resulting improvement in survival rates. Current breast cancer diagnostic procedures depend on manual assessments of pathological images by medical professionals. However, in remote or underserved regions, the scarcity of expert healthcare resources often compromised the diagnostic accuracy. Machine learning holds great promise for early detection, yet existing breast cancer screening algorithms are frequently characterized by significant computational demands, rendering them unsuitable for deployment on low-processing-power mobile devices. In this paper, a real-time automated system Auto-BCS is introduced that significantly enhances the efficiency of early breast cancer screening. The system is structured into three distinct phases. In the initial phase, images undergo a pre-processing stage aimed at noise reduction. Subsequently, feature extraction is carried out using a lightweight and optimized deep learning model followed by extreme gradient boosting classifier, strategically employed to optimize the overall performance and prevent overfitting in the deep learning model. The system's performance is gauged through essential metrics, including accuracy, precision, recall, F1 score, and inference time. Comparative evaluations against state-of-the-art algorithms affirm that Auto-BCS outperforms existing models, excelling in both efficiency and processing speed. Computational efficiency is prioritized by Auto-BCS, making it particularly adaptable to low-processing-power mobile devices. Comparative assessments confirm the superior performance of Auto-BCS, signifying its potential to advance breast cancer screening technology.</t>
  </si>
  <si>
    <t>Breast cancer screening; Deep learning; Classification models; Hybrid system; On-device image recognition</t>
  </si>
  <si>
    <t>CLASSIFICATION; MODEL</t>
  </si>
  <si>
    <t>Zhang, YH; Li, P; Lan, YH; Jia, X; Lv, YJ</t>
  </si>
  <si>
    <t>research on breast cancer detection methods based on odmv-muldyhead-yolo</t>
  </si>
  <si>
    <t>Xi'an University of Posts &amp; Telecommunications; Nanyang Normal University</t>
  </si>
  <si>
    <t>Breast cancer has the highest incidence rate among women worldwide. Early screening and timely treatment can effectively control breast cancer progression and significantly reduce mortality. In this paper, we proposed a method of breast cancer detection based on full-dimensional dynamic convolution and multiple attention mechanism to solve the problems of missing detection and low detection accuracy caused by breast tumor occlusion by breast muscle, poor contrast between tumor and surrounding glandular tissue and indistinct features of small tumor. First, a target detection head based on an attention mechanism is proposed to improve lump detection sensitivity in complex backgrounds. Second, a lightweight backbone network, MobileNetV2-ODConv, is used to improve the ability of the network to extract features of lumps in breast X-ray images while reducing the number of parameters and floating-point operations. Finally, a loss function based on the minimum point distance is used to improve target localization accuracy and convergence speed. The experimental results show that the improved model achieves higher accuracy, sensitivity, and detection speed than previous models, and reduces false positive and false negative rates. In addition, two-core convolution is used instead of the normal 2D convolution in the C3 module. The experimental results show that: the number of parameters of the improved model is reduced by about 47%, and the recall rate and average detection accuracy of the improved model in DDSM dataset, MIAS dataset and INBreast dataset are increased by 8.2% and 6.7%, 3.7% and 2.2%, 1.3% and 2.4% respectively.</t>
  </si>
  <si>
    <t>Breast Lump Detection; Deep Learning; Attention Mechanism; MobileNetV2; Dynamic Head; X-ray Image; Breast Lump Detection; Deep Learning; Attention Mechanism; MobileNetV2; Dynamic Head; X-ray Image</t>
  </si>
  <si>
    <t>Samala, RK; Chan, HP; Hadjiiski, LM; Helvie, MA; Richter, C; Cha, K</t>
  </si>
  <si>
    <t>evolutionary pruning of transfer learned deep convolutional neural network for breast cancer diagnosis in digital breast tomosynthesis</t>
  </si>
  <si>
    <t>PHYSICS IN MEDICINE AND BIOLOGY</t>
  </si>
  <si>
    <t>University of Michigan System; University of Michigan</t>
  </si>
  <si>
    <t>Deep learning models are highly parameterized, resulting in difficulty in inference and transfer learning for image recognition tasks. In this work, we propose a layered pathway evolution method to compress a deep convolutional neural network (DCNN) for classification of masses in digital breast tomosynthesis (DBT). The objective is to prune the number of tunable parameters while preserving the classification accuracy. In the first stage transfer learning, 19 632 augmented regions-of-interest (ROIs) from 2454 mass lesions on mammograms were used to train a pre-trained DCNN on ImageNet. In the second stage transfer learning, the DCNN was used as a feature extractor followed by feature selection and random forest classification. The pathway evolution was performed using genetic algorithm in an iterative approach with tournament selection driven by count-preserving crossover and mutation. The second stage was trained with 9120 DBT ROIs from 228 mass lesions using leave-one-case-out cross-validation. The DCNN was reduced by 87% in the number of neurons, 34% in the number of parameters, and 95% in the number of multiply-and-add operations required in the convolutional layers. The test AUC on 89 mass lesions from 94 independent DBT cases before and after pruning were 0.88 and 0.90, respectively, and the difference was not statistically significant (p &gt; 0.05). The proposed DCNN compression approach can reduce the number of required operations by 95% while maintaining the classification performance. The approach can be extended to other deep neural networks and imaging tasks where transfer learning is appropriate.</t>
  </si>
  <si>
    <t>deep learning; convolutional neural network; genetic algorithm; breast cancer; mammography; digital breast tomosynthesis; transfer learning</t>
  </si>
  <si>
    <t>MASS</t>
  </si>
  <si>
    <t>Green Submitted, Bronze</t>
  </si>
  <si>
    <t>Nissar, I; Alam, S; Masood, S; Kashif, M</t>
  </si>
  <si>
    <t>mob-cbam: a dual-channel attention-based deep learning generalizable model for breast cancer molecular subtypes prediction using mammograms</t>
  </si>
  <si>
    <t>Jamia Millia Islamia</t>
  </si>
  <si>
    <t>Background and objective: Deep Learning models have emerged as a significant tool in generating efficient solutions for complex problems including cancer detection, as they can analyze large amounts of data with high efficiency and performance. Recent medical studies highlight the significance of molecular subtype detection in breast cancer, aiding the development of personalized treatment plans as different subtypes of cancer respond better to different therapies. Methods: In this work, we propose a novel lightweight dual -channel attention -based deep learning model MOBCBAM that utilizes the backbone of MobileNet-V3 architecture with a Convolutional Block Attention Module to make highly accurate and precise predictions about breast cancer. We used the CMMD mammogram dataset to evaluate the proposed model in our study. Nine distinct data subsets were created from the original dataset to perform coarse and fine-grained predictions, enabling it to identify masses, calcifications, benign, malignant tumors and molecular subtypes of cancer, including Luminal A, Luminal B, HER -2 Positive, and Triple Negative. The pipeline incorporates several image pre-processing techniques, including filtering, enhancement, and normalization, for enhancing the model ' s generalization ability. Results: While identifying benign versus malignant tumors, i.e., coarse -grained classification, the MOB-CBAM model produced exceptional results with 99 % accuracy, precision, recall, and F1 -score values of 0.99 and MCC of 0.98. In terms of fine-grained classification, the MOB-CBAM model has proven to be highly efficient in accurately identifying mass with (benign/malignant) and calcification with (benign/malignant) classification tasks with an impressive accuracy rate of 98 %. We have also cross -validated the efficiency of the proposed MOBCBAM deep learning architecture on two datasets: MIAS and CBIS-DDSM. On the MIAS dataset, an accuracy of 97 % was reported for the task of classifying benign, malignant, and normal images, while on the CBIS-DDSM dataset, an accuracy of 98 % was achieved for the classification of mass with either benign or malignant, and calcification with benign and malignant tumors. Conclusion: This study presents lightweight MOB-CBAM, a novel deep learning framework, to address breast cancer diagnosis and subtype prediction. The model ' s innovative incorporation of the CBAM enhances precise predictions. The extensive evaluation of the CMMD dataset and cross -validation on other datasets affirm the model ' s efficacy.</t>
  </si>
  <si>
    <t>Deep learning; Attention mechanism; Breast cancer; Molecular subtypes</t>
  </si>
  <si>
    <t>Deb, D; Dash, R; Mohapatra, DP</t>
  </si>
  <si>
    <t>breasthistonet: a efficient breast cancer histopathological image classification using multiscale features and channel recalibration</t>
  </si>
  <si>
    <t>National Institute of Technology (NIT System); National Institute of Technology Rourkela</t>
  </si>
  <si>
    <t>Automatic classification of breast cancer (BrCan) histopathological images is crucial for aiding BrCan diagnosis. Convolutional neural networks often emphasize semantics, however, they face challenges like high computational cost, high memory usage, and difficulty in capturing multiscale features, making them less suitable for resource-constrained clinical applications. Many past researchers have proposed CNN-based deep learning model for BrCan classification. Though these models achieved good classification performance, they are heavy regarding parameter counts, FLOPS, and model size. This paper presents a lightweight model with performance comparable to state-of-the-art methods. It integrates Depthwise-Dilated-Multiscale-Pointwise (DDMP) blocks, Discrete Wavelet Transform (DWT), and Squeeze-and-Excitation (SE) blocks to capture low-level and high-level discriminative features. The DDMP blocks efficiently extract multiscale features using depthwise convolution, multiscale dilated convolutions, and pointwise convolutions. This is followed by dual-stream architecture combining the LL subband of DWT with max-pooling output. These features are then recalibrated using SE blocks to highlight the most significant features. The proposed model consists of two DDMP-SE blocks, followed by Global Average Pooling, dense layers with GELU activation, and a final soft-max layer for binary classification. An ablation study further highlights the impact of epochs, activation functions, and batch sizes. BreastHistoNet outperforms other baseline models in terms of model size (7.47 MB), parameter count (0.63 M), and FLOPS (6.50 G). Experimental results on BreaKHis dataset obtain 95.48% accuracy, 95.61% precision, 95.46% specificity, 95.46% recall, and 95.48% F1-score. The performance of BreastHistoNet offers high accuracy while maintaining low computational complexity and minimal memory usage makes it a valuable tool for accurate and efficient BrCan classification.</t>
  </si>
  <si>
    <t>Breast Cancer; Digital Histopathology; Computer-Aided Diagnosis; Convolutional Neural Network; Discrete wavelet transform</t>
  </si>
  <si>
    <t>Pramanik, R; Pramanik, P; Sarkar, R</t>
  </si>
  <si>
    <t>breast cancer detection in thermograms using a hybrid of ga and gwo based deep feature selection method</t>
  </si>
  <si>
    <t>Jadavpur University</t>
  </si>
  <si>
    <t>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t>
  </si>
  <si>
    <t>Breast cancer; Thermal image; Deep learning; Feature selection; Optimization algorithm</t>
  </si>
  <si>
    <t>GREY WOLF OPTIMIZER; TUTORIAL</t>
  </si>
  <si>
    <t>Zhu, LL; Guo, YG; Tu, JH; Ma, YD; Guo, YN; Yang, Z; Wang, DY</t>
  </si>
  <si>
    <t>improved smqt algorithm and pcnn model for micro-calcification clusters detection in mammograms</t>
  </si>
  <si>
    <t>PROCEEDINGS OF 2019 IEEE 7TH INTERNATIONAL CONFERENCE ON BIOINFORMATICS AND COMPUTATIONAL BIOLOGY (ICBCB 2019)</t>
  </si>
  <si>
    <t>Lanzhou University</t>
  </si>
  <si>
    <t>This paper proposes a novel combined method to improve micro-calcification clusters (MCs) detection accuracy in mammograms. The presented method includes three main steps: firstly, exponentiation operation and a new improved successive mean quantization transform (SMQT) algorithm are employed to enhance MCs; secondly, wavelet transform is introduced to obtain the significant MCs information; thirdly, pulse-coupled neural network (PCNN) model is used to detect MCs. In the experiment, totally 73 mammograms from MIAS database and 41 mammograms from JSMIT database are chosen to test the algorithm, and experimental results demonstrate that the algorithm presented in this paper is better than the other algorithms by yielding higher specificity of 98.0%, accuracy of 97.26%, and sensitivity of 95.65%. Besides, the method is verified on 20 mammograms from the People's Hospital of Gansu Province, and the detection results indicate that our algorithm can detect MCs correctly. Above all, the proposed method is simple and effective, and it can be considered to assist the radiologist for breast cancer diagnosis.</t>
  </si>
  <si>
    <t>micro-calcification clusters; successive mean quantization transform; enhancement; wavelet transform; pulse-coupled neural network</t>
  </si>
  <si>
    <t>Manolakis, D; Bizopoulos, P; Lalas, A; Votis, K</t>
  </si>
  <si>
    <t>a two-stage lightweight deep learning framework for mass detection and segmentation in mammograms using yolov5 and depthwise segnet</t>
  </si>
  <si>
    <t>Centre for Research &amp; Technology Hellas</t>
  </si>
  <si>
    <t>Ensuring strict medical data privacy standards while delivering efficient and accurate breast cancer segmentation is a critical challenge. This paper addresses this challenge by proposing a lightweight solution capable of running directly in the user's browser, ensuring that medical data never leave the user's computer. Our proposed solution consists of a two-stage model: the pre-trained nano YoloV5 variation handles the task of mass detection, while a lightweight neural network model of just 20k parameters and an inference time of 21 ms per image addresses the segmentation problem. This highly efficient model in terms of inference speed and memory consumption was created by combining well-known techniques, such as the SegNet architecture and depthwise separable convolutions. The detection model manages an mAP@50 equal to 50.3% on the CBIS-DDSM dataset and 68.2% on the INbreast dataset. Despite its size, our segmentation model produces high-performance levels on the CBIS-DDSM (81.0% IoU, 89.4% Dice) and INbreast (77.3% IoU, 87.0% Dice) dataset.</t>
  </si>
  <si>
    <t>Deep learning; Medical imaging; Breast cancer; Segmentation</t>
  </si>
  <si>
    <t>ADAPTIVE HISTOGRAM EQUALIZATION; BREAST MASSES</t>
  </si>
  <si>
    <t>Abdelli, A; Saouli, R; Djemal, K; Youkana, I</t>
  </si>
  <si>
    <t>combined datasets for breast cancer grading based on multi-cnn architectures</t>
  </si>
  <si>
    <t>2020 TENTH INTERNATIONAL CONFERENCE ON IMAGE PROCESSING THEORY, TOOLS AND APPLICATIONS (IPTA)</t>
  </si>
  <si>
    <t>Universite Mohamed Khider Biskra; Universite Paris Saclay</t>
  </si>
  <si>
    <t>Breast cancer is the most leading cancer among women. Usually, pathologists have to examine the histological image slides through the whole slides tissues in different magnifications, to extract the tumor malignancy then the tumor grade. These image's interpretation is one of the time and effort consuming task to define an accurate diagnosis. Consequently, Computer-Aided Diagnosis (CAD) systems are highly demanded. However, the histological images have pervasive variability, which is a big challenge due to the variation of tissue textures and which is hard to be interpreted by the computer. For this, deep learning algorithms have been promised architectures for complex objects, but the problem of the low resource of datasets is still yet a constraint to build an efficient medical system for image classification. In this work, we propose a solution based on combining two different datasets for breast cancer grade detection. Our proposed method is about adding a new class (grade 0) to the three known classes of breast cancer grades, which make our model detect both the malignancy and the grade of the breast tumors. Furthermore, both datasets images have the same magnification factor which helps our models in avoiding overfitting problems. Our models are trained using two different convolutional neural network architectures, the ResNet50 and the MobileNet for comparing between a lightweight and heavyweight architectures. The obtained results show the best accuracy in the state-of-the-art.</t>
  </si>
  <si>
    <t>breast cancer grades; histological images; convolutional neural networks; histological magnification factors</t>
  </si>
  <si>
    <t>IMAGE-ANALYSIS</t>
  </si>
  <si>
    <t>Chaudhury, S; Sau, K; Khan, MA; Shabaz, M</t>
  </si>
  <si>
    <t>deep transfer learning for idc breast cancer detection using fast ai technique and sqeezenet architecture</t>
  </si>
  <si>
    <t>MATHEMATICAL BIOSCIENCES AND ENGINEERING</t>
  </si>
  <si>
    <t>HITEC University; Model Institute of Engineering &amp; Technology</t>
  </si>
  <si>
    <t>One of the most effective approaches for identifying breast cancer is histology, which is the meticulous inspection of tissues under a microscope. The kind of cancer cells, or whether they are cancerous (malignant) or non-cancerous, is typically determined by the type of tissue that is analyzed by the test performed by the technician (benign). The goal of this study was to automate IDC classification within breast cancer histology samples using a transfer learning technique. To improve our outcomes, we combined a Gradient Color Activation Mapping (Grad CAM) and image coloring mechanism with a discriminative fine-tuning methodology employing a one-cycle strategy using FastAI techniques. There have been lots of research studies related to deep transfer learning which use the same mechanism, but this report uses a transfer learning mechanism based on lightweight Squeeze Net architecture, a variant of CNN (Convolution neural network). This strategy demonstrates that fine-tuning on Squeeze Net makes it possible to achieve satisfactory results when transitioning generic features from natural images to medical images.</t>
  </si>
  <si>
    <t>histology; color activation mapping; FastAI; transfer learning; tumor; classification</t>
  </si>
  <si>
    <t>AMER INST MATHEMATICAL SCIENCES-AIMS</t>
  </si>
  <si>
    <t>Wang, HS; Zhang, GY; Zhao, YN; Lai, F; Cui, WW; Xue, JX; Wang, QH; Zhang, H; Lin, Y</t>
  </si>
  <si>
    <t>rpf-eld: regional prior fusion using early and late distillation for breast cancer recognition in ultrasound images</t>
  </si>
  <si>
    <t>2024 IEEE INTERNATIONAL CONFERENCE ON BIOINFORMATICS AND BIOMEDICINE, BIBM</t>
  </si>
  <si>
    <t>Beijing Jiaotong University; Sun Yat Sen University; Harbin Engineering University; University of Denver; University of York - UK; Southeast University - China; Harbin Institute of Technology; Harbin Medical University</t>
  </si>
  <si>
    <t>Breast cancer is one of the main factors responsible for the deaths of women worldwide. Ultrasound imaging is a key method for early detection of breast cancer, which can help patients gain valuable treatment time and improve their chances of survival. The computer-aided system of breast cancer recognition has started to receive attention due to the lack of experienced sonographers. Presently, most breast cancer recognition methods typically suffer from uncertain locations and proportions of tumor regions in ultrasound images. In this paper, we propose a novel Regional Prior Fusion framework using Early and Late Distillation (RPF-ELD), inspired by the knowledge distillation of the teacher-student framework, for breast cancer recognition in ultrasound images. Firstly, to enhance the concentration of the tumor regions, a high-performing prior-fused model is trained as the teacher model using ultrasound images with the corresponding regional prior information. Next, a diagnostic model is trained as the student model under the prior-fused model distillation using early and late features to implicitly obtain the regional prior knowledge. Finally, the diagnostic model recognizes the categories of breast cancer from only ultrasound images using the experience from distilled prior knowledge. Two publicly released datasets are used to evaluate the proposed RPF-ELD framework. Experimental results demonstrate that the proposed RPF-ELD surpasses current state-of-the-art methods.</t>
  </si>
  <si>
    <t>Breast cancer; Ultrasound imaging; Knowledge; distillation; Medical image processing; Deep learning</t>
  </si>
  <si>
    <t>Although it used knowledge distillation, it did not quantify any resulting reduction in parameters, computation, model size, memory, or latency.</t>
  </si>
  <si>
    <t>Karadeniz, MB; Efeoglu, E; Çelik, B; Kocyigit, A; Türetken, B</t>
  </si>
  <si>
    <t>clipper: an efficient cluster-based data pruning technique for biomedical data to increase the accuracy of machine learning model prediction</t>
  </si>
  <si>
    <t>EGYPTIAN INFORMATICS JOURNAL</t>
  </si>
  <si>
    <t>Kocaeli University; Dumlupinar University; Bilecik Seyh Edebali University</t>
  </si>
  <si>
    <t>The exponential rise in clinical research costs can potentially be mitigated by half through the implementation of machine learning-driven efficient data processing techniques. Traditional methods like data preprocessing and hyperparameter tuning, which are effective for model optimization, often introduce complexities that can diminish the benefits of machine learning integration. To overcome this issue, we present Clipper: a novel, cluster-based data pruning approach designed specifically for biomedical data, aiming to enhance the predictive accuracy of machine learning models. Clipper's key advantage lies in its ability to automate the data pruning process, optimizing accuracy without the need for manual hyperparameter adjustments-a typically cumbersome aspect of machine learning tasks. Upon comprehensive comparative analysis, the proposed Clipper methodology demonstrates superior performance across various medical and biological datasets. Our experiments reveal Clipper's consistent superiority over baseline models, with significant accuracy improvements: 44% for Heart Disease, 7% for Breast Cancer, 40% for Parkinson's, and 20% for Raisin classification. Specifically, the model achieves remarkable predictive accuracy, with classification rates of 99.5% for Heart Disease, 99.64% for Breast Cancer, 99.47% for Parkinson's Disease, and 93% for Raisin Classification, thereby substantially outperforming contemporary state-of-the-art computational techniques. The empirical evidence suggests that Clipper serves as an effective accuracy enhancer for baseline models, eliminating the need for parameter tuning or complex preprocessing steps. Furthermore, Clipper produces robust outputs even at very low split rates, where baseline models typically perform poorly.</t>
  </si>
  <si>
    <t>Machine learning; Clustering; Biomedical data; Pruning</t>
  </si>
  <si>
    <t>FEATURE-SELECTION; FRAMEWORK</t>
  </si>
  <si>
    <t>CAIRO UNIV, FAC COMPUTERS &amp; INFORMATION</t>
  </si>
  <si>
    <t>Yi, SL; Chen, ZY; She, FR; Wang, TW; Yang, XL; Chen, D; Luo, XM</t>
  </si>
  <si>
    <t>idc-net: breast cancer classification network based on bi-rads 4</t>
  </si>
  <si>
    <t>PATTERN RECOGNITION</t>
  </si>
  <si>
    <t>Kunming University of Science &amp; Technology; Kunming Medical University; Kunming Medical University</t>
  </si>
  <si>
    <t>In the diagnosis of breast cancer, the 3 sub-categories 4a -4c of BI-RADS 4 are of great significance to doctors. However, low resolution of ultrasound image and high similarity between different category images pose great challenges to this task, which requires the network to be more capable of extracting image features. Therefore, in response to the efficient classification of BI-RADS 4a -4c in breast ultrasound images, we developed a lightweight classification network IDC-Net, a neural network model combining the advantages of convolutional neural network(CNN) and CapsNet. In this model: Firstly, we proposed ID-Net based on CNN architecture and mainly constructed by ID block and DD block, which ensure the ID-Net deep and wide enough to extract sufficient local semantic information of image, and at the same time being lightweight. Secondly, we use the CapsNet to learn the position and posture information between the global features of the image, which makes up for the defects of CNN. Finally, two parallel paths of IDC-Net and CapsNet are fused to enhance IDC-Net's capability of feature extraction. To verify our method, experiments have been conducted on the breast ultrasound dataset of Yunnan cancer hospital and two public datasets. The classification results of our method have been compared with those obtained by five existing approaches. The experimental results show that the proposed method IDC-Net has the highest Accuracy (98.54 %), Precision (98.54 %) and F1 score (98.54 %).</t>
  </si>
  <si>
    <t>Breast imaging reporting and data system(BI-RADS); Subcategories 4a-4c; Breast ultrasound images; CNN; CapsNet; IDC-Net</t>
  </si>
  <si>
    <t>Wang, C; Liu, FB; Chen, YH; Kwok, CF; Elliott, M; Peña-Solorzano, C; McCarthy, DJ; Frazer, H; Carneiro, G</t>
  </si>
  <si>
    <t>progressive mining and dynamic distillation of hierarchical prototypes for disease classification and localisation</t>
  </si>
  <si>
    <t>IEEE JOURNAL OF BIOMEDICAL AND HEALTH INFORMATICS</t>
  </si>
  <si>
    <t>Adelaide University; University of Adelaide; Stanford Medicine; Stanford University; Cornell University; St. Vincent's Institute of Medical Research; NSW Health; St Vincent's Health; St Vincents Hospital Sydney; St Vincent's Hospital Melbourne; University of Surrey</t>
  </si>
  <si>
    <t>Constructing effective representation of lesions is essential for disease classification and localization in medical image analysis. Prototype-based models address this by leveraging visual prototypes to capture representative lesion patterns, yet effectively handling the complexity of diverse lesion characteristics remains a critical challenge, as they typically rely on single-level, fixed-size prototypes and suffer from prototype redundancy. In this paper, we present HierProtoPNet, a new prototype-based framework designed to handle the complexity of lesions in medical images. HierProtoPNet leverages hierarchical visual prototypes across different semantic feature granularities to effectively capture diverse lesion patterns. To prevent redundancy and increase utility of the prototypes, we devise a novel prototype mining paradigm to progressively discover semantically distinct prototypes, offering multi-level complementary analysis of lesions. Also, we introduce a dynamic knowledge distillation strategy that allows transferring essential classification information across hierarchical levels, thereby improving generalisation performance. Comprehensive experiments show that HierProtoPNet achieves state-of-the-art classification performances in three benchmarks: binary breast cancer screening, multi-class retinal disease diagnosis, and multi-label chest X-ray classification. Quantitative assessments also illustrate HierProtoPNet's significant advantages in weakly-supervised disease localisation and segmentation.</t>
  </si>
  <si>
    <t>Prototypes; Lesions; Biomedical imaging; Visualization; Diseases; Medical diagnostic imaging; Training; Feature extraction; Vectors; Shape; Disease classification; disease localisation; hierarchical prototypes; prototype mining; knowledge distillation; mammogram; chest X-ray</t>
  </si>
  <si>
    <t>NEURAL-NETWORK; SEGMENTATION; ATTENTION</t>
  </si>
  <si>
    <t>Ortiz-Ramón, R; Larroza, A; Arana, E; Moratal, D</t>
  </si>
  <si>
    <t>identifying the primary site of origin of mri brain metastases from lung and breast cancer following a 2d radiomics approach</t>
  </si>
  <si>
    <t>2017 IEEE 14TH INTERNATIONAL SYMPOSIUM ON BIOMEDICAL IMAGING (ISBI 2017)</t>
  </si>
  <si>
    <t>Universitat Politecnica de Valencia; University of Valencia; Instituto Valenciano De Oncologia</t>
  </si>
  <si>
    <t>Detection of brain metastases in patients with undiagnosed primary cancer is unusual but still an existing phenomenon. In these cases, identifying the cancer site of origin is non-feasible by visual examination of magnetic resonance (MR) images. Recently, radiomics has been proposed to analyze differences among classes of visually imperceptible imaging characteristics. In this study we analyzed 46 T1-weighted MR images of brain metastases from 29 patients: 29 of lung and 17 of breast origin. A total of 43 radiomics texture features were extracted from the metastatic lesions. Support vector machine (SVM) and k-nearest neighbors (k-NN) classifiers were implemented to evaluate the classification performance. The influence of gray-level quantization for computation of texture features was also examined. The best classification (AUC = 0.953 +/- 0.061), evaluated with nested cross-validation, was obtained using the SVM classifier with two texture features derived from the 16 gray-level quantization co-occurrence matrix.</t>
  </si>
  <si>
    <t>Radiomics; texture analysis; classification; brain metastasis; magnetic resonance imaging</t>
  </si>
  <si>
    <t>TEXTURE ANALYSIS; IMAGES; CLASSIFICATION; EPIDEMIOLOGY</t>
  </si>
  <si>
    <t>Sathya, S; Joshi, S; Padmavathi, S</t>
  </si>
  <si>
    <t>classification of breast cancer dataset by different classification algorithms</t>
  </si>
  <si>
    <t>2017 4TH INTERNATIONAL CONFERENCE ON ADVANCED COMPUTING AND COMMUNICATION SYSTEMS (ICACCS)</t>
  </si>
  <si>
    <t>Amrita Vishwa Vidyapeetham; Amrita Vishwa Vidyapeetham Coimbatore</t>
  </si>
  <si>
    <t>The experimental results show that the classification result with the decision trees algorithm come up over the other classifier. The decision tree algorithm creates a predictive model that predicts the state of the affected tissue by learning simple decision rules inferred while learning.</t>
  </si>
  <si>
    <t>Training and classification; Naive Bayes; Support Vector Machine; k-Nearest Neighbors algorithm; Sequential minimal optimization; Baggings; Decision Table; C4.5 algorithm : Alternative decision tree; Reduced error pruning; Multi Class Classifier; Decision table/naive bayes hybrid classifier algorithm</t>
  </si>
  <si>
    <t>Bi, DZ; Liu, YX; Youssefi, N; Chen, D; Ma, YX</t>
  </si>
  <si>
    <t>breast cancer diagnosis based on guided water strider algorithm</t>
  </si>
  <si>
    <t>PROCEEDINGS OF THE INSTITUTION OF MECHANICAL ENGINEERS PART H-JOURNAL OF ENGINEERING IN MEDICINE</t>
  </si>
  <si>
    <t>Shandong University of Traditional Chinese Medicine; Fudan University; Islamic Azad University</t>
  </si>
  <si>
    <t>Breast cancer is one of the main cancers that effect of the women's health. This cancer is one of the most important health issues in the world and because of that, diagnosis in the beginning and appropriate cure is very effective in the recovery and survival of patients, so image processing as a decision-making tool can assist physicians in the early diagnosis of cancer. Image processing mechanisms are simple and non-invasive methods for identifying cancer cells that accelerate early detection and ultimately increase the chances of cancer patients surviving. In this study, a pipeline methodology is proposed for optimal diagnosis of the breast cancer area in the mammography images. Based on the proposed method, after image preprocessing and filtering for noise reduction, a simple and fast tumors mass segmentation based on Otsu threshold segmentation and mathematical morphology is proposed. Afterward, for simplifying the final diagnosis, a feature extraction based on 22 structural features is utilized. To reduce and pruning the useless features, an optimized feature selection based on a new developed design of Water Strider Algorithm (WSA), called Guided WSA (GWSA). Finally, the features injected to an optimized SVM classifier based on GWSA for optimal cancer diagnosis. Simulations of the suggested method are applied to the DDSM database. A comparison of the results with several latest approaches are performed to indicate the method higher effectiveness.</t>
  </si>
  <si>
    <t>Breast cancer; pipeline methodology; support vector machine; Guided Water Strider Algorithm; feature selection</t>
  </si>
  <si>
    <t>OPTIMIZATION; VARIABLES</t>
  </si>
  <si>
    <t>Yi, SL; Chen, ZY; Yi, LZ; She, FR</t>
  </si>
  <si>
    <t>cas: breast cancer diagnosis framework based on lesion region recognition in ultrasound images</t>
  </si>
  <si>
    <t>JOURNAL OF KING SAUD UNIVERSITY COMPUTER AND INFORMATION SCIENCES</t>
  </si>
  <si>
    <t>Kunming University of Science &amp; Technology; Kunming Medical University</t>
  </si>
  <si>
    <t>Automated diagnosis of complex breast ultrasound images using deep learning has important clinical implications. In this study, we propose a novel breast cancer diagnosis framework, the CAS framework, based on lesion region to effectively recognize benign and malignant tumors. Firstly, train the segmentation network CRA-ENet on a public dataset with masks and save the trained weights. Then, the weights are used to segment clinical data without masks to obtain masks. Next, cover the masks on the corresponding original images to obtain ultrasound images that only include the lesion region. Finally, the SA-Net is employed to recognize benign and malignant tumors in images. Both the CRA-ENet and SANet are novel models explicitly designed for this study. The CRA-ENet is a network derived from ENet through pruning, convolutional replacement, and the incorporation of a hybrid attention mechanism, which can accurately segment breast tumor boundaries, allowing precise localization of lesion regions. The SA-Net is an innovative multi-branch parallel lightweight network that can enable effective artifact suppression and extraction of lesion-relevant features, significantly improving classification accuracy. In experimental, to validate the performance and efficiency of the proposed framework on clinical data provided by Yunnan Cancer Hospital based on the public dataset BUSI. Compared with simple classification utilizing only the classification network, the proposed approach improved accuracy, precision, and F1 score by 4.01%, 3.98%, and 4.00%, respectively, demonstrating the advantages of the framework. &amp; COPY; 2023 The Author(s). Published by Elsevier B.V. on behalf of King Saud University. This is an open access article under the CC BY-NC-ND license (http://creativecommons.org/licenses/by-nc-nd/4.0/).</t>
  </si>
  <si>
    <t>Breast ultrasound images; Benign and malignant tumors; Lesion recognition; Segmentation; Classification</t>
  </si>
  <si>
    <t>CLASSIFICATION; SEGMENTATION</t>
  </si>
  <si>
    <t>Gupta, C; Gill, NS; Gulia, P; Alduaiji, N; Shreyas, J; Shukla, PK</t>
  </si>
  <si>
    <t>applying yolov6 as an ensemble federated learning framework to classify breast cancer pathology images</t>
  </si>
  <si>
    <t>Maharshi Dayanand University; Majmaah University; Manipal Academy of Higher Education (MAHE); Rajiv Gandhi Technological University</t>
  </si>
  <si>
    <t>The most common carcinoma-related cause of death among women is breast cancer. Early detection is crucial, and the manual screening method may lead to a delayed diagnosis, which would delay treatment and put lives at risk. Mammography imaging is advised for routine screening to diagnose breast cancer at an early stage. To improve generalizability, this study examines the implementation of Federated Learning (FedL) to detect breast cancer. Its performance is compared to a centralized training technique that diagnoses breast cancer. Although FedL has been famous as a safeguarding privacy algorithm, its similarities to ensemble learning methods, such as federated averaging (FEDAvrg), still need to be thoroughly investigated. This study examines explicitly how a YOLOv6 model trained with FedL performs across several clients. A new homomorphic encryption and decryption algorithm is also proposed to retain data privacy. A novel pruned YOLOv6 model with FedL is introduced in this study to differentiate benign and malignant tissues. The model is trained on the breast cancer pathological dataset BreakHis and BUSI. The proposed model achieved a validation accuracy of 98% on BreakHis dataset and 97% on BUSI dataset. The results are compared with the VGG-19, ResNet-50, and InceptionV3 algorithms, showing that the proposed model achieved better results. The tests reveal that federated learning is feasible, as FedAvrg trains models of outstanding quality with only a few communication rounds, as shown by the results on a range of model topologies such as ResNet50, VGG-19, InceptionV3, and the proposed Ensembled FedL YOLOv6.</t>
  </si>
  <si>
    <t>Federated learning (FedL); YOLOv6; Breast cancer; Transfer learning; ResNet-50; Inception-V3</t>
  </si>
  <si>
    <t>Pandian, R; Danasegaran, SK; Lalithakumari, S; Rajalakshmi, G; Kumar, GS</t>
  </si>
  <si>
    <t>photonic crystal based hour glass patch antenna for the detection of breast cancer</t>
  </si>
  <si>
    <t>OPTICAL AND QUANTUM ELECTRONICS</t>
  </si>
  <si>
    <t>Sathyabama Institute of Science &amp; Technology</t>
  </si>
  <si>
    <t>Breast cancer is the most prevalent cancer in females in a large number of countries around the world. One in every twenty females gets confirmed to have breast cancer during their lifetime, though the number varies significantly by country. There are various conventional methods to spot the breast cancer cells, such as magnetic resonance imaging, X-ray mammography, biopsies, and ultrasound. The early identification of cancer cells helps to save many human lives. This paper investigates tumor detection in a breast phantom using a Photonic crystal (PhC) based hourglass terahertz patch antenna. This paper designed four different antenna structures: conventional hourglass patch antenna (with and without breast phantom) and PhC-based hourglass patch antenna (with and without breast phantom). The proposed PhC antenna models and the breast phantom are designed using the CST studio suite and analyzed the various antenna parameters. The observed S11 parameter for the proposed structures is - 21.50, - 25.34, - 33.78 and - 50.32 dB. The proposed antenna resonated in THz frequency, which does not affect human health and is safer due to non-ionizing characteristics. The suggested PhC structure is tiny, less expensive, lightweight, environmentally benign, and can be utilized as a primary screening technique for people with breast cancer, especially in resource-limited areas.</t>
  </si>
  <si>
    <t>Breast phantom; Hourglass patch antenna; Photonic crystal; Return loss; Terahertz frequency; Tumour</t>
  </si>
  <si>
    <t>MIMO ANTENNA</t>
  </si>
  <si>
    <t>Priya, SR; Ranjan, PV; Rajediran, SN</t>
  </si>
  <si>
    <t>optimised convolution layers of dncnn using vedic multiplier and hyperparameter tuning in cancer detection on field programmable gate array</t>
  </si>
  <si>
    <t>CURRENT MEDICAL IMAGING</t>
  </si>
  <si>
    <t>Anna University; Anna University Chennai; College of Engineering Guindy</t>
  </si>
  <si>
    <t>Introduction: Recently, deep learning (DL) algorithms use Arithmetic Units (AU) in CPU/GPU hardware for processing images/data. AU operates in fixed precision and limits the representation of weights and activations in DL. The problem leads to quantization errors, which reduce accuracy during cancer cell segmentation.Methods: In this study, arithmetic multiplication in convolution layers is replaced with Vedic multiplication in the proposed DnCNN algorithm. Next, Vedic multiplication-based convolution layers in the DnCNN architecture are optimized using POA (Pelican Optimization Algorithm), and the resulting POA-DnCNN is implemented on an FPGA device for breast cancer detection, segmentation, and classification of benign and malignant breast lesions.Discussion: In the convolution layer of DnCNN, floating-point operations are performed through the Hybrid-Vedic (HV) multiplier called 'CUTIN,' which is the combination of Urdhva Tryambakam and Nikhilam Sutra with the upasutra 'Anurupyena.' Larger image sizes increase processor size and gate count.Results: The proposed HV-FPGA-based breast cancer detection system, employing Vedic multiplication in the convolution layers of DnCNN and hyperparameters optimized by POA, detects stages of breast cancer with an accuracy of 96.3%, precision of 94.54%, specificity of 92.37%, F-score of 93.56%, IoU of 94.78%, and DSC of 95.45%, outperforming existing methods.Conclusion: The proposed CUTIN multiplier uses a CSA (carry save adder) with simplified sum-carry generation logic (CSCGL), achieving lower area-delay, high speed, and improved precision.</t>
  </si>
  <si>
    <t>Vedic multiplication; Urdhva Tryambakam Sutra; Nikhilam with upasutra; CNN; FPGA; Breast cancer segmentation</t>
  </si>
  <si>
    <t>DESIGN</t>
  </si>
  <si>
    <t>BENTHAM SCIENCE PUBL LTD</t>
  </si>
  <si>
    <t>Kumar, MA; Naushad, SM; Narasimgu, N; Naik, SN; Kadali, S; Shanker, U; Narasu, ML</t>
  </si>
  <si>
    <t>whole exome sequencing of breast cancer (tnbc) cases from india: association of msh6 and brip1 variants with tnbc risk and oxidative dna damage</t>
  </si>
  <si>
    <t>MOLECULAR BIOLOGY REPORTS</t>
  </si>
  <si>
    <t>Jawaharlal Nehru Technological University - Hyderabad</t>
  </si>
  <si>
    <t>Whole exome sequencing in triple negative breast cancer cases (n = 8) and targeted sequencing in healthy controls (n = 48) revealed BRIP1 rs552752779 (MAF: 75% vs. 6.25%, OR 45.00, 95% CI 9.43-243.32), ERBB2 rs527779103 (MAF: 62.5% vs. 7.29%, OR 21.19, 95% CI 5.11-94.32), ERCC2 rs121913016 (MAF: 56.25% vs. 7.29%, OR 16.34, 95% CI 4.02-70.41), MSH6 rs2020912 (MAF: 56.25% vs. 1.04%, OR 122.13, 95% CI 12.29-2985.48) as risk factors for triple negative breast cancer. Construction of classification and regression tree followed by smart pruning identified MSH6 and BRIP1 variants as the major determinants of TNBC (Triple Negative Breast Cancer) risk. Except for ERBB2, all other genes regulate DNA repair and chromosomal integrity. In TNBC cases, two likely pathogenic variations i.e. NCOR1 rs562300336 and PIM1 rs746748226 were observed at frequencies of 18.75% and 12.5%, respectively. Among the 24 variants of unknown significance, MMP9 rs199676062, SYNE1 rs368709678, AURKA rs373550419, ABCC4 rs11568694 have variant allele frequency ae 62.5%. These genes regulate metastasis, nuclear modeling, cell cycle and cellular detoxification, respectively. To conclude, aberrations in DNA mismatch repair, nucleotide excision repair or BRCA1 associated genome surveillance mechanism contribute towards triple negative breast cancer.</t>
  </si>
  <si>
    <t>Triple negative breast cancer; Exome sequencing; Oxidative DNA damage</t>
  </si>
  <si>
    <t>GENES; MUTATIONS</t>
  </si>
  <si>
    <t>Yan, T; Chen, GH; Zhang, HM; Wang, GL; Yan, ZP; Li, Y; Xu, SR; Zhou, QC; Shi, RY; Tian, Z; Wang, B</t>
  </si>
  <si>
    <t>convolutional neural network with parallel convolution scale attention module and rescbam for breast histology image classification</t>
  </si>
  <si>
    <t>Shanxi Medical University; Taiyuan University of Technology; Shanxi Technology &amp; Business University; Shanxi Medical University; Shanxi Medical University; Shanxi Medical University</t>
  </si>
  <si>
    <t>Breast cancer is the most common cause of female morbidity and death worldwide. Compared with other cancers, early detection of breast cancer is more helpful to improve the prognosis of patients. In order to achieve early diagnosis and treatment, clinical treatment requires rapid and accurate diagnosis. Therefore, the development of an automatic detection system for breast cancer suitable for patient imaging is of great significance for assisting clinical treatment. Accurate classification of pathological images plays a key role in computer-aided medical diagnosis and prognosis. However, in the automatic recognition and classification methods of breast cancer pathological images, the scale information, the loss of image information caused by insufficient feature fusion, and the enormous structure of the model may lead to inaccurate or inefficient classification. To minimize the impact, we proposed a lightweight PCSAM-ResCBAM model based on two-stage convolutional neural network. The model included a Parallel Convolution Scale Attention Module network (PCSAM-Net) and a Residual Convolutional Block Attention Module network (ResCBAM-Net). The first-level convolutional network was built through a 4-layer PCSAM module to achieve prediction and classification of patches extracted from images. To optimize the network's ability to represent global features of images, we proposed a tiled feature fusion method to fuse patch features from the same image, and proposed a residual convolutional attention module. Based on the above, the second-level convolutional network was constructed to achieve predictive classification of images. We evaluated the performance of our proposed model on the ICIAR2018 dataset and the BreakHis dataset, respectively. Furthermore, through model ablation studies, we found that scale attention and dilated convolution play an important role in improving model performance. Our proposed model outperforms the existing state-of-the-art models on 200 x and 400 x magnification datasets with a maximum accuracy of 98.74 %.</t>
  </si>
  <si>
    <t>Breast cancer; Parallel convolution scale attention; Dilation convolution; Feature fusion; ResCBAM</t>
  </si>
  <si>
    <t>Esen, G; Nurtas, M; La Paglia, L; Amankulov, J; Matkerim, B; Altaibek, A</t>
  </si>
  <si>
    <t>multi-task attention-guided deep learning for simultaneous breast cancer detection and density estimation in mammography</t>
  </si>
  <si>
    <t>International Information Technology University; Farabi University; Consiglio Nazionale delle Ricerche (CNR); Istituto di Calcolo e Reti ad Alte Prestazioni (ICAR-CNR); Kazakh Institute of Oncology &amp; Radiology</t>
  </si>
  <si>
    <t>Early detection of breast cancer is critical for improving patient outcomes, and deep learning (DL) has shown promise in mammographic analysis. However, many existing systems tackle a single task (e.g., malignancy classification) and provide limited interpretability, which hinders clinical adoption. We present a multi-task, attention-guided framework that jointly predicts malignancy (benign vs. malignant) and BI-RADS breast density (A-D) from a single mammogram while producing interpretable attention maps. The architecture couples a pretrained convolutional backbone with lightweight channel-spatial attention and two task-specific heads. We evaluate six backbones (ResNet-50, DenseNet-121, EfficientNet-B0/B3/B7, MobileNetV3-Large) under a rigorous evaluation protocol with stratified hold-out split (64%/16%/20%) and 5-fold cross-validation. To support reliable deployment, we report comprehensive metrics including discrimination measures (ROC-AUC, PR-AUC, F1-score, sensitivity, specificity), calibration metrics (Brier score, Expected Calibration Error), and ablation studies contrasting single-task vs. multi-task learning and models with vs. without attention mechanisms. Across all evaluation protocols, multi-task learning consistently outperforms single-task baselines by 2.8% in pathology accuracy and 3.5% in density estimation, indicating that density cues provide complementary information for malignancy assessment. Among backbones, EfficientNet-B3 attains the strongest discrimination (AUC= 0.962, accuracy= 93.6%) on hold-out test with excellent calibration (Brier= 0.010), while MobileNetV3-Large achieves competitive performance (AUC= 0.940, accuracy= 91.2%) with only 4.26M parameters-an optimal accuracy-efficiency trade-off for resource-constrained deployment. Cross-validation results demonstrate robust generalization (AUC $= 0.954\pm 0.003$ , accuracy $= 93.0\pm 0.3\%$ ). Attention maps highlight diagnostically relevant regions including architectural distortions and suspicious calcifications, offering interpretable visual rationale aligned with radiological assessment. We discuss limitations including dataset size (410 images), class imbalance in rare density categories, and calibration challenges (ECE= 0.365-0.419), and outline directions for external validation on multi-institutional cohorts and integration of uncertainty quantification methods.</t>
  </si>
  <si>
    <t>Multitasking; Lesions; Breast cancer; Cancer; Training; Deep learning; Protocols; Pathology; Estimation; Calibration; Attention mechanism; breast cancer; clinical decision support; deep learning; interpretable AI; mammography; multi-task learning</t>
  </si>
  <si>
    <t>LESION; CNN</t>
  </si>
  <si>
    <t>Avazov, K; Umirzakova, S; Abdusalomov, A; Temirov, Z; Nasimov, R; Buriboev, A; Ulmasovna, LS; Lee, C; Jeon, HS</t>
  </si>
  <si>
    <t>bridging the gap between accuracy and efficiency in ai-based breast cancer diagnosis from histopathological data</t>
  </si>
  <si>
    <t>CANCERS</t>
  </si>
  <si>
    <t>Gachon University; Tashkent State University of Economics; Gachon University; Konkuk University</t>
  </si>
  <si>
    <t>Background/Objectives: Breast cancer diagnosis using histopathological images remains a critical yet challenging task in computational pathology due to overlapping visual features between benign and malignant tissues, inconsistencies in staining, and variations in magnification. The objective of this study was to design a lightweight yet high-performing deep learning model that bridges the gap between diagnostic accuracy and computational efficiency. Methods: We propose CellSage, a novel convolutional neural network (CNN) architecture enhanced with attention mechanisms. It integrates three core modules: a multi-scale feature extraction unit designed to capture both global and local tissue patterns; a depthwise separable convolution block for reducing computational load; and a Convolutional Block Attention Module (CBAM) to dynamically focus on diagnostically relevant regions. The model was trained and evaluated on the BreakHis dataset, using stain normalization (via contrastive augmentation modeling, CAM) and extensive data augmentation techniques. A patient-wise cross-validation strategy was employed to ensure robust generalization. Results: CellSage achieved 94.8% accuracy, a 0.93 F1 score, and a 0.96 AUC, while remaining compact at only 3.8 million parameters. It outperformed deeper and larger models such as ResNet-50, DenseNet-121, and Vision Transformers in terms of both predictive performance and computational efficiency. Ablation studies confirmed that multi-scale feature extraction and attention refinement were critical components. Conclusions: CellSage is an interpretable, reliable, and computationally lightweight system for breast cancer diagnosis using histopathological data. Its efficiency and low computational footprint render it an ideal candidate for real-time deployment on digital pathology platforms, particularly in environments with limited computational infrastructure.</t>
  </si>
  <si>
    <t>breast cancer classification; multi-scale feature extraction; histopathological image analysis; stain normalization; digital pathology</t>
  </si>
  <si>
    <t>Das, S; Mishra, S; Senapati, MR</t>
  </si>
  <si>
    <t>new approaches in metaheuristic to classify medical data using artificial neural network</t>
  </si>
  <si>
    <t>ARABIAN JOURNAL FOR SCIENCE AND ENGINEERING</t>
  </si>
  <si>
    <t>Indira Gandhi Institute of Technology Sarang; Veer Surendra Sai University of Technology</t>
  </si>
  <si>
    <t>Artificial Neural Networks have been applied as a useful technique for classification. Based on the above, we propose a method called Velocity-Enhanced Whale Optimization Algorithm which is hybridized with Artificial Neural Network for classifying and diagnosing the different cancer data like breast cancer, cervical cancer and lungs cancer. The proposed algorithm is compared with four other benchmark algorithms available in the texts, i.e., C4.5, Learning Vector Quantization, Linear Discriminate Analysis and Factorized Distribution Algorithm. Robustness of proposed approach is validated by calculating the Correct Classification Rate, Averaged Square Classification Error which demonstrates that its performance is better than other techniques.</t>
  </si>
  <si>
    <t>Velocity-Enhanced Whale Optimization Algorithm (VEWOA); Artificial Neural Network; Linear Discriminate Analysis (LDA); Learning Vector Quantization (LVQ); Factorized Distribution Algorithm (FDA)</t>
  </si>
  <si>
    <t>WHALE OPTIMIZATION ALGORITHM; CERVICAL-CANCER; TUMOR CLASSIFICATION; DIAGNOSIS; SELECTION</t>
  </si>
  <si>
    <t>Majumder, S; Mallick, K; Pal, W; Chakraborty, S; Sarkar, R</t>
  </si>
  <si>
    <t>emda-net: earth mover's distance (emd) influenced attention-aided neural network for medical image classification</t>
  </si>
  <si>
    <t>2024 IEEE 6TH INTERNATIONAL CONFERENCE ON COGNITIVE MACHINE INTELLIGENCE, COGMI</t>
  </si>
  <si>
    <t>Heritage Institute of Technology (HITK); Jadavpur University; West Virginia University; Jadavpur University</t>
  </si>
  <si>
    <t>Medical image analysis methods need to be more generalized in order to meet the substantial problems associated with cancer detection and treatment, including skin, cervical, and breast cancer. In this work, we propose a novel lightweight convolutional neural network (CNN) architecture, named EMDA-Net (Earth Mover's Distance (EMD) influenced Attention-aided Neural Network), specifically designed to meet the requirements of cancer subtype classification. It is built on the MobileNetV2 backbone and is equipped with hybrid statistical mechanism-aided attention mechanisms. Our model ensures high-performance while maintaining a lightweight design by leveraging the capabilities of the MobileNetV2 architecture and the attention mechanism. To improve similarity detection across data channels, we present a novel EMD influenced attention technique. We have examined datasets related to skin, cervical, and breast cancer for experimentation. Our model especially outperforms the state-of-the-art techniques, demonstrating its effectiveness in maximizing diagnosis precision for various cancer types across the datasets. The code of the proposed model will be made public at: https://t.ly/q5DlN</t>
  </si>
  <si>
    <t>Skin Cancer; Cervical Cancer; Breast Cancer; Deep Learning; Histopathological Image; Earth Mover's Distance; Similarity Attention</t>
  </si>
  <si>
    <t>DATASET</t>
  </si>
  <si>
    <t>Huang, RB; Lin, ZH; Dou, HR; Wang, J; Miao, JZ; Zhou, GQ; Jia, XH; Xu, WW; Mei, ZH; Dong, YJ; Yang, X; Zhou, JQ; Ni, D</t>
  </si>
  <si>
    <t>aw3m: an auto-weighting and recovery framework for breast cancer diagnosis using multi-modal ultrasound</t>
  </si>
  <si>
    <t>MEDICAL IMAGE ANALYSIS</t>
  </si>
  <si>
    <t>Shenzhen University; Shanghai Jiao Tong University; Southeast University - China; Shenzhen University</t>
  </si>
  <si>
    <t>Recently, more clinicians have realized the diagnostic value of multi-modal ultrasound in breast cancer identification and began to incorporate Doppler imaging and Elastography in the routine examination. However, accurately recognizing patterns of malignancy in different types of sonography requires expertise. Furthermore, an accurate and robust diagnosis requires proper weights of multi-modal information as well as the ability to process missing data in practice. These two aspects are often overlooked by existing computer-aided diagnosis (CAD) approaches. To overcome these challenges, we propose a novel framework (called AW3M) that utilizes four types of sonography (i.e. B-mode, Doppler, Shear-wave Elastography, and Strain Elastography) jointly to assist breast cancer diagnosis. It can extract both modality specific and modality-invariant features using a multi-stream CNN model equipped with self-supervised consistency loss. Instead of assigning the weights of different streams empirically, AW3M automatically learns the optimal weights using reinforcement learning techniques. Furthermore, we design a lightweight recovery block that can be inserted to a trained model to handle different modality-missing scenarios. Experimental results on a large multi-modal dataset demonstrate that our method can achieve promising performance compared with state-of-the-art methods. The AW3M framework is also tested on another independent B-mode dataset to prove its efficacy in general settings. Results show that the proposed recovery block can learn from the joint distribution of multi-modal features to further boost the classification accuracy given single modality input during the test. (c) 2021 Elsevier B.V. All rights reserved.</t>
  </si>
  <si>
    <t>Multi-modality; Ultrasound; Breast cancer; Reinforcement learning; Missing data</t>
  </si>
  <si>
    <t>ELASTOGRAPHY; STATISTICS; BENIGN</t>
  </si>
  <si>
    <t>optimizing bi-rads 4 lesion assessment using lightweight convolutional neural network with cbam in contrast enhanced mammography</t>
  </si>
  <si>
    <t>ARTIFICIAL INTELLIGENCE AND IMAGING FOR DIAGNOSTIC AND TREATMENT CHALLENGES IN BREAST CARE, DEEP-BREATH 2024</t>
  </si>
  <si>
    <t>Atlantic Technological University (ATU); Atlantic Technological University (ATU); Atlantic Technological University (ATU); Atlantic Technological University (ATU)</t>
  </si>
  <si>
    <t>Breast cancer is the leading cause of cancer-related mortality and morbidity among women worldwide. Early detection plays a crucial role in improving survival rates and BI-RADS classification is one of the effective ways of predicting breast cancer. However, BI-RADS Category 4 encompasses a broad spectrum of malignancy probabilities, ranging from over 2% to 95%. Due to the wide malignancy likelihood range and the ambiguous qualitative attributes of BI-RADS 4, patients are subjected to overdiagnosis and unnecessary procedures, such as biopsy, which entail a certain degree of physical trauma as well as financial strain. This study proposed a lightweight CNN where MobileNet serves as the backbone architecture, augmented with the Convolutional Block Attention Module (CBAM), resulting in the MobileNet-CBAM model. The model demonstrated good performance in discriminating BI-RADS 4 category malignant and benign cases in Contrast Enhanced Spectral Mammogram (CESM) with a prediction of 82%, 82% and 0.91 for accuracy, f1-score and roc-auc respectively. Additionally, for clinical friendliness, the model explanation was given using SHAP. Hence, the model presents potential utility in predicting breast cancer for lesions categorized as BI-RADS category 4 in breast imaging.</t>
  </si>
  <si>
    <t>Breast cancer; Breast Imaging Reporting and Data System (BI-RADS); MobileNet; CBAM (Convolution Block Attention Module); Contrast Enhanced Spectral Mammogram; cancer screening</t>
  </si>
  <si>
    <t>No qualifying quantitative efficiency metric was reported.</t>
  </si>
  <si>
    <t>Kotei, E; Thirunavukarasu, R</t>
  </si>
  <si>
    <t>visual attention condenser model for multiple disease detection from heterogeneous medical image modalities</t>
  </si>
  <si>
    <t>MULTIMEDIA TOOLS AND APPLICATIONS</t>
  </si>
  <si>
    <t>The World Health Organization (WHO) has identified breast cancer and tuberculosis (TB) as major global health issues. While breast cancer is a top killer of women, TB is an infectious disease caused by a single bacterium with a high mortality rate. Since both TB and breast cancer are curable, early screening ensures treatment. Medical imaging modalities, such as chest X-ray radiography and ultrasound, are widely used for diagnosing TB and breast cancer. Artificial intelligence (AI) techniques are applied to supplement the screening process for effective and early treatment due to the global shortage of radiologists and oncologists. These techniques fast-track the screening process leading to early detection and treatment. Deep learning (DL) is the most used technique producing outstanding results. Despite the success of these DL models in the automatic detection of TB and breast cancer, the suggested models are task-specific, meaning they are disease-oriented. Again, the complexity and weight of the DL applications make it difficult to apply the models on edge devices. Motivated by this, a Multi Disease Visual Attention Condenser Network (MD-VACNet) got proposed for multiple disease identification from different medical image modalities. The network architecture got designed automatically through a machine-driven design exploration with generative synthesis. The proposed MD-VACNet is a lightweight stand-alone visual recognition deep neural network based on VAC with a self-attention mechanism to run on edge devices. In the experiment, TB was identified based on chest X-ray images and breast cancer was based on ultrasound images. The suggested model achieved a 98.99% accuracy score, a 99.85% sensitivity score, and a 98.20% specificity score on the x-ray radiographs for TB diagnosis. The model also produced a cutting-edge performance on breast cancer classification into benign and malignant, with accuracy, sensitivity and specificity scores of 98.47%, 98.42%, and 98.31%, respectively. Regarding model architectural complexity, MD-VACNet is simple and lightweight for edge device implementation.</t>
  </si>
  <si>
    <t>Attention mechanism; Breast cancer; Deep learning; Medical image analysis; Tuberculosis; Visual attention condensers</t>
  </si>
  <si>
    <t>CHEST-X-RAY; TUBERCULOSIS; ARCHITECTURES; SEGMENTATION</t>
  </si>
  <si>
    <t>Excluded because the breast-ultrasound dataset was incorrectly cited and its reported class composition and total sample count were irreconcilable, preventing verification of the experimental data source.</t>
  </si>
  <si>
    <t>Wang, HW; Dai, X; Ning, SP; Ye, JJ; Srivastava, G; Khan, F; Shah, STU; Pan, Y</t>
  </si>
  <si>
    <t>tinyvit-lightgbm: a lightweight and smart feature fusion framework for iomt-based cancer diagnosis</t>
  </si>
  <si>
    <t>INFORMATION FUSION</t>
  </si>
  <si>
    <t>Shantou University; Southern Medical University - China; Guangxi Medical University; Brandon University; China Medical University Taiwan; China Medical University Hospital - Taiwan; University of Nottingham; University of Nottingham Ningbo China; University of Calgary</t>
  </si>
  <si>
    <t>Cancer remains a leading global health issue, where accurate and timely diagnosis is critical for effective treatment. The Internet of Medical Things (IoMT), an interconnected network of medical devices, offers realtime multimodal and multi-source data acquisition and analysis, facilitating remote monitoring and improving diagnostic precision. However, IoMT-based diagnostic frameworks face major challenges, including limited computational resources of IoMT devices, difficulties in integrating multimodal data from diverse sources, and the necessity for interpretable models to enhance clinical trust. To address these issues, we propose TinyViT-LightGBM, a lightweight and smart multimodal data fusion framework optimized for breast cancer diagnostics in resource-constrained IoMT environments. TinyViT, an efficient Vision Transformer, extracts features from multi-source histopathology images, combined with mammograms and clinical-genetic data through a comprehensive fusion strategy. By using LightGBM for classification, the framework not only achieves high diagnostic accuracy but also enhances interpretability by identifying the most critical diagnostic features. The proposed framework achieves state-of-the-art diagnostic performance, with 97.8% accuracy, a 6.5% improvement over existing methods, alongside gains in precision (97.2%), recall (99.1%), and F1-score (98.1%). Additionally, its low false positive rate (0.0058) and computational efficiency on IoMT devices underscore its scalability and suitability for real-world healthcare applications.</t>
  </si>
  <si>
    <t>Multisource data fusion; Machine learning; IoMT; Healthcare; Multi-classification; Lightweight fusion scheme</t>
  </si>
  <si>
    <t>Ogundokun, RO; Misra, S; Akinrotimi, AO; Ogul, H</t>
  </si>
  <si>
    <t>mobilenet-svm: a lightweight deep transfer learning model to diagnose bch scans for iomt-based imaging sensors</t>
  </si>
  <si>
    <t>SENSORS</t>
  </si>
  <si>
    <t>Kaunas University of Technology; Landmark University; Ostfold University College</t>
  </si>
  <si>
    <t>Many individuals worldwide pass away as a result of inadequate procedures for prompt illness identification and subsequent treatment. A valuable life can be saved or at least extended with the early identification of serious illnesses, such as various cancers and other life-threatening conditions. The development of the Internet of Medical Things (IoMT) has made it possible for healthcare technology to offer the general public efficient medical services and make a significant contribution to patients' recoveries. By using IoMT to diagnose and examine BreakHis v1 400x breast cancer histology (BCH) scans, disorders may be quickly identified and appropriate treatment can be given to a patient. Imaging equipment having the capability of auto-analyzing acquired pictures can be used to achieve this. However, the majority of deep learning (DL)-based image classification approaches are of a large number of parameters and unsuitable for application in IoMT-centered imaging sensors. The goal of this study is to create a lightweight deep transfer learning (DTL) model suited for BCH scan examination and has a good level of accuracy. In this study, a lightweight DTL-based model MobileNet-SVM, which is the hybridization of MobileNet and Support Vector Machine (SVM), for auto-classifying BreakHis v1 400x BCH images is presented. When tested against a real dataset of BreakHis v1 400x BCH images, the suggested technique achieved a training accuracy of 100% on the training dataset. It also obtained an accuracy of 91% and an F1-score of 91.35 on the test dataset. Considering how complicated BCH scans are, the findings are encouraging. The MobileNet-SVM model is ideal for IoMT imaging equipment in addition to having a high degree of precision. According to the simulation findings, the suggested model requires a small computation speed and time.</t>
  </si>
  <si>
    <t>breast cancer histology; Internet of Medical Things; deep convolutional neural network</t>
  </si>
  <si>
    <t>BREAST-CANCER; AIDED DIAGNOSIS; CLASSIFICATION; IMAGES</t>
  </si>
  <si>
    <t>Ramakrishnan, K; Mohideen, AK; Reddy, AA</t>
  </si>
  <si>
    <t>transformer-guided cross-view correlation network for mammogram classification</t>
  </si>
  <si>
    <t>2025 IEEE 9TH INTERNATIONAL CONFERENCE ON INFORMATION AND COMMUNICATION TECHNOLOGY, CICT</t>
  </si>
  <si>
    <t>Vellore Institute of Technology (VIT); VIT Chennai</t>
  </si>
  <si>
    <t>The mammograms are widely used to detect breast cancer at an early stage, but this necessitates a strong combination of the complementary information of CranioCaudal (CC) and MedioLateral-Oblique (MLO) views. Current methods of dual-view have been based on correlation-based hybrid attention networks; the major issue with this type of configuration is that the need to align local features is typically achieved at the cost of global inter-view dependencies and computational efficiency. TransCorNet, a Transformer-directed Cross-View Correlation Network, is suggested in the proposed research work, which presents a light-weight multi-view-transformer block to model a global context and a strip-based correlation attention block to align in a fine-grained manner across the views. To further encourage clinical use, we combine multi-scale feature fusion with effective lesion localization and deploy knowledge distillation to reduce the model into a real-time counterpart without much loss in performance. Empirical comparison of the CBIS-DDSM data shows that TransCorNet results in higher classification accuracy and AUC in comparison with the latest multi-view baselines, and inference latency that is 32% smaller. We have found that transformer-guided cross-view correlation is a direction worth pursuing further to make mammogram analysis accurate, efficient, and generalizable, and could be integrated into clinical decision support systems.</t>
  </si>
  <si>
    <t>Mammogram classification; multi-view learning; transformer networks; cross-view correlation; deep learning</t>
  </si>
  <si>
    <t>It claimed approximately 32% lower latency, but provided insufficient absolute timing, hardware, protocol, and baseline information to verify or interpret that claim reliably.</t>
  </si>
  <si>
    <t>Gong, LH; Yang, JJ; Zhang, X</t>
  </si>
  <si>
    <t>semi-supervised breast histological image classification by node-attention graph transfer network</t>
  </si>
  <si>
    <t>Hebei North University</t>
  </si>
  <si>
    <t>As a major cause of leading female death, breast cancer is often diagnosed by histological images which has been resolved by many deep learning methods with the assistance of large amounts of annotated data. However, their performances are severely limited by the lack of sufficient labeled data in clinical practice. This paper aims to relieve the annotating workload by a semi-supervised transfer learning algorithm to conduct knowledge distillation from a completely labeled source domain. To achieve this goal, we propose a node-attention graph transfer network to exploit the inherent correlation between individual samples by graph convolutional network, along with a cross-domain graph learning module to stimulate the graph construction in target domain. In the meanwhile, we design a node-attention mechanism to learn the individual contribution of each source image for target domain, which can further leverage the domain-gap by our node-attention transfer learning. Results of semi-supervised breast histological image classification with various scales of annotated training images are performable and further experiments demonstrate the significant contributions of each component we proposed.</t>
  </si>
  <si>
    <t>Feature extraction; Breast cancer; Correlation; Machine learning; Convolutional neural networks; Training; Semi-supervised; histological image classification; graph convolutional network; node-attention; transfer learning</t>
  </si>
  <si>
    <t>CONVOLUTIONAL NEURAL-NETWORKS; DIAGNOSIS; FEATURES; DATASET</t>
  </si>
  <si>
    <t>Kar, J; Cohen, MV; McQuiston, SA; Figarola, MS; Malozzi, CM</t>
  </si>
  <si>
    <t>can post-chemotherapy cardiotoxicity be detected in long-term survivors of breast cancer via comprehensive 3d left-ventricular contractility (strain) analysis?</t>
  </si>
  <si>
    <t>MAGNETIC RESONANCE IMAGING</t>
  </si>
  <si>
    <t>University of South Alabama; University of South Alabama; University of South Alabama; University of South Alabama</t>
  </si>
  <si>
    <t>Purpose: This study applied a novel and automated contractility analysis tool to investigate possible cardiotoxicity-related left-ventricular (LV) dysfunction in breast cancer patients following treatment with anti-neoplastic chemotherapy agents (CTA). Subclinical dysfunction otherwise undetected via LV ejection fraction (LVEF) was determined. Methods: Deformation data were acquired with the Displacement Encoding with Stimulated Echoes (DENSE) MRI sequence on 16 female patients who had CTA-based treatment. The contractility analysis tool consisting of image quantization-based boundary detection and the meshfree Radial Point Interpolation Method was used to compare chamber quantifications, 3D regional strains and torsion between patients and healthy subjects (N = 26 females with N = 14 age-matched). Quantifications of patient LVEFs from DENSE and Steady-State Free Precession (SSFP) acquisitions were compared, Bland-Altman interobserver agreements measured on their strain results and differences in contractile parameters with healthy subjects determined via Student's t-tests. Results: A significant difference was not found between DENSE and SSFP-based patient LVEFs at 58 +/- 7% vs 57 +/- 9%, p = 0.6. Bland-Altman agreements were -0.01 +/- 0.05 for longitudinal strain and 0.1 +/- 1.3 degrees for torsion. Differences in basal diameter indicating enlargement, 5.2 +/- 0.5 cm vs 4.5 +/- 0.5 cm, p &lt; 0.01, and torsion, 4.7 +/- 1.0 degrees vs 8.1 +/- 1.1 degrees, p &lt; 0.001 in the mid-ventricle and 5.9 +/- 1.2 degrees vs 10.2 +/- 0.9 degrees, p &lt; 0.001 apically, were seen between patients and age-matched healthy subjects and similarly in longitudinal strain, but not in LVEF. Conclusions: Results from the statistical analysis reveal the likelihood of LV remodeling in this patient sub population otherwise not indicated by LVEF measurements.</t>
  </si>
  <si>
    <t>Cardiotoxicity; Breast Cancer; DENSE; RPIM; Left-ventricular contractility; 3D strain; LVEF</t>
  </si>
  <si>
    <t>CARDIAC MAGNETIC-RESONANCE; STIMULATED ECHOES DENSE; MYOCARDIAL STRAIN; ANTHRACYCLINE CHEMOTHERAPY; HEART-FAILURE; TRASTUZUMAB; TORSION; TRACKING; THERAPY; ECHOCARDIOGRAPHY</t>
  </si>
  <si>
    <t>ELSEVIER SCIENCE INC</t>
  </si>
  <si>
    <t>Machicao, J; Craighero, F; Maspero, D; Angaroni, F; Damiani, C; Graudenzi, A; Antoniotti, M; Bruno, OM</t>
  </si>
  <si>
    <t>on the use of topological features of metabolic networks for the classification of cancer samples</t>
  </si>
  <si>
    <t>CURRENT GENOMICS</t>
  </si>
  <si>
    <t>Universidade de Sao Paulo; Universidade de Sao Paulo; University of Milano-Bicocca; Consiglio Nazionale delle Ricerche (CNR); Istituto di Bioimmagini e Sistemi Biologici Complessi; University of Milano-Bicocca; University of Milano-Bicocca</t>
  </si>
  <si>
    <t>Background: The increasing availability of omics data collected from patients affected by severe pathologies, such as cancer, is fostering the development of data science methods for their analysis. Introduction: The combination of data integration and machine learning approaches can provide new powerful instruments to tackle the complexity of cancer development and deliver effective diagnostic and prognostic strategies. Methods: We explore the possibility of exploiting the topological properties of sample-specific metabolic networks as features in a supervised classification task. Such networks are obtained by projecting transcriptomic data from RNA-seq experiments on genome-wide metabolic models to define weighted networks modeling the overall metabolic activity of a given sample. Results: We show the classification results on a labeled breast cancer dataset from the TCGA database, including 210 samples (cancer vs. normal). In particular, we investigate how the performance is affected by a threshold-based pruning of the networks by comparing Artificial Neural Networks, Support Vector Machines and Random Forests. Interestingly, the best classification performance is achieved within a small threshold range for all methods, suggesting that it might represent an effective choice to recover useful information while filtering out noise from data. Overall, the best accuracy is achieved with SVMs, which exhibit performances similar to those obtained when gene expression profiles are used as features. Conclusion: These findings demonstrate that the topological properties of sample-specific metabolic networks are effective in classifying cancer and normal samples, suggesting that useful information can be extracted from a relatively limited number of features.</t>
  </si>
  <si>
    <t>Metabolic networks; cancer sample classification; machine learning; RNA-seq data; topological properties; network pruning</t>
  </si>
  <si>
    <t>EXPRESSION PROFILES; PROGNOSIS; HALLMARK; MODELS</t>
  </si>
  <si>
    <t>Cherakhloo, M; Ranjbar, M; Mohebbi, M; Vahdat, BV</t>
  </si>
  <si>
    <t>dct-histotransformer: efficient lightweight vision transformer with dct integration for histopathological image analysis</t>
  </si>
  <si>
    <t>2024 31ST NATIONAL AND 9TH INTERNATIONAL IRANIAN CONFERENCE ON BIOMEDICAL ENGINEERING, ICBME</t>
  </si>
  <si>
    <t>Sharif University of Technology; Kharazmi University</t>
  </si>
  <si>
    <t>In recent years, the integration of advanced imaging techniques and deep learning methods has significantly advanced computer-aided diagnosis (CAD) systems for breast cancer detection and classification. Transformers, which have shown great promise in computer vision, are now being applied to medical image analysis. However, their application to histopathological images presents challenges due to the need for extensive manual annotations of whole-slide images (WSIs), as these models require large amounts of data to work effectively, which is costly and time-consuming. Furthermore, the quadratic computational cost of Vision Transformers (ViTs) is particularly prohibitive for large, high-resolution histopathological images, especially on edge devices with limited computational resources. In this study, we introduce a novel lightweight breast cancer classification approach using transformers that operates effectively without large datasets. By incorporating parallel processing pathways for Discrete Cosine Transform (DCT) Attention and MobileConv, we convert image data from the spatial domain to the frequency domain to utilize the benefits such as filtering out high frequencies in the image, which reduces computational cost. This demonstrates the potential of our approach to improve breast cancer classification in histopathological images, offering a more efficient solution with reduced reliance on extensive annotated datasets. Our proposed model achieves an accuracy of 96.00% +/- 0.48% for binary classification and 87.85% +/- 0.93% for multiclass classification, which is comparable to state-of-the-art models while significantly reducing computational costs. This demonstrates the potential of our approach to improve breast cancer classification in histopathological images, offering a more efficient solution with reduced reliance on extensive annotated datasets.</t>
  </si>
  <si>
    <t>Chen, XX; Hu, MZ; Zhang, K; Abdoli, N; Sadri, Y; Gilley, P; Chekuri, OSV; Omoumi, FH; Qiu, YC; Zheng, B; Yang, XF</t>
  </si>
  <si>
    <t>david vs. goliath: large foundation models are not outperforming small models in multi-view mammogram breast cancer prediction</t>
  </si>
  <si>
    <t>COMPUTER-AIDED DIAGNOSIS, MEDICAL IMAGING 2024</t>
  </si>
  <si>
    <t>Emory University; University of Oklahoma System; University of Oklahoma - Norman; University of Oklahoma System; University of Oklahoma - Norman; University of Oklahoma System; University of Oklahoma - Norman; Texas A&amp;M University System</t>
  </si>
  <si>
    <t>Recent Foundation Models have begun to yield remarkable successes across various downstream medical imaging applications. Yet, their potential within the context of multi-view medical image analysis remains largely unexplored. This research aims to investigate the feasibility of leveraging foundation models for predicting breast cancer from multi-view mammograms through parameter-efficient transfer learning (PETL). PETL was implemented by inserting lightweight adapter modules into existing pre-trained transformer models. During model training, the parameters of the adapters were updated while the pre-trained weights of the foundation model remained fixed. To assess the model's performance, we retrospectively assembled a dataset of 949 patients, with 470 malignant cases and 479 normal or benign cases. Each patient has four mammograms obtained from two views (CC/MLO) of both the right and left breasts. The large foundation model with 328 million (M) parameters, finetuned with adapters comprising only 3.2M tunable parameters (about 1% of the total model parameters), achieved a classification accuracy of 78.9% +/- 1.7%. This performance was competitive but slightly inferior to a smaller model with 36M parameters, finetuned using traditional methods, which attained an accuracy of 80.4% +/- 0.9%. The results suggest that while foundation models possess considerable potential, their efficacy in medium-sized datasets and in transitioning from single-view to multi-view image analysis, particularly where reasoning feature relationships across different mammographic views is crucial, can be challenging. This underscores the need for innovative transfer learning approaches to better adapt and generalize foundation models for the complex requirements of multi-view medical image analysis.</t>
  </si>
  <si>
    <t>Foundation model; transformer; parameter-efficient transfer learning; adapter; multi-view image; mammogram; breast cancer</t>
  </si>
  <si>
    <t>CONVOLUTIONAL NEURAL-NETWORKS; COMPUTER-AIDED DETECTION</t>
  </si>
  <si>
    <t>Sadad, T; Munir, A; Saba, T; Hussain, A</t>
  </si>
  <si>
    <t>fuzzy c-means and region growing based classification of tumor from mammograms using hybrid texture feature</t>
  </si>
  <si>
    <t>JOURNAL OF COMPUTATIONAL SCIENCE</t>
  </si>
  <si>
    <t>International Islamic University, Pakistan; Prince Sultan University</t>
  </si>
  <si>
    <t>Identifying abnormality using breast mammography is a challenging task for radiologists due to its nature. A more consistent and precise imaging based CAD system plays a vital role in the classiffication of doubtful breast masses. In the proposed CAD system, pre-processing is performed to suppress the noise in the mammographic image. Then segmentation locates the tumor in mammograms using the cascading of Fuzzy C-Means (FCM) and region-growing (RG) algorithm called FCMRG. Features extraction step involves identification of important and distinct elements using Local Binary Pattern Gray-Level Co-occurrence Matrix (LBP-GLCM) and Local Phase Quantization (LPQ). The hybrid features are obtained from these techniques. The mRMR algorithm is employed to choose suitable features from individual and hybrid feature sets. The nominated feature sets are analysed through various machine learning procedures to isolate the malignant tumors from the benign ones. The classifiers are probed on 109 and 72 images of MIAS and DDSM databases respectively using k-fold (10-fold) cross-validation method. The enhanced classification accuracy of 98.2% is achieved for MIAS dataset using hybrid features classified by Decision Tree. Whereas 95.8% accuracy is obtained for DDSM dataset using KNN classifier applied on LPQ features. (C) 2018 Elsevier B.V. All rights reserved.</t>
  </si>
  <si>
    <t>Breast cancer; Computer-aided diagnosis (CAD); Mammograms; Masses; Micro-calcification; Segmentation</t>
  </si>
  <si>
    <t>BREAST-CANCER DETECTION; DIGITAL MAMMOGRAPHY; SEGMENTATION; MASSES; BENIGN; SYSTEM</t>
  </si>
  <si>
    <t>ELSEVIER SCIENCE BV</t>
  </si>
  <si>
    <t>Pramanik, A; Begum, S; Rightsell, C; Gates, K; Zhang, QK; Jones, S; Gao, Y; Ruppa-Kasani, V; Banerjee, R; Shukla, J; Ignatius, A; Sardar, D; Han, FXX; Ray, PC</t>
  </si>
  <si>
    <t>designing highly crystalline multifunctional multicolor-luminescence nanosystem for tracking breast cancer heterogeneity</t>
  </si>
  <si>
    <t>NANOSCALE ADVANCES</t>
  </si>
  <si>
    <t>Jackson State University; University of Texas System; University of Texas at San Antonio</t>
  </si>
  <si>
    <t>Breast tumor heterogeneity was responsible for the death of similar to 40 000 women in 2017 in the USA. Triple-negative breast cancers (TNBCs) are very aggressive, and this is the only subgroup of breast cancers that still lacks effective therapeutics. As a result, the early-stage detection of TNBCs is vital and will have huge significance in clinical practice. Driven by this need, we here report the design of highly crystalline antibody-conjugated multifunctional multicolor-luminescence nanosystems derived from the naturally available popular tropical fruits mangoes and prunes, which have the ability to detect breast cancer heterogeneity via the selective separation and accurate identification of TNBC and HER-2(+) or ER/PR(+) breast cancer cells selectively and simultaneously. The detailed synthesis and characterization of the multifunctional multicolor nanosystems derived from tropical fruits have been reported. Experimental results show that by changing the fruits multicolor-luminescence carbon dots (LCDs) can be developed, which is mainly due to the formation of highly crystalline nanodots with different heavy metal dopants and is also due to the presence of different types of surface functional group. Experimental data that are presented show that the multifunctional multicolor nanoprobe can be used for the highly selective and simultaneous capture of targeted TNBC and HER-2(+) or ER(+) breast cancer cells, and the capture efficiency can be as high as 98%. Reported data indicate that multicolor fluorescence imaging can be used for mapping heterogeneous breast cancer cells simultaneously and can distinguish targeted TNBC from non-targeted HER-2(+) or ER/PR(+) breast cancer. Our finding suggests the excellent potential of the design of multicolor nanosystems derived from natural fruits for detecting cancer heterogeneity in clinical practice.</t>
  </si>
  <si>
    <t>FLUORESCENT CARBON NANOPARTICLES; QUANTUM DOTS; GRAPHENE OXIDE; PHOTOLUMINESCENCE; THERAPY; NANODOTS; SPECTRUM</t>
  </si>
  <si>
    <t>ROYAL SOC CHEMISTRY</t>
  </si>
  <si>
    <t>Shang, ZH; Liu, H; Wang, KS; Wang, XD</t>
  </si>
  <si>
    <t>bm-smil: a breast cancer molecular subtype prediction framework from h&amp;e slides with self-supervised pretraining and multi-instance learning</t>
  </si>
  <si>
    <t>COMPUTATIONAL MATHEMATICS MODELING IN CANCER ANALYSIS, CMMCA 2023</t>
  </si>
  <si>
    <t>Chinese Academy of Sciences; Institute of Computing Technology, CAS; Central South University; Chinese Academy of Sciences; University of Chinese Academy of Sciences, CAS</t>
  </si>
  <si>
    <t>Breast cancer is the most commonly diagnosed cancer, and accurate molecular subtype prediction plays a crucial role in determining treatment strategies. While immunohistochemistry (IHC) is commonly used for molecular subtype diagnosis, it suffers from cost and labor limitations. The prediction of molecular subtypes using hematoxylin and eosin (H&amp;E) stained slides has gained importance. However, the task is challenged by limited samples, weak annotations, and strong tumor heterogeneity. This paper proposes a scalable framework, BM-SMIL, for molecular subtype prediction of breast cancer based on self-supervised pre-training and multi-instance learning. Firstly, a self-supervised pretraining framework utilizing multi-scale knowledge distillation is introduced to obtain a representative patch encoder. Then, an attention-based instance selection strategy is employed to filter out noise instances. Finally, a Transformer integrated with subtype contrastive loss is proposed for effective aggregation and WSI-level prediction. Experimental results on the dataset from cooperative hospital demonstrate the effectiveness of our proposed framework. The BM-SMIL framework has the potential to enhance molecular subtype prediction performance and can be extended to other pathology image classification tasks.</t>
  </si>
  <si>
    <t>Molecular Subtype; H&amp;E Slides; Self-supervised Pretraining; MIL</t>
  </si>
  <si>
    <t>Gupta, D</t>
  </si>
  <si>
    <t>reducing global breast cancer mortality with early, low-cost diagnosis using generative ai and hybrid dl architecture</t>
  </si>
  <si>
    <t>2025 IEEE CONFERENCE ON ARTIFICIAL INTELLIGENCE, CAI</t>
  </si>
  <si>
    <t>Breast cancer is the most common cancer in the world [1]. Mortality rates stand at 27 percent in India and 60 in Africa, compared to 7 in the US [2]. This disconnect boils down to the time of diagnosis. According to the CDC late-stage diagnosis has a five-year mortality rate of 69 percent, compared to 2 percent for early diagnosis [3]. Underserved communities lack access to high-cost, advanced diagnostic technologies (MRIs/Mammograms) and cancer specialists (Oncologists/Radiologists) [4]. Patients must depend on low-cost, low-resolution modalities (Ultrasounds) and the limited breast cancer expertise of general physicians (and gynecologists in developing countries), significantly delaying diagnosis and subsequent intervention [5]. This study aims to reduce global breast cancer mortality and healthcare costs by enabling accurate, early, and low-cost diagnosis using the existing ultrasound infrastructure in developing countries and underserved communities. To address data scarcity and skew, advanced image augmentation techniques such as deep convolutional GANs and stable diffusion models were evaluated. In each case of data augmentation, two classification approaches were compared: a lightweight MobileNetV2 convolutional neural network and a hybrid model combining ResNet50 for feature extraction with statistical machine learning models. The highest detection accuracy (95 percent) was achieved using the hybrid model with ResNet50 and XGBoost, paired with Stable Diffusion augmentation. An iOS app was implemented to demonstrate the feasibility of this approach in resource-constrained settings, showcasing its potential for scalable, efficient diagnostic solutions.</t>
  </si>
  <si>
    <t>LOW-INCOME; HEALTH</t>
  </si>
  <si>
    <t>Song, SL; Li, TY; Wang, Q; Fong, S; Song, W; Gao, JT</t>
  </si>
  <si>
    <t>edge-cloud split federated learning with hot-attentional semantic fusion for breast cancer segmentation</t>
  </si>
  <si>
    <t>GLOBECOM 2025-2025 IEEE GLOBAL COMMUNICATIONS CONFERENCE</t>
  </si>
  <si>
    <t>North China University of Technology; Chinese People's Liberation Army General Hospital; University of Macau; Tsinghua University</t>
  </si>
  <si>
    <t>In the field of the Internet of Medical Things (IoMT), efficiently deploying deep learning models for breast cancer pathological diagnosis is both important and challenging. Traditional cloud computing stores data on a central server, which poses a risk of data leakage. Although conventional federated learning can protect data privacy, it still faces limitations in computing resources. In addition, most existing pathological image segmentation methods use single-resolution features, making it difficult to jointly represent both global context and local lesion details. To address these challenges, we introduce a Breast Cancer Pathological Diagnosis Cloud-Edge-Collaborative Platform based on split federated learning. We developed a lightweight edge device that is built upon the Jetson Nano deep learning computing platform. The model uses heatmap-guided region search to efficiently discover and examine ROIs over histopathological images, which simulates the expert observation process by pathologists. The platform enables collaborative learning of global and local information without leaking out sensitive patients' data. Our method ensures data security and privacy while significantly improving model accuracy. Experimental results show that our model achieves Dice scores of 81.31% on the public Breast Cancer Semantic Segmentation (BCSS) dataset and 87.03% on clinical data collected from the Chinese People's Liberation Army (PLA) General Hospital, improving the Dice score from 79.36% to 81.31% on BCSS, and from 86.18% to 87.03% on our clinical dataset. These results outperform existing models, advancing a meaningful step towards the distributed pathological diagnosis of breast cancer.</t>
  </si>
  <si>
    <t>Computer aided detection and diagnosis; Histopathological Image Segmentation; Split Federated Learning; Edge-Cloud Collaborative Platform</t>
  </si>
  <si>
    <t>fully automated and comprehensive mri-based left-ventricular contractility analysis in post-chemotherapy breast cancer patients</t>
  </si>
  <si>
    <t>BRITISH JOURNAL OF RADIOLOGY</t>
  </si>
  <si>
    <t>Objective: This study investigated the occurrence of cardiotoxicity-related left-ventricular (LV) contractile dysfunction in breast cancer patients following treatment with antineoplastic chemotherapy agents. Methods: A validated and automated MRI-based LV contractility analysis tool consisting of quantization-based boundary detection, unwrapping of image phases and the meshfree Radial Point Interpolation Method was used toward measuring LV chamber quantifications (LVCQ), three-dimensional strains and torsions in patients and healthy subjects. Data were acquired with the Displacement Encoding with Stimulated Echoes (DENSE) sequence on 21 female patients and 21 agematched healthy females. Estimates of patient LVCQs from DENSE acquisitions were validated in comparison to similar steady-state free precession measurements and their strain results validated via Bland-Altman interobserver agreements. The occurrence of LV abnormalities was investigated via significant differences in contractility measurements (LVCQs, strains and torsions) between patients and healthy subjects. Results: Repeated measures analysis showed similarities between LVCQ measurements from DENSE and steady-state free precession, including cardiac output (4.7 +/- 0.4 L, 4.6 +/- 0.4 L, p = 0.8), and LV ejection fractions (59 +/- 6%, 58 +/- 5%, p = 0.2). Differences found between patients and healthy subjects included enlarged basal diameter (5.0 +/- 0.5 cm vs 4.4 +/- 0.5 cm, p &lt; 0.01), apical torsion (6.0 1.1 degrees vs 9.7 +/- 1.4 degrees, p &lt; 0.001) and global longitudinal strain (-0.15 +/- 0.02 vs. -0.21 +/- 0.04, p &lt; 0.001), but not LV ejection fraction (59 +/- 6% vs. 63 +/- 6%, p = 0.1). Conclusion: The results from the statistical analysis reveal the possibility of LV abnormalities in the post-chemotherapy patients via enlarged basal diameter and reduced longitudinal strain and torsion, in comparison to healthy subjects. Advances in knowledge: This study shows that subclinical LV abnormalities in post-chemotherapy breast cancer patients can be detected with an automated technique for the comprehensive analysis of contractile parameters.</t>
  </si>
  <si>
    <t>STIMULATED ECHOES DENSE; MYOCARDIAL STRAIN; ANTHRACYCLINE CARDIOTOXICITY; HEART-FAILURE; TRASTUZUMAB; CHEMOTHERAPY; DIAGNOSIS; ECHOCARDIOGRAPHY; PATHOGENESIS; MECHANICS</t>
  </si>
  <si>
    <t>OXFORD UNIV PRESS</t>
  </si>
  <si>
    <t>Alam, MW; Wahid, KA; Goel, RK; Lukong, KE</t>
  </si>
  <si>
    <t>development of a low-cost and portable smart fluorometer for detecting breast cancer cells</t>
  </si>
  <si>
    <t>BIOMEDICAL OPTICS EXPRESS</t>
  </si>
  <si>
    <t>University of Saskatchewan; University of Saskatchewan</t>
  </si>
  <si>
    <t>Instruments that allow the detection of fluorescence signal are invaluable tools for biomedical and clinical researchers. The technique is widely used in cell biology to microscopically detect target proteins of interest in mammalian cells. Importantly, fluorescence microscopy finds major applications in cancer biology where cancer cells are chemically labelled for detection. However, conventional fluorescence detection instruments such as fluorescence imaging microscopes are expensive, not portable and entail potentially high maintenance costs. Here we describe the design, development and applicability of a low-cost and portable fluorometer for the detection of fluorescence signal emitted from a model breast cancer cell line, engineered to stably express the green fluorescent protein (GFP). This device utilizes a flashlight which works in the visible range as an excitation source and a photodiode as the detector. It also utilizes an emission filter to mainly allow the fluorescence signal to reach the detector while eliminating the use of an excitation filter and dichroic mirror, hence, making the device compact, low-cost, portable and lightweight. The custom-built sample chamber is fabricated with a 3D printer to house the detector circuitry. We demonstrate that the developed fluorometer is able to distinguish between the cancer cell expressing GFP and the control cell. The fluorometer we developed exhibits immense potential for future applicability in the selective detection of fluorescently-labelled breast cancer cells. (C) 2019 Optical Society of America under the terms of the OSA Open Access Publishing Agreement</t>
  </si>
  <si>
    <t>Optica Publishing Group</t>
  </si>
  <si>
    <t>Yang, K; Song, J; Liu, M; Xue, LY; Liu, S; Yin, XP; Liu, K</t>
  </si>
  <si>
    <t>tbackp: her2 expression status classification network focusing on intrinsic subenvironmental characteristics of breast cancer liver metastases</t>
  </si>
  <si>
    <t>Hebei University; Hebei University; Hebei University; Hebei University; Hebei University</t>
  </si>
  <si>
    <t>The HER2 expression status in breast cancer liver metastases is a crucial indicator for the diagnosis, treatment, and prognosis assessment of patients. And typical diagnosis involves assessing the HER2 expression status through invasive procedures like biopsy. However, this method has certain drawbacks, such as being difficult in obtaining tissue samples and requiring long examination periods. To address these limitations, we propose an AIaided diagnostic model. This model enables rapid diagnosis. It diagnoses a patient's HER2 expression status on the basis of preprocessed images, which is the region of the lesion extracted from a CT image rather than from an actual tissue sample. The algorithm of the model adopts a parallel structure, including a Branch Block and a Trunk Block. The Branch Block is responsible for extracting the gradient characteristics between the tumor subenvironments, and the Trunk Block is for fusing the characteristics extracted by the Branch Block. The Branch Block contains CNN with self-attention, which combines the advantages of CNN and self-attention to extract more meticulous and comprehensive image features. And the Trunk Block is so designed that it fuses the extracted image feature information without affecting the transmission of the original image features. The ConvAttention is used to calculate the attention in the Trunk Block, which uses kernel dot product and is responsible for providing the weight for the self-attention in the process of using convolution induced deviation calculation. Combined with the structure of the model and the method used, we refer to this model as TBACkp. The dataset comprises the enhanced abdominal CT images of 151 patients with liver metastases from breast cancer, together with the corresponding HER2 expression levels for each patient. The experimental results are as follows: (AUC: 0.915, ACC: 0.854, specificity: 0.809, precision: 0.863, recall: 0.881, F1-score: 0.872). The results demonstrate that this method can accurately assess the HER2 expression status in patients when compared with other advanced deep learning model.</t>
  </si>
  <si>
    <t>Artificial intelligence; Attention mechanism; Medical imaging analysis; Prior knowledge; Tumor subenvironment</t>
  </si>
  <si>
    <t>Baek, J; Lee, JH; Hashemi, HS; Natarajan, A; Tabesh, F; Paulmurugan, R; Dahl, JJ</t>
  </si>
  <si>
    <t>mbformer: a transformer model for 3d time-series data processing to improve bound bubble detection in nondestructive ultrasound molecular imaging</t>
  </si>
  <si>
    <t>2025 IEEE INTERNATIONAL ULTRASONICS SYMPOSIUM, IUS</t>
  </si>
  <si>
    <t>Stanford University; Stanford Medicine</t>
  </si>
  <si>
    <t>Ultrasound molecular imaging (USMI) is an approach that detects targeted microbubbles (MBs) that are bound to specific biomarkers of disease; however, effectively suppressing free-floating MBs remains challenging. In this study, we adopted 3D transformer to analyze time-series ultrasound dataset to achieve enhanced differentiation of bound MBs from free-floating counterparts. We present MBFormer, or microbubble transformer, a non-destructive USMI transformer model that processes time-series 3D spatio-temporal ultrasound videos. The architecture of our model consists of a hierarchical transformer framework that comprises (1) an encoder with the attention mechanism but without positional embeddings, (2) a lightweight decoder featuring multilayer perceptrons (MLPs), and (3) a probability head. The model was validated through an in vivo study employing a transgenic mouse model of spontaneous breast cancer. B-mode and contrast enhanced ultrasound (CEUS) videos were captured utilizing the Vevo2100 system (FUJIFILM Visualsonics, Toronto, Canada). The ground truth data was generated via robust principal component analysis (RPCA)-processed differential targeted enhancement (DTE). We assessed the performance of MBFormer against the baseline models: a CNN-based USMI approach and SegFormer3D, an established 3D transformer model for medical image segmentation. MBFormer demonstrated improved detectability of bound MBs, achieving an area under the curve (AUC) of 0.951, a correlation coefficient (CC) of 0.981, and a continuous dice coefficient (CDC) of 0.748, surpassing the baseline models. These findings suggest that our 3D time-series data processing using the proposed transformer architecture effectively suppresses free-floating MBs while enhancing the detectability of bound MBs.</t>
  </si>
  <si>
    <t>Ultrasound Molecular Imaging; Nondestructive Molecular Imaging; Transformer; Breast Cancer Detection; Ultrasound</t>
  </si>
  <si>
    <t>CONTRAST AGENTS; BREAST-CANCER; MICROBUBBLES; RISK; DENSITY; WOMEN</t>
  </si>
  <si>
    <t>Li, L; Wang, MR; Li, DJ; Yang, T</t>
  </si>
  <si>
    <t>3dsn-net: dual-tandem attention mechanism interaction network for breast tumor classification</t>
  </si>
  <si>
    <t>BMC MEDICAL IMAGING</t>
  </si>
  <si>
    <t>Harbin University of Science &amp; Technology; Harbin University of Science &amp; Technology</t>
  </si>
  <si>
    <t>Background Breast cancer is one of the most prevalent malignancies among women worldwide and remains a major public health concern. Accurate classification of breast tumor subtypes is essential for guiding treatment decisions and improving patient outcomes. However, existing deep learning methods for histopathological image analysis often face limitations in balancing classification accuracy with computational efficiency, while failing to fully exploit the deep semantic features in complex tumor images. Methods We developed 3DSN-net, a dual-attention interaction network for multiclass breast tumor classification. The model combines two complementary strategies: (i) spatial-channel attention mechanisms to strengthen the representation of discriminative features, and (ii) deformable convolutional layers to capture fine-grained structural variations in histopathological images.To further improve efficiency, a lightweight attention component was introduced to support stable gradient propagation and multi-scale feature fusion Experimental findings demonstrate that 3DSN-net consistently outperforms competing methods in both accuracy and robustness while maintaining favorable computational efficiency.The model effectively distinguishes benign and malignant tumors as well as multiple subtypes, highlighting the advantages of combining spatial-channel attention with deformable feature modeling.The model was trained and evaluated on two histopathological datasets, BreakHis and BCPSD, and benchmarked against several state-of-the-art CNN and Transformer-based approaches under identical experimental conditions. Results Experimental results show that 3DSN-net consistently outperforms baseline CNN and Transformer models, achieving 92%-100% accuracy for benign tumors and 86%-99% for malignant tumors, with error rates below 8%. On average, it improves classification accuracy by 3%-5% and ROC-AUC by 0.02 to 0.04 compared with state-of-the-art methods, while maintaining competitive computational efficiency. By enhancing the interaction between spatial and channel attention mechanisms, the model effectively distinguishes breast cancer subtypes, with only a slight reduction in classification speed on larger datasets due to increased data complexity. Conclusions This study presents 3DSN-net as a reliable and effective framework for breast tumor classification from histopathological images. Beyond methodological improvements, the enhanced diagnostic performance has direct clinical implications, offering potential to reduce misclassification, assist pathologists in decision-making, and improve patient outcomes. The approach can also be extended to other medical imaging tasks. Future work will focus on optimizing computational efficiency and validating generalizability across larger, multi-center datasets.</t>
  </si>
  <si>
    <t>Breast tumor classification; Deep learning; Dual attention module tandem; Neural network</t>
  </si>
  <si>
    <t>COMPUTER-AIDED DIAGNOSIS; CANCER</t>
  </si>
  <si>
    <t>Sadad, T; Khan, AR; Hussain, A; Tariq, U; Fati, SM; Bahaj, SA; Munir, A</t>
  </si>
  <si>
    <t>internet of medical things embedding deep learning with data augmentation for mammogram density classification</t>
  </si>
  <si>
    <t>MICROSCOPY RESEARCH AND TECHNIQUE</t>
  </si>
  <si>
    <t>International Islamic University, Pakistan; Prince Sultan University; Quaid I Azam University; Prince Sattam Bin Abdulaziz University; Prince Sattam Bin Abdulaziz University</t>
  </si>
  <si>
    <t>Females are approximately half of the total population worldwide, and most of them are victims of breast cancer (BC). Computer-aided diagnosis (CAD) frameworks can help radiologists to find breast density (BD), which further helps in BC detection precisely. This research detects BD automatically using mammogram images based on Internet of Medical Things (IoMT) supported devices. Two pretrained deep convolutional neural network models called DenseNet201 and ResNet50 were applied through a transfer learning approach. A total of 322 mammogram images containing 106 fatty, 112 dense, and 104 glandular cases were obtained from the Mammogram Image Analysis Society dataset. The pruning out irrelevant regions and enhancing target regions is performed in preprocessing. The overall classification accuracy of the BD task is performed and accomplished 90.47% through DensNet201 model. Such a framework is beneficial in identifying BD more rapidly to assist radiologists and patients without delay.</t>
  </si>
  <si>
    <t>breast density; cancer; computer‐ aided diagnosis; healthcare; Internet of Medical Things (IoMT); mammography; masses</t>
  </si>
  <si>
    <t>BREAST DENSITY; SEGMENTATION; TUMOR; EXTRACTION; FEATURES; DISEASES</t>
  </si>
  <si>
    <t>Kumar, A; Manikandan, R; Kose, U; Gupta, D; Satapathy, SC</t>
  </si>
  <si>
    <t>doctor's dilemma: evaluating an explainable subtractive spatial lightweight convolutional neural network for brain tumor diagnosis</t>
  </si>
  <si>
    <t>ACM TRANSACTIONS ON MULTIMEDIA COMPUTING COMMUNICATIONS AND APPLICATIONS</t>
  </si>
  <si>
    <t>Shanmugha Arts, Science, Technology &amp; Research Academy (SASTRA); Suleyman Demirel University; Maharaja Agrasen Institute of Technology; Kalinga Institute of Industrial Technology (KIIT)</t>
  </si>
  <si>
    <t>In Medicine Deep Learning has become an essential tool to achieve outstanding diagnosis on image data. However, one critical problem is that Deep Learning comes with complicated, black-box models so it is not possible to analyze their trust level directly. So, Explainable Artificial Intelligence (XAI) methods are used to build additional interfaces for explaining how the model has reached the outputs by moving from the input data. Of course, that's again another competitive problem to analyze if such methods are successful according to the human view. So, this paper comes with two important research efforts: (1) to build an explainable deep learning model targeting medical image analysis, and (2) to evaluate the trust level of this model via several evaluation works including human contribution. The target problem was selected as the brain tumor classification, which is a remarkable, competitive medical image-based problem for Deep Learning. In the study, MR-based pre-processed brain images were received by the Subtractive Spatial Lightweight Convolutional Neural Network (SSLW-CNN) model, which includes additional operators to reduce the complexity of classification. In order to ensure the explainable background, the model also included Class Activation Mapping (CAM). It is important to evaluate the trust level of a successful model. So, numerical success rates of the SSLW-CNN were evaluated based on the peak signal-to-noise ratio (PSNR), computational time, computational overhead, and brain tumor classification accuracy. The objective of the proposed SSLW-CNN model is to obtain faster and good tumor classification with lesser time. The results illustrate that the SSLW-CNN model provides better performance of PSNR which is enhanced by 8%, classification accuracy is improved by 33%, computation time is reduced by 19%, computation overhead is decreased by 23%, and classification time is minimized by 13%, as compared to state-of-the-art works. Because the model provided good numerical results, it was then evaluated in terms of XAI perspective by including doctor-model based evaluations such as feedback CAM visualizations, usability, expert surveys, comparisons of CAM with other XAI methods, and manual diagnosis comparison. The results show that the SSLW-CNN provides good performance on brain tumor diagnosis and ensures a trustworthy solution for the doctors.</t>
  </si>
  <si>
    <t>Explainable artificial intelligence; subtractive spatial lightweight convolutional neural networks; brain tumor diagnosis; medical imaging; deep learning</t>
  </si>
  <si>
    <t>ARTIFICIAL-INTELLIGENCE; COVID-19 CLASSIFICATION; BREAST-CANCER; DEEP CNN; SEGMENTATION; FUSION; ATTENTION; PLATFORM; SYSTEM</t>
  </si>
  <si>
    <t>Mahfuz, MMH; Mahfouz, AM; Baladi, E; Kishk, AA</t>
  </si>
  <si>
    <t>microstrip patch antennas for breast tumor/cancer cell detection-challenges, designs, and future opportunities: a review</t>
  </si>
  <si>
    <t>Concordia University - Canada; Universite de Montreal; Polytechnique Montreal</t>
  </si>
  <si>
    <t>Breast cancer is a major killer of women worldwide and one of the leading causes of death overall. It involves the progressive abnormal growth of breast tissue which, if detected at an early stage, can be diagnosed as a tumor. Traditional breast cancer screening methods, such as X-ray mammography, magnetic resonance imaging, and ultrasound scanning, present several drawbacks, making them less than ideal. These drawbacks include high costs, exposure to potentially hazardous radiation, and patient inconvenience. Due to these challenges, researchers have been motivated to seek alternative methods, one of which involves the application of microwave technology. In recent years, wearable and flexible patch antennas have gained popularity due to their appealing characteristics and the potential to develop lightweight, compact, low-cost, and adaptable solutions for biomedical applications. This article provides an overview of microwave approaches for breast tumor detection using microstrip patch antennas. In particular, recent advancements in active microwave imaging and microwave-based methods are reviewed. The primary goal of this work is to offer researchers and medical professionals an understanding of the underlying principles, techniques, and challenges associated with microwave imaging for breast tumor/cancer detection. Additionally, this study aims to highlight the fact that, as of now, commercially available, cost-effective microwave-based technologies for imaging or detecting breast tumors/cancer are relatively scarce. This observation is not meant to imply that microwave technology is ineffective for breast tumor/cancer diagnosis; rather, it seeks to spark a constructive discussion about why, despite years of dedicated research, a widely accessible commercial technology has yet to be made available.</t>
  </si>
  <si>
    <t>Breast cancer; Antennas; Microwave antennas; Imaging; Microwave imaging; Antenna measurements; Tumors; Cancer; Reflector antennas; Wearable antennas; Flexible antennas; ISM band; UWB; breast tumor/cancer; SAR; wearable antenna; breast tissue; biomedical application; IoT</t>
  </si>
  <si>
    <t>CANCER DETECTION; ARRAY; SAR</t>
  </si>
  <si>
    <t>Green Accepted, Green Submitted, gold</t>
  </si>
  <si>
    <t>Liu, HC; Chen, XX; Zhang, WQ; Yao, W; Xu, SZ</t>
  </si>
  <si>
    <t>ae-yolo: feature focus enhancement for breast mass detection</t>
  </si>
  <si>
    <t>INTERNATIONAL JOURNAL OF IMAGING SYSTEMS AND TECHNOLOGY</t>
  </si>
  <si>
    <t>South Central Minzu University</t>
  </si>
  <si>
    <t>Mammography remains the primary imaging modality for early breast-cancer screening. However, small mass size, irregular shape, and complex background tissue often limit the sensitivity and precision of computer-aided detection systems. In this work, we propose AE-YOLO, a novel enhancement of the YOLOv8 framework incorporating two key modules: aggregated dynamic convolution (ADC), which dynamically adapts convolutional weights across kernel, input-channel, and output-channel dimensions to strengthen feature extraction, and a visual enhancement block (VEB) comprising a lightweight transformer-based unit (TFormer) for global context capture and a feature reconstruction center (FRC) to suppress redundancy and refine mass features. Experiments on two public mammography datasets (DDSM and MIAS) demonstrate that AE-YOLO achieves a precision of 85.0%, recall of 77.2%, mAP50 of 84.9%, and mAP50:95 of 48.4%, outperforming current state-of-the-art models. Moreover, the proposed ADC and VEB modules are agnostic to network backbone and image source-they can be seamlessly integrated into other mammographic detection pipelines (e.g., INbreast) and consistently improve mass-detection performance across datasets and resolutions.</t>
  </si>
  <si>
    <t>AE-YOLO; aggregated dynamic convolution; mammography; mass detection; visual enhancement block</t>
  </si>
  <si>
    <t>Espichan, A; Villanueva, E</t>
  </si>
  <si>
    <t>a novel ensemble method for high-dimensional genomic data classification</t>
  </si>
  <si>
    <t>PROCEEDINGS 2018 IEEE INTERNATIONAL CONFERENCE ON BIOINFORMATICS AND BIOMEDICINE (BIBM)</t>
  </si>
  <si>
    <t>Pontificia Universidad Catolica del Peru</t>
  </si>
  <si>
    <t>Classifier ensembles have shown to be an attractive approach for dealing with the curse of dimensionality problems in genomic data. The common idea of this approach is to integrate diverse and accurate base predictors in order to obtain a classification system better than its members. Many methods pursue it by introducing perturbations in some aspect of the learning process (examples, features, base learners, etc.). However, many of the existing methodologies do so in a completely random way, without having control of the perturbation process, which can generate unhelpful base predictors that can affect the final performance or the need to use some pruning strategy. In this paper we introduce tEnsemble, a new and simple approach that seeks an adequate balance between diversity and accuracy. This is done by using a previously optimized template feature set, which serves to guide the perturbation process on the feature space in a controlled manner. Experiments carried out on 39 gene expression public data sets showed that this methodology has the potential to produce effective classifier ensemble systems, showing a frequent superiority in relation to Random Forest, a well-established methodology in the area.</t>
  </si>
  <si>
    <t>Ensemble learning; gene expression data classification; cancer classification; high-dimensional genomic data</t>
  </si>
  <si>
    <t>GENE-EXPRESSION SIGNATURES; BREAST-CANCER PATIENTS; SQUAMOUS-CELL; OLIGONUCLEOTIDE MICROARRAY; MOLECULAR CLASSIFICATION; OUTCOME PREDICTION; LUNG-CANCER; HIGH-GRADE; PATTERNS; PROGNOSIS</t>
  </si>
  <si>
    <t>Si, JR; Zou, HH; Huang, CY; Feng, HA; Liu, HL; Li, GY; Hu, SJ; Zhang, H; Wang, X</t>
  </si>
  <si>
    <t>comparison the performance of classification methods for diagnosis of heart disease and chronic conditions</t>
  </si>
  <si>
    <t>WEB INFORMATION SYSTEMS ENGINEERING - WISE 2021, PT II</t>
  </si>
  <si>
    <t>Tianjin Medical University; Tianjin Medical University; Tianjin Medical University; Tianjin Medical University; Tianjin University; Tianjin University</t>
  </si>
  <si>
    <t>In this paper, we aim to identify the best ratio of training set, and to evaluate the diagnostic performance of eight classical machine learning methods for chronic diseases. The five categories of chronic disease datasets were collected from UCI and GitHub database include heart disease, breast cancer, diabetic retinopathy, Parkinson's disease and diabetes. Machine learning (ML) methods including six individual learners (logistic regression (LR), BP neural network (BP), learning vector quantization (LVQ), extreme learning machine(ELM), support vector machine (SVM), decision trees (DTs)), and two ensemble learning methods were implemented using BP_Adaboost (Ada) and random forest (RF). We used five indicators, including AUC value, accuracy, sensitivity, specificity and running time to compare the behaviors of each algorithm. The ensemble learning methods were the most suited for the diagnosis of chronic diseases and led to a significant enhancement of performance compared to individual learners.</t>
  </si>
  <si>
    <t>Machine learning; Individual learning; Ensemble learning; Chronic disease</t>
  </si>
  <si>
    <t>SYSTEM</t>
  </si>
  <si>
    <t>Taruno, K; Kurita, T; Kuwahata, A; Yanagihara, K; Enokido, K; Katayose, Y; Nakamura, S; Takei, H; Sekino, M; Kusakabe, M</t>
  </si>
  <si>
    <t>multicenter clinical trial on sentinel lymph node biopsy using superparamagnetic iron oxide nanoparticles and a novel handheld magnetic probe</t>
  </si>
  <si>
    <t>JOURNAL OF SURGICAL ONCOLOGY</t>
  </si>
  <si>
    <t>Showa Medical University; Nippon Medical School; University of Tokyo; Showa Medical University; Tianjin Medical University; University of Tokyo</t>
  </si>
  <si>
    <t>Background Sentinel lymph node biopsy is a standard staging procedure for early axillary lymph node-negative breast cancer. As an alternative to the currently used radioactive tracers for sentinel lymph node (SLN) detection during the surgical procedure, a number of studies have shown promising results using superparamagnetic iron oxide (SPIO) nanoparticles. Here, we developed a new handheld, cordless, and lightweight magnetic probe for SPIO detection. Methods Resovist (SPIO nanoparticles) were detected by the newly developed handheld probe, and the SLN detection rate was compared to that of the standard radioisotope (RI) method using radioactive colloids (Tc-99m) and a blue dye (indigo carmine). This was a multicenter prospective clinical trial that included 220 patients with breast cancer scheduled for sentinel node biopsy after a clinical diagnosis of negative axillary lymph node from three facilities in Japan. Results Of the 210 patients analyzed, SLN was detected in 94.8% (199/210 cases, 90% confidence interval [CI]) with our magnetic method and in 98.1% (206/210 cases, 90% CI) with the RI method. The magnetic method exceeded the threshold identification rate of 90%. Conclusion This was the first clinical study to use a novel handheld magnetometer to detect SLN, which we demonstrate to be not inferior to the RI method.</t>
  </si>
  <si>
    <t>breast cancer; magnetic probe; sentinel lymph node biopsy; superparamagnetic iron oxide</t>
  </si>
  <si>
    <t>STANDARD AXILLARY TREATMENT; BREAST-CANCER; SENTIMAG; METAANALYSIS; DISSECTION; MORBIDITY; TC-99</t>
  </si>
  <si>
    <t>Jiang, T; Guo, J; Xing, WY; Yu, M; Li, YF; Zhang, B; Dong, Y; Ta, D</t>
  </si>
  <si>
    <t>a prior segmentation knowledge enhanced deep learning system for the classification of tumors in ultrasound image</t>
  </si>
  <si>
    <t>ENGINEERING APPLICATIONS OF ARTIFICIAL INTELLIGENCE</t>
  </si>
  <si>
    <t>Fudan University; Fudan University; Tongji University; Tongji University; Tongji University; Shanghai Jiao Tong University</t>
  </si>
  <si>
    <t>Breast and thyroid cancers are prevalent among women worldwide. Ultrasound (US) examination is widely used for the early detection of breast and thyroid cancers. However, due to the blurred tumor boundaries and irregular shapes, the computer-aided diagnosis (CAD) of tumors based on US is challenging. Numerous studies have introduced deep learning-based multi-task learning approaches to address this issue, but these methods may result in feature redundancy and misinformation. Tumor segmentation is a prerequisite step for US CAD, and a higher Dice coefficient is associated with more accurate classification outcomes. Therefore, this paper introduces a novel deep-learning system that fully utilizes segmentation knowledge to boost classification performance. The system starts with a hybrid convolutional neural network (CNN)-Transformer for tumor localization and coarse segmentation, then uses a lightweight CNN-based U-Net to refine segmentation results. Subsequently, segmentation knowledge is harnessed to augment the network input and enhance multimodal feature extraction, resulting in improved classification performance. Our proposed method yielded a Dice coefficient of 83.62% and 77.20% for breast and thyroid tumor segmentation and area under curve (AUC) values of 0.9536 and 0.9475 for their respective classifications. Compared to non-segmentation knowledge-based classification models, our method obtained an increase in AUC of 0.1054 and 0.0566 on the breast and thyroid datasets, respectively. It outperformed the performance of the State-Of-The-Art (SOTA) methods across various datasets. In summary, our proposed system shows promise for application in US tumor analysis and holds potential to be extended to additional diseases and modalities.</t>
  </si>
  <si>
    <t>Breast cancer; Thyroid cancer; Ultrasound image analysis; Deep convolution neural network; Transformer; Feature analysis</t>
  </si>
  <si>
    <t>BREAST; ATTENTION</t>
  </si>
  <si>
    <t>Bera, A; Bhattacharjee, D; Krejcar, O</t>
  </si>
  <si>
    <t>fluorescence microscopy and histopathology image based cancer classification using graph convolutional network with channel splitting</t>
  </si>
  <si>
    <t>Birla Institute of Technology &amp; Science Pilani (BITS Pilani); Jadavpur University; University of Hradec Kralove; Skoda Auto University; Universiti Teknologi Malaysia</t>
  </si>
  <si>
    <t>Since the proliferation of deep learning, several convolutional neural networks (CNNs) are developed to attain significant breakthroughs for automated cancer classification using histopathology and fluorescence microscopy images. This work enhances the classification performances of human breast and lung-colon cancers further by exploring a two-layer graph convolutional network (GCN) upon a proposed lightweight deep convolutional backbone or existing pre-trained CNN. The first graph convolution layer considers local regions as the graph nodes with channel information as node features. The second layer is rendered by pooling and splitting the output feature map of former layer into a low dimensional feature vector that serves as node features. The proposed method, named C hannel-Splitting G raph C onvolutional N etwork (CS-GCN), enhances holistic feature representation of spatial structural information. The significance of region-aware distinctness is explored for building a correlation among neighboring regions through node-level mixed feature propagation of a graph. The experiments are carried out on three public datasets, representing the breast cancer (actin-labeled fluorescence microscopy image dataset (FMID), and BreakHis dataset with four magnifications), and lung-colon cancer (LC25000 dataset). The top-1 classification accuracies attained by CS-GCN using ResNet-50 backbone on the FMID: 99.30%, BreakHis 40x: 98.0%, BreakHis 100x: 97.81%, BreakHis 200x: 97.33%, BreakHis 400x: 96.85%, and LC25000: 100.0%. The performances are improved on these datasets, while built upon a proposed convolutional stem as well as pre-trained ResNet-50 and DenseNet-201 backbones, implying the effectiveness of the proposed CS-GCN. The source codes are available at: https://github.com/asish-bera/CS-GCN.</t>
  </si>
  <si>
    <t>Histopathology; Channel splitting; Cancer cell classification; Fluorescence microscopy; Graph convolutional network</t>
  </si>
  <si>
    <t>OPTIMIZATION; ALGORITHM</t>
  </si>
  <si>
    <t>Karthikeyan, V; Nidhyananthan, SS; Renganathan, GH; Vishnu, SIS</t>
  </si>
  <si>
    <t>detection of breast cancer using the microstrip patch antenna on a pbg</t>
  </si>
  <si>
    <t>2024 5TH INTERNATIONAL CONFERENCE ON INNOVATIVE TRENDS IN INFORMATION TECHNOLOGY, ICITIIT 2024</t>
  </si>
  <si>
    <t>Mepco Schlenk Engineering College</t>
  </si>
  <si>
    <t>The microstrip patch antenna (MSPA) consists of a dielectric substrate positioned between a metallic steering cover and an earth plane. Microstrip patch antennas are increasingly popular due to their ease of analysis and fabrication, costeffectiveness, lightweight design, ease of feeding, and appealing radiation characteristics. This paper focuses on designing a compact antenna suitable for an extensive domain of radio frequency solicitations, including military purposes. Typically, the MSPA operates through a microstrip edge feed or a coaxial cable. The rectangular and circular patch MSPAs represents the canonical forms of this structure. This paper introduces an innovative photonic band gap substrate-centered MSPA intended for tumor identification. The antenna dimensions are 600x600x157 mu m(3), with a reverberation frequency of 0.203 THz. It exhibits a reflection factor of - 23.7554 dB and a gain of 7.2 dB. The design demonstrates excellent matching with the feedline, as indicated by a VSWR value of 1.1290. The achieved total radiation efficiency is 98.339%. We conduct a comprehensive exploration of variations in the antenna's radiation properties resulting from changes in its geometry. The antenna's radiation characteristics are utilized for cancer diagnosis.</t>
  </si>
  <si>
    <t>PBG; Microstrip patch; polyimide substrate; ISM band</t>
  </si>
  <si>
    <t>Kabir, SM; Bhuiyan, MIH</t>
  </si>
  <si>
    <t>cwc-mp-mc image-based breast tumor classification using an optimized vision transformer (vit)</t>
  </si>
  <si>
    <t>Bangladesh University of Engineering &amp; Technology (BUET)</t>
  </si>
  <si>
    <t>This study introduces a novel approach to improve breast tumor classification by integrating advanced image processing techniques and a state-of-the-art Vision Transformer (ViT) model. Our methodology involves transforming B-mode ultrasound images into Cross-Correlated Weighted Contourlet Multi-Parametric Multi-channel (CWC-MP-MC) images. This process includes applying Nakagami, Normal Inverse Gaussian (NIG), and Rician Inverse Gaussian (RiIG) statistical modeling to generate three distinct channels representing different statistical properties of the ultrasound data. These ultrasound data undergo a multi-resolution transform domain like contourlet transform and are weighted by cross-correlation to produce the CWC-MP-MC image. This composite image encapsulates comprehensive information about breast tissue characteristics, offering a robust representation for tumor classification. For classification, we utilize a optimized Vision Transformer (ViT) architecture specially designed to be lightweight, fine-tuned, and suitable for operating in a low-configuration GPU environment. Our experiments, conducted on three publicly available datasets (Mendeley, UDIAT, and BUSI), demonstrate that our proposed methodology achieves accuracy, sensitivity, specificity, NPV, PPV, and F1 scores exceeding 98% when employing CWC-MP-MC images.</t>
  </si>
  <si>
    <t>B -Mode; Nakagami image; Rician Inverse Gaussian (RiIG) image; Normal Inverse Gaussian (NIG) Image; Contourlet transform; Breast cancer; Parametric image; Vision Transformer (ViT); Image Classification</t>
  </si>
  <si>
    <t>COMPUTER-AIDED DIAGNOSIS; LESIONS</t>
  </si>
  <si>
    <t>Jin, X; Huang, T; Wen, K; Chi, MX; An, H</t>
  </si>
  <si>
    <t>histossl: self-supervised representation learning for classifying histopathology images</t>
  </si>
  <si>
    <t>MATHEMATICS</t>
  </si>
  <si>
    <t>Chinese Academy of Sciences; University of Science &amp; Technology of China, CAS; Guangzhou University</t>
  </si>
  <si>
    <t>The success of image classification depends on copious annotated images for training. Annotating histopathology images is costly and laborious. Although several successful self-supervised representation learning approaches have been introduced, they are still insufficient to consider the unique characteristics of histopathology images. In this work, we propose the novel histopathology-oriented self-supervised representation learning framework (HistoSSL) to efficiently extract representations from unlabeled histopathology images at three levels: global, cell, and stain. The model transfers remarkably to downstream tasks: colorectal tissue phenotyping on the NCTCRC dataset and breast cancer metastasis recognition on the CAMELYON16 dataset. HistoSSL achieved higher accuracies than state-of-the-art self-supervised learning approaches, which proved the robustness of the learned representations.</t>
  </si>
  <si>
    <t>digital pathology; self-supervised learning; histopathology image classification; contrastive learning; knowledge distillation</t>
  </si>
  <si>
    <t>Ramya, TV; Jayaseeli, JDD</t>
  </si>
  <si>
    <t>explainable deep learning framework for breast tumor analysis in ultrasound imaging systems</t>
  </si>
  <si>
    <t>SRM Institute of Science &amp; Technology Chennai</t>
  </si>
  <si>
    <t>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t>
  </si>
  <si>
    <t>Breast cancer; U -net based residual squeeze excitation; Capsule network; Blood sucking leech optimization</t>
  </si>
  <si>
    <t>No any evidence of efficiency, lightweightness,and no any report of lower overhead or implementing a clearly demonstrated workload/data-reduction strategy.</t>
  </si>
  <si>
    <t>Abudawood, T; Al-Qunaieer, F; Alrshoud, S</t>
  </si>
  <si>
    <t>an efficient abnormality classification for mammogram images</t>
  </si>
  <si>
    <t>2018 21ST SAUDI COMPUTER SOCIETY NATIONAL COMPUTER CONFERENCE (NCC)</t>
  </si>
  <si>
    <t>King Abdulaziz City for Science &amp; Technology</t>
  </si>
  <si>
    <t>In this work we focus on developing an accurate and lightweight automated diagnostic system for classifying abnormalities in breast cancer mammogram images using the Local Binary Patterns (LBP) feature extraction method at the heart of a machine learning model. We empirically show the success of the approach in recognising the presence or absence of abnormality(ies) with high predictive performance in terms of accuracy, precision, recall, and F1-score, and against other features extraction methods employed within different a number of classifiers. The reported results show a minimum of 13% performance gap in favour of our selected approach to the closest model. Our approach exceeds 90% in most of the models when applied over DDSM, the breast cancer mammography benchmark dataset.</t>
  </si>
  <si>
    <t>RECOGNITION; DIAGNOSIS</t>
  </si>
  <si>
    <t>Su, X; Mao, QH; Wu, ZZ; Lin, X; You, S; Liao, Y; Xu, C</t>
  </si>
  <si>
    <t>large language models driven neural architecture search for universal and lightweight disease diagnosis on histopathology slide images</t>
  </si>
  <si>
    <t>NPJ DIGITAL MEDICINE</t>
  </si>
  <si>
    <t>Central South University; Shanghai Jiao Tong University; Chinese University of Hong Kong; University of Sydney</t>
  </si>
  <si>
    <t>Artificial Intelligence has revolutionized healthcare by offering smart services and reducing diagnostic burden, particularly facilitating the identification and segmentation of malignant tissues. However, current task-specific approaches require disease-specific models, while universal foundation models demand costly customization for complex cases, hindering practical deployment in clinical environments. We present Pathology-NAS, a universal and lightweight medical analysis framework that leverages LLMs' knowledge to refine the architecture space across diverse scenarios, eliminating the need for exhaustive search. Pathology-NAS is pretrained on 1.3 million images across three supernet architectures, providing a robust visual foundation that generalizes across diverse tasks. Across breast cancer and diabetic retinopathy diagnosis tasks, Pathology-NAS achieves 99.98% classification accuracy while reducing FLOPs by 45% compared to leading methods. Our model delivers near-optimal architectures in just 10 iterations, bypassing the exponential search space. Pathology-NAS provides accurate tumor recognition across diverse tissues with computational efficiency, making AI-assisted diagnosis practical even in resource-constrained clinical environments.</t>
  </si>
  <si>
    <t>Tang, SZ; Jing, C; Jiang, YT; Yang, K; Huang, ZB; Wu, HY; Cui, C; Shi, SY; Ye, XQ; Tian, HT; Song, D; Xu, JF; Dong, FJ</t>
  </si>
  <si>
    <t>retracted: the effect of image resolution on convolutional neural networks in breast ultrasound (retracted article)</t>
  </si>
  <si>
    <t>Jinan University; Jinan University</t>
  </si>
  <si>
    <t>Purpose: The objective of this research was to investigate the efficacy of various parameter combinations of Convolutional Neural Networks (CNNs) models, namely MobileNet and DenseNet121, and different input image resolutions (REZs) ranging from 64x64 to 512x512 pixels, for diagnosing breast cancer.Materials and methods: During the period of June 2015 to November 2020, two hospitals were involved in the collection of two-dimensional ultrasound breast images for this retrospective multicenter study. The diagnostic performance of the computer models MobileNet and DenseNet 121 was compared at different resolutions.Results: The results showed that MobileNet had the best breast cancer diagnosis performance at 320x320pixel REZ and DenseNet121 had the best breast cancer diagnosis performance at 448x448pixel REZ.Conclusion: Our study reveals a significant correlation between image resolution and breast cancer diagnosis accuracy. Through the comparison of MobileNet and DenseNet121, it is highlighted that lightweight neural networks (LW-CNNs) can achieve model performance similar to or even slightly better than large neural networks models (HW-CNNs) in ultrasound images, and LWCNNs' prediction time per image is lower.</t>
  </si>
  <si>
    <t>Artificial intelligence; Convolutional neural networks; Breast cancer; Ultrasound; Image resolution</t>
  </si>
  <si>
    <t>CANCER STATISTICS; CLASSIFICATION</t>
  </si>
  <si>
    <t>Palaniappan, D; Jain, R; Premavathi, T; Parmar, K; Ghribi, W; Ahmed, AM; Ahmad, N</t>
  </si>
  <si>
    <t>yolo in healthcare: a comprehensive review of detection architectures, domain applications, and future innovations</t>
  </si>
  <si>
    <t>Marwadi University; Marwadi University; King Khalid University</t>
  </si>
  <si>
    <t>The growing adoption of deep learning in medical imaging has propelled object detection frameworks into clinical relevance, with YOLO (You Only Look Once) standing out for its real-time inference and high accuracy. This survey offers a comprehensive review of YOLO-based medical object detection, synthesizing findings from 123 peer-reviewed papers published between 2018 and 2024. Across oncology, radiology, pathology, surgery, and PPE detection, YOLO models have demonstrated strong performance in tumor localization, lesion segmentation, tool tracking, and anomaly detection. YOLOv3 and YOLOv5 remain the most frequently deployed variants, while YOLOv8 and YOLO-NAS are emerging in recent studies with improved mAP and lower latency. Findings reveal that mAP scores exceeding 85% were commonly achieved in breast cancer and pulmonary nodule detection tasks, while lightweight versions such as YOLOv5s maintained detection speed above 50 FPS in surgical environments. Despite its clinical promise, persistent challenges include poor sensitivity to small or rare lesions, absence of benchmark datasets across modalities, and variability in annotation practices. This survey introduces a structured taxonomy of YOLO architectures, benchmarks their comparative performance, highlights key limitations, and proposes forward-looking trends involving multimodal fusion, transformer-enhanced backbones, and privacy-preserving learning. The work consolidates YOLO's growing role in healthcare AI and serves as a foundational reference for researchers and practitioners alike.</t>
  </si>
  <si>
    <t>YOLO; Surveys; Real-time systems; Accuracy; Lesions; Benchmark testing; Taxonomy; Surgery; Reviews; Location awareness; You Only Look Once (YOLO); medical imaging; object detection; deep learning; healthcare AI; computer vision; medical diagnostic imaging; real-time inference</t>
  </si>
  <si>
    <t>COMPUTER-AIDED DIAGNOSIS; OBJECT DETECTION; VISION; IMAGES</t>
  </si>
  <si>
    <t>Zhu, Y; Li, K; Yu, LQ; Heng, PA</t>
  </si>
  <si>
    <t>memory-efficient prompt tuning for incremental histopathology classification</t>
  </si>
  <si>
    <t>THIRTY-EIGHTH AAAI CONFERENCE ON ARTIFICIAL INTELLIGENCE, VOL 38 NO 7</t>
  </si>
  <si>
    <t>Chinese University of Hong Kong; University of Hong Kong; University of Hong Kong</t>
  </si>
  <si>
    <t>Recent studies have made remarkable progress in histopathology classification. Based on current successes, contemporary works proposed to further upgrade the model towards a more generalizable and robust direction through incrementally learning from the sequentially delivered domains. Unlike previous parameter isolation based approaches that usually demand massive computation resources during model updating, we present a memory-efficient prompt tuning framework to cultivate model generalization potential in economical memory cost. For each incoming domain, we reuse the existing parameters of the initial classification model and attach lightweight trainable prompts into it for customized tuning. Considering the domain heterogeneity, we perform decoupled prompt tuning, where we adopt a domain-specific prompt for each domain to independently investigate its distinctive characteristics, and one domain-invariant prompt shared across all domains to continually explore the common content embedding throughout time. All domain-specific prompts will be appended to the prompt bank and isolated from further changes to prevent forgetting the distinctive features of early-seen domains. While the domain-invariant prompt will be passed on and iteratively evolve by style-augmented prompt refining to improve model generalization capability over time. In specific, we construct a graph with existing prompts and build a style-augmented graph attention network to guide the domain-invariant prompt exploring the overlapped latent embedding among all delivered domains for more domain-generic representations. We have extensively evaluated our framework with two histopathology tasks, i.e., breast cancer metastasis classification and epithelium-stroma tissue classification, where our approach yielded superior performance and memory efficiency over the competing methods.</t>
  </si>
  <si>
    <t>ASSOC ADVANCEMENT ARTIFICIAL INTELLIGENCE</t>
  </si>
  <si>
    <t>He, YF; Batumalay, M; Thinakaran, R</t>
  </si>
  <si>
    <t>ese and transfer learning for breast tumor classification</t>
  </si>
  <si>
    <t>Nanchang University; Gongqing College of Nanchang University; INTI International University</t>
  </si>
  <si>
    <t>In this study, we proposed a lightweight neural network architecture based on inverted residual network, efficient squeeze excitation (ESE) module, and double transfer learning, called TLese-ResNet, for breast cancer molecular subtype recognition. The inverted ResNet reduces the number of network parameters while enhancing the cross-layer gradient propagation and feature expression capabilities. The introduction of the ESE module reduces the network complexity while maintaining the channel relationship collection. The dataset of this study comes from the mammography images of patients diagnosed with invasive breast cancer in a hospital in Jiangxi. The dataset comprises preoperative mammography images with CC and MLO views. Given that the dataset is somewhat small, in addition to the commonly used data augmentation methods, double transfer learning is also used. Double transfer learning includes the first transfer, in which the source domain is ImageNet and the target domain is the COVID-19 chest X-ray image dataset, and the second transfer, in which the source domain is the target domain of the first transfer, and the target domain is the mammography dataset we collected. By using five-fold cross-validation, the mean accuracy and area under received surgery feature on mammographic images of CC and MLO views were 0.818 and 0.883, respectively, outperforming other state-of-the-art deep learning-based models such as ResNet-50 and DenseNet-121. Therefore, the proposed model can provide clinicians with an effective and non-invasive auxiliary tool for molecular subtype identification of breast cancer.</t>
  </si>
  <si>
    <t>Breast tumor; Attention mechanism; Transfer learning; Squeeze excitation</t>
  </si>
  <si>
    <t>Shia, WC</t>
  </si>
  <si>
    <t>deep learning-based classification of benign and malignant breast microcalcifications in mammography</t>
  </si>
  <si>
    <t>Changhua Christian Hospital</t>
  </si>
  <si>
    <t>The classification of malignant versus benign microcalcifications in mammograms remains a critical yet challenging task in breast cancer screening. Deep learning models, particularly convolutional neural networks, have demonstrated promising results; however, few studies have systematically compared different architectures within this domain. We evaluated the classification performance of two ResNet variants (ResNet-50 and ResNet-101) and five EfficientNet models (B0 to B4) using a five-fold cross-validation framework on 3,674 mammographic slices labelled with BI-RADS 1-2 or 5-6. Performance metrics included accuracy, area under the curve (AUC), and weighted F1-score. We further applied pairwise Wilcoxon signed-rank tests to assess the statistical significance of differences between the models. All EfficientNet models significantly outperformed the ResNet variants in terms of the F1 score (p &lt; 0.05). Among the EfficientNet models, although B3 achieved the highest overall metrics, (accuracy = 86.9%, AUC = 0.998, weighted F1 = 0.869), the performance differences within the EfficientNet group were not statistically significant. EfficientNet-B0 provided comparable performance with much faster inference time. EfficientNet models exhibit superior performance compared to traditional ResNet architectures in the classification of mammographic calcifications. While B3 demonstrated slightly superior performance, B0 may provide a more favourable trade-off between accuracy and inference efficiency. These findings support the integration of lightweight EfficientNet variants into real-world diagnostic workflows.</t>
  </si>
  <si>
    <t>Computer-aided diagnosis; Mammography; Deep residual network; Grad-CAM; Feature interpretability; Transfer learning</t>
  </si>
  <si>
    <t>Ortiz-Ramón, R; Larroza, A; Ruiz-España, S; Arana, E; Moratal, D</t>
  </si>
  <si>
    <t>classifying brain metastases by their primary site of origin using a radiomics approach based on texture analysis: a feasibility study</t>
  </si>
  <si>
    <t>EUROPEAN RADIOLOGY</t>
  </si>
  <si>
    <t>Objective To examine the capability of MRI texture analysis to differentiate the primary site of origin of brain metastases following a radiomics approach. Methods Sixty-seven untreated brain metastases (BM) were found in 3D T1-weighted MRI of 38 patients with cancer: 27 from lung cancer, 23 from melanoma and 17 from breast cancer. These lesions were segmented in 2D and 3D to compare the discriminative power of 2D and 3D texture features. The images were quantized using different number of gray-levels to test the influence of quantization. Forty-three rotation-invariant texture features were examined. Feature selection and random forest classification were implemented within a nested cross-validation structure. Classification was evaluated with the area under receiver operating characteristic curve (AUC) considering two strategies: multiclass and one-versus-one. Results In the multiclass approach, 3D texture features were more discriminative than 2D features. The best results were achieved for images quantized with 32 gray-levels (AUC = 0.873 +/- 0.064) using the top four features provided by the feature selection method based on the p-value. In the one-versus-one approach, high accuracy was obtained when differentiating lung cancer BM from breast cancer BM (four features, AUC = 0.963 +/- 0.054) and melanoma BM (eight features, AUC = 0.936 +/- 0.070) using the optimal dataset (3D features, 32 gray-levels). Classification of breast cancer and melanoma BM was unsatisfactory (AUC = 0.607 +/- 0.180). Conclusion Volumetric MRI texture features can be useful to differentiate brain metastases from different primary cancers after quantizing the images with the proper number of gray-levels.</t>
  </si>
  <si>
    <t>Neoplasms; Unknown primary; Magnetic resonance imaging; Image processing; Computer-assisted; Biomarkers; Feasibility studies</t>
  </si>
  <si>
    <t>MEDICAL IMAGES; MRI TEXTURE; CLASSIFICATION; FEATURES; BREAST; TUMOR; DISCRIMINATION; EPIDEMIOLOGY; CLASSIFIERS; PREDICTION</t>
  </si>
  <si>
    <t>Srivastava, M; Olier, I; Riley, P; Lisboa, P; Ortega-Martorell, S</t>
  </si>
  <si>
    <t>classifying and grouping mammography images into communities using fisher information networks to assist the diagnosis of breast cancer</t>
  </si>
  <si>
    <t>ADVANCES IN SELF-ORGANIZING MAPS, LEARNING VECTOR QUANTIZATION, CLUSTERING AND DATA VISUALIZATION, WSOM+ 2019</t>
  </si>
  <si>
    <t>Liverpool John Moores University</t>
  </si>
  <si>
    <t>The aim of this paper is to build a computer based clinical decision support tool using a semi-supervised framework, the Fisher Information Network (FIN), for visualization of a set of mammographic images. The FIN organizes the images into a similarity network from which, for any new image, reference images that are closely related can be identified. This enables clinicians to review not just the reference images but also ancillary information e.g. about response to therapy. The Fisher information metric defines a Riemannian space where distances reflect similarity with respect to a given probability distribution. This metric is informed about generative properties of data, and hence assesses the importance of directions in space of parameters. It automatically performs feature relevance detection. This approach focusses on the interpretability of the model from the standpoint of the clinical user. Model predictions were validated using the prevalence of classes in each of the clusters identified by the FIN.</t>
  </si>
  <si>
    <t>Medical image analysis; Community detection in medical images; Fisher distance; Fisher information metric; Information geometry; Riemannian space</t>
  </si>
  <si>
    <t>Tang, C; Ji, JK; Tang, YJ; Gao, SC; Tang, Z; Todo, YK</t>
  </si>
  <si>
    <t>a novel machine learning technique for computer-aided diagnosis</t>
  </si>
  <si>
    <t>University of Toyama; Shenzhen University; Central South University of Forestry &amp; Technology; Kanazawa University</t>
  </si>
  <si>
    <t>The primary motivation of this paper is twofold: first, to employ a heuristic optimization algorithm to optimize the dendritic neuron model (DNM) and second, to design a tidy visual classifier for computer-aided diagnosis that can be easily implemented on a hardware system. Considering that the backpropagation (BP) algorithm is sensitive to the initial conditions and can easily fall into local minima, we propose an evolutionary dendritic neuron model (EDNM), which is optimized by the gbest-guided artificial bee colony (GABC) algorithm. The experiments are performed on the Liver Disorders Data Set, the Wisconsin Breast Cancer Data Set, the Haberman's Survival Data Set, the Diabetic Retinopathy Debrecen Data Set and Hepatitis Data Set, and the effectiveness of our model was rigorously validated in terms of the classification accuracy, the sensitivity, the specificity, the F_measure, Cohen's Kappa, the area under the receiver operating characteristic curve (AUC), convergence speed and the statistical analysis of the Wilcoxon signed-rank test. Moreover, after training, the EDNM can simplify its neural structure by removing redundant synapses and superfluous dendrites by the neuronal pruning mechanism. Finally, the simplified structural morphology of the EDNM can be replaced by a logic circuit (LC) without sacrificing accuracy. It is worth emphasizing that once implemented by an LC, the model has a significant advantage over other classifiers in terms of speed when handling big data. Consequently, our proposed model can serve as an efficient medical classifier with excellent performance.</t>
  </si>
  <si>
    <t>Computer-aided diagnosis; Artificial neural network; Artificial bee colony algorithm; Pruning; Logic circuit</t>
  </si>
  <si>
    <t>NEURON MODEL; MEDICAL DIAGNOSIS; ENSEMBLE METHODS; LUNG-CANCER; PREDICTION; DISEASE; ALGORITHM; SELECTION; NETWORKS</t>
  </si>
  <si>
    <t>Tuo, S; Jiang, JW</t>
  </si>
  <si>
    <t>a novel detection method for high-order snp epistatic interactions based on explicit-encoding-based multitasking harmony search</t>
  </si>
  <si>
    <t>Xi'an University of Posts &amp; Telecommunications; Xi'an University of Posts &amp; Telecommunications</t>
  </si>
  <si>
    <t>To elucidate the genetic basis of complex diseases, it is crucial to discover the single-nucleotide polymorphisms (SNPs) contributing to disease susceptibility. This is particularly challenging for high-order SNP epistatic interactions (HEIs), which exhibit small individual effects but potentially large joint effects. These interactions are difficult to detect due to the vast search space, encompassing billions of possible combinations, and the computational complexity of evaluating them. This study proposes a novel explicit-encoding-based multitasking harmony search algorithm (MTHS-EE-DHEI) specifically designed to address this challenge. The algorithm operates in three stages. First, a harmony search algorithm is employed, utilizing four lightweight evaluation functions, such as Bayesian network and entropy, to efficiently explore potential SNP combinations related to disease status. Second, a G-test statistical method is applied to filter out insignificant SNP combinations. Finally, two machine learning-based methods, multifactor dimensionality reduction (MDR) as well as random forest (RF), are employed to validate the classification performance of the remaining significant SNP combinations. This research aims to demonstrate the effectiveness of MTHS-EE-DHEI in identifying HEIs compared to existing methods, potentially providing valuable insights into the genetic architecture of complex diseases. The performance of MTHS-EE-DHEI was evaluated on twenty simulated disease datasets and three real-world datasets encompassing age-related macular degeneration (AMD), rheumatoid arthritis (RA), and breast cancer (BC). The results demonstrably indicate that MTHS-EE-DHEI outperforms four state-of-the-art algorithms in terms of both detection power and computational efficiency. The source code is available at https://github.com/shouhengtuo/MTHS-EE-DHEI.git.</t>
  </si>
  <si>
    <t>Multitasking harmony search (MTHS); Explicit-encoding; Single-nucleotide polymorphism (SNP); High-order SNP epistatic interactions (HEIs)</t>
  </si>
  <si>
    <t>GENOME-WIDE ASSOCIATION; COMPLEMENT FACTOR-H; GPU-BASED TOOL; DIFFERENTIAL EVOLUTION; OPTIMIZATION ALGORITHM; GLOBAL OPTIMIZATION; GENE</t>
  </si>
  <si>
    <t>Chakraborti, T; Gleeson, F; Rittscher, J</t>
  </si>
  <si>
    <t>contrastive representations for continual learning of fine-grained histology images</t>
  </si>
  <si>
    <t>MACHINE LEARNING IN MEDICAL IMAGING, MLMI 2021</t>
  </si>
  <si>
    <t>University of Oxford; University of Oxford</t>
  </si>
  <si>
    <t>We show how a simple autoencoder based deep network with a contrastive loss can effectively learn representations in a continual/incremental manner with limited labelling. This is of particular interest to the biomedical imaging research community, for whom the visual task is often a binary decision (healthy vs. disease) with limited quantity data and costly labelling. For such applications, the proposed method provides a light-weight option of 1) representing patterns with relatively few training samples using a novel collaborative contrastive loss function 2) update the autoencoder based deep network in an unsupervised fashion for continual learning for new incoming data. We overcome the drawbacks of existing methods through planned technical design, and demonstrate the efficacy of the proposed method on three histology image classification tasks (lung, colon, breast cancer) with SOTA results.</t>
  </si>
  <si>
    <t>Continual learning; Fine-grained histology images; Collaborative contrastive representations; Automated cancer detection</t>
  </si>
  <si>
    <t>Krishnamurthy, P; Sarmadi, A; Khorrami, F</t>
  </si>
  <si>
    <t>explainable classification by learning human-readable sentences in feature subsets</t>
  </si>
  <si>
    <t>INFORMATION SCIENCES</t>
  </si>
  <si>
    <t>New York University; New York University Tandon School of Engineering</t>
  </si>
  <si>
    <t>We propose a new methodology (Sentences in Feature Subsets, i.e., SiFS) to mine human-readable decision rules from empirical data sets. Unlike opaque classifiers obtained using deep learning, the proposed methodology derives decision rules that are compact and comprised of Boolean logic sentences involving subsets of features in the input data. For this purpose, we develop a new classifier model defined in terms of sets of inequalities among selected features in the input data. To empirically derive suitable inequalities from training data, our approach combines a differentiable representation of sets of Boolean logic sentences, gradient-based optimization of coefficients in the inequalities, a genetic-based algorithm for selection of the subsets of features, and a ''goodness model of sentences to prune and down-select sentences. We present results on synthetic and real-world benchmark datasets to demonstrate efficacy of SiFS in deriving human-readable decision rules. It is seen that SiFS achieves comparable accuracies to the best among various other classification algorithms (accuracies of 95% to 100% on several datasets, F-1 scores between 0.95 and 1.0), reasonable computation times (training times of a few seconds for considered datasets), and compact human-readable decision rules (between 1 to 10 sentences of 3 words or less for considered datasets). (C) 2021 Elsevier Inc. All rights reserved.</t>
  </si>
  <si>
    <t>Classifier; Human-readable; Machine learning; Decision rules; Explainability</t>
  </si>
  <si>
    <t>BREAST-CANCER DIAGNOSIS; BASIS FUNCTION NETWORKS; NEURAL-NETWORKS; EXTRACTION; ALGORITHM; HYBRID; RULES; TREES</t>
  </si>
  <si>
    <t>Chavan, T; Prajapati, K; Rao, JVK</t>
  </si>
  <si>
    <t>invunet: involuted unet for breast tumor segmentation from ultrasound</t>
  </si>
  <si>
    <t>ARTIFICIAL INTELLIGENCE IN MEDICINE, AIME 2022</t>
  </si>
  <si>
    <t>Breast cancer is one of the fatal health conditions across globe and early detection of such cancerous tumor is life saver. There are various diagnostic ways to detect the tumor, however, ultrasound is more helpful for certain scenarios such as young patient, lactating or pregnant women, radiation sickness and biopsy assistance. This work attempts to detect breast tumors from the ultrasound images using Involuted UNET (InvUNET). It is based on the hybrid combination of deep learning concepts such as UNET and involution layer. UNET has been a popular choice in medical segmentation and the lightweight involution kernels embed the location-specific and channel-agnostic representation learning. The proposed method is validated using Breast Ultrasound Images (BUSI) dataset and jaccard score of 0.7146 is obtained.</t>
  </si>
  <si>
    <t>Breast tumor detection; Convolutional neural networks; InvUNET; Involution; UNET</t>
  </si>
  <si>
    <t>Lakshmi, SV; Mathankumar, M; Vigenesh, M; Kayalvizhi, P</t>
  </si>
  <si>
    <t>a novel multi-scale boundary guide model for ultrasound breast lesion segmentation</t>
  </si>
  <si>
    <t>IRANIAN JOURNAL OF SCIENCE AND TECHNOLOGY-TRANSACTIONS OF ELECTRICAL ENGINEERING</t>
  </si>
  <si>
    <t>Sri Krishna College of Engineering &amp; Technology; SRM Institute of Science &amp; Technology Chennai; Karpagam Academy of Higher Education (KAHE); M.Kumarasamy College of Engineering</t>
  </si>
  <si>
    <t>Breast carcinoma affects over 2.26 million individuals annually, emphasizing the urgent need for early and accurate detection methods to improve clinical outcomes. While ultrasound imaging is widely used for its non-radiative nature, challenges such as poor contrast and complex lesion structures reduce its diagnostic efficacy. This study presents a robust automated system for breast lesion segmentation in ultrasound images using advanced deep learning techniques to enhance detection accuracy and reliability. The proposed framework integrates an encoder-decoder architecture with spatial attention mechanisms and boundary segmentation strategies. A Shearlet-based anisotropic diffusion technique is employed for preprocessing to enhance image quality. For feature extraction, the system utilizes Inception v4 and a residual multi-scale, multilevel spatial attention model. Segmentation is performed using a multi-scale boundary-guided, dual-resolution, lightweight triangulation topology aggregation approach. Additionally, Explainable AI (XAI) techniques such as SHAP and LIME are leveraged to identify genes crucial to various cancer stages. SHAP highlights top-ranking genes across the genomic dataset, while LIME offers instance-level insights. Influential genes such as PLA2G10, MST1R, F13B, and CAMK1, identified by the proposed GeneXAI model, align with biomarkers recognized in cutting-edge biological research. The model also classifies these genes as prognostic or non-prognostic based on clinical significance. The proposed system achieved a Jaccard index of 87.09%, Dice coefficient of 98.63%, precision of 95.51%, and recall of 92.78% across benchmark datasets. These results affirm the model's potential in supporting early breast cancer detection and aiding clinicians in timely, informed decision-making.</t>
  </si>
  <si>
    <t>Ultrasound; Breast cancer diagnosis; Boundary segmentation; Encoder-decoder; Deep learning; Computer-aided diagnosis; Convolutional neural network</t>
  </si>
  <si>
    <t>NETWORK; IMAGE</t>
  </si>
  <si>
    <t>SPRINGER INT PUBL AG</t>
  </si>
  <si>
    <t>Purba, S; Melles, A; Hackel, D; Obeid, I; Picone, J</t>
  </si>
  <si>
    <t>assessing visual reasoning of multimodal language models in biomedical applications</t>
  </si>
  <si>
    <t>2025 IEEE SIGNAL PROCESSING IN MEDICINE AND BIOLOGY SYMPOSIUM, SPMB</t>
  </si>
  <si>
    <t>Pennsylvania Commonwealth System of Higher Education (PCSHE); Temple University</t>
  </si>
  <si>
    <t>Recent advances in multimodal large language models (MLLMs) have opened new possibilities for biomedical image interpretation without task-specific training. This study explores the zero-shot visual reasoning capabilities of a leading MLLM, the ChatGPT vision model, for two challenging biomedical image classification tasks: electroencephalogram (EEG) signal interpretation and digital pathology (DPATH) image diagnosis. In this work, datasets of single-frame and three-frame EEG images and breast cancer pathology patches were used to benchmark performance. We show that while zero-shot MLLMs lag specialized models in accuracy, ChatGPT's vision model delivers moderate performance and meaningful explanations compared to popular supervised computer vision models (ViT, ResNet). We also apply parameterefficient fine-tuning (PEFT) to an open-source MLLM (the Qwen model) to improve accuracy across both domains. We find that off-the-shelf ChatGPT (o3-minihigh) can serve as a strong baseline model for biomedical tasks, highlighting the potential for model adaptation through lightweight supervised fine-tuning. The integration of AI-generated reasoning can enhance explainability and decision-making in clinical contexts.</t>
  </si>
  <si>
    <t>multimodal large language models; generative artificial intelligence; EEG; digital pathology</t>
  </si>
  <si>
    <t>Tang, QJ; Pamunuwa, D; Weerasekera, R</t>
  </si>
  <si>
    <t>dt2hdl: a binary decision tree to hdl generation tool</t>
  </si>
  <si>
    <t>2025 26TH INTERNATIONAL SYMPOSIUM ON QUALITY ELECTRONIC DESIGN, ISQED</t>
  </si>
  <si>
    <t>University of Bristol</t>
  </si>
  <si>
    <t>Edge computing devices ideally need to process large amounts of sensor data and execute machine learning models in real-time. Deploying deep learning algorithms can be challenging in energy-constrained nodes with limited computational capacity, when using lightweight classification algorithms is essential. Decision Tree (DT) algorithms require fewer computational resources than Artificial Neural Networks (ANNs) while maintaining similar accuracy. However, implementing DTs on hardware becomes difficult as the number of nodes increases. This work proposes a framework for automatically generating Hardware Description Language (HDL) code for binary decision trees, simplifying their deployment on FPGAs or ASICs. The effectiveness of the DT2HDL tool was evaluated using five distinct datasets: electrical fault detection, electrical fault classification, heart disease, breast cancer, and Iris. Results from both HDL and Python simulations indicate that full-precision decision trees (DTs) and 8-bit quantized DTs achieve the same accuracy levels as artificial neural networks (ANNs) with more than five hidden neurons.</t>
  </si>
  <si>
    <t>Decision Tree; Edge Computing; Electrical Fault; ASIC; FPGAs; Internet of Things; Neural Network</t>
  </si>
  <si>
    <t>Samala, RK; Chan, HP; Hadjiiski, L; Helvie, MA; Richter, C; Cha, K</t>
  </si>
  <si>
    <t>compression of deep convolutional neural network for computer-aided diagnosis of masses in digital breast tomosynthesis</t>
  </si>
  <si>
    <t>MEDICAL IMAGING 2018: COMPUTER-AIDED DIAGNOSIS</t>
  </si>
  <si>
    <t>Deep-learning models are highly parameterized, causing difficulty in inference and transfer learning. We propose a layered pathway evolution method to compress a deep convolutional neural network (DCNN) for classification of masses in DBT while maintaining the classification accuracy. Two-stage transfer learning was used to adapt the ImageNet-trained DCNN to mammography and then to DBT. In the first-stage transfer learning, transfer learning from ImageNet trained DCNN was performed using mammography data. In the second-stage transfer learning, the mammography-trained DCNN was trained on the DBT data using feature extraction from fully connected layer, recursive feature elimination and random forest classification. The layered pathway evolution encapsulates the feature extraction to the classification stages to compress the DCNN. Genetic algorithm was used in an iterative approach with tournament selection driven by count preserving crossover and mutation to identify the necessary nodes in each convolution layer while eliminating the redundant nodes. The DCNN was reduced by 99% in the number of parameters and 95% in mathematical operations in the convolutional layers. The lesion-based area under the receiver operating characteristic curve on an independent DBT test set from the original and the compressed network resulted in 0.88 +/- 0.05 and 0.90 +/- 0.04, respectively. The difference did not reach statistical significance. We demonstrated a DCNN compression approach without additional fine-tuning or loss of performance for classification of masses in DBT. The approach can be extended to other DCNNs and transfer learning tasks. An ensemble of these smaller and focused DCNNs has the potential to be used in multi-target transfer learning.</t>
  </si>
  <si>
    <t>breast cancer; mammography; digital breast tomosynthesis; transfer learning; pruning; compression; deep convolutional neural network</t>
  </si>
  <si>
    <t>This paper does report valid efficiency evidence. However, it is the earlier conference version of the retained journal article Evolutionary Pruning of Transfer Learned DCNN for Breast Cancer Diagnosis in DBT. The papers share the authors, method, datasets, test cohort, and AUC results; retaining both would double-count the study</t>
  </si>
  <si>
    <t>Wang, C; Chen, YH; Liu, FB; Liu, YY; McCarthy, DJ; Frazer, H; Carneiro, G</t>
  </si>
  <si>
    <t>mixture of gaussian-distributed prototypes with generative modelling for interpretable and trustworthy image recognition</t>
  </si>
  <si>
    <t>IEEE TRANSACTIONS ON PATTERN ANALYSIS AND MACHINE INTELLIGENCE</t>
  </si>
  <si>
    <t>Adelaide University; University of Adelaide; Stanford University; Stanford Medicine; Cornell University; University of Oxford; St. Vincent's Institute of Medical Research; University of Melbourne; St Vincent's Health; St Vincent's Hospital Melbourne; University of Surrey</t>
  </si>
  <si>
    <t>Prototypical-part methods, e.g., ProtoPNet, enhance interpretability in image recognition by linking predictions to training prototypes, thereby offering intuitive insights into their decision-making. Existing methods, which rely on a point-based learning of prototypes, typically face two critical issues: 1) the learned prototypes have limited representation power and are not suitable to detect Out-of-Distribution (OoD) inputs, reducing their decision trustworthiness; and 2) the necessary projection of the learned prototypes back into the space of training images causes a drastic degradation in the predictive performance. Furthermore, current prototype learning adopts an aggressive approach that considers only the most active object parts during training, while overlooking sub-salient object regions which still hold crucial classification information. In this paper, we present a new generative paradigm to learn prototype distributions, termed as Mixture of Gaussian-distributed Prototypes (MGProto). The distribution of prototypes from MGProto enables both interpretable image classification and trustworthy recognition of OoD inputs. The optimisation of MGProto naturally projects the learned prototype distributions back into the training image space, thereby addressing the performance degradation caused by prototype projection. Additionally, we develop a novel and effective prototype mining strategy that considers not only the most active but also sub-salient object parts. To promote model compactness, we further propose to prune MGProto by removing prototypes with low importance priors. Experiments on CUB-200-2011, Stanford Cars, Stanford Dogs, and Oxford-IIIT Pets datasets show that MGProto achieves state-of-the-art image recognition and OoD detection performances, while providing encouraging interpretability results.</t>
  </si>
  <si>
    <t>Prototypes; Training; Image recognition; Degradation; Feature extraction; Australia; Computational modeling; Image classification; Gaussian mixture model; Deep learning; Interpretability; prototypical-part networks; Gaussian mixture; horse racing; generative modelling; prototype mining</t>
  </si>
  <si>
    <t>CLASSIFICATION; CLASSIFIERS</t>
  </si>
  <si>
    <t>Chakravarthy, SRS; Rajaguru, H</t>
  </si>
  <si>
    <t>mobiledanet integrating transfer learning and dynamic attention for classifying multi target histopathology images with explainable ai</t>
  </si>
  <si>
    <t>Bannari Amman Institute of Technology</t>
  </si>
  <si>
    <t>Cancer is a life-threatening disease that affects several human lives all over the world. The classification of cancer severities utilizing histopathological images is vital for effective and timely diagnosis. This always creates a demandable requirement for promising and automated computer-aided diagnosis (CAD) frameworks in clinical analysis. In this direction, the study introduces a deep learning (DL) framework aimed at classifying renal cell carcinoma (RCC) into five distinct grades, and the work is also extended to include histopathology images of breast and colon cancer. The proposed architecture, MobileDANet, integrates a MobileNetV2 backbone with a dynamic attention (DA) block (multi-head attention + MLP) to capture both long and long-range dependencies efficiently and employs Grad-CAM for interpretability. On RCC (KMC dataset) data, MobileDANet attains 90.71% accuracy (F1 score as 90.94%); on BreakHis, it achieves a recognition rate of 88.16%; and on CRCH, it reaches a weighted F1-score of 99.08%, outperforming recent baselines. In future work, the framework will be extended to larger multi-institutional datasets, pursue model compression with automated hyperparameter optimization, and explore integration with clinical-decision support systems.</t>
  </si>
  <si>
    <t>Renal cancer; Breast cancer; Colorectal cancer; Transfer learning; Pretrained model; Attention</t>
  </si>
  <si>
    <t>TEXTURE CLASSIFICATION</t>
  </si>
  <si>
    <t>Jiang, XY; Wang, SH; Zhang, YD</t>
  </si>
  <si>
    <t>vision transformer promotes cancer diagnosis: a comprehensive review</t>
  </si>
  <si>
    <t>Nanjing Normal University of Special Education; Xi'an Jiaotong-Liverpool University; University of Leicester; King Abdulaziz University; Henan Polytechnic University</t>
  </si>
  <si>
    <t>Background: The approaches based on vision transformers (ViTs) are advancing the field of medical artificial intelligence (AI) and cancer diagnosis. Recently, many researchers have developed artificial intelligence methods for cancer diagnosis based on ViTs. In this paper, 98 pertinent articles since 2020 were carefully chosen from digital databases, including Google scholar, Elsevier, and Springer Link, to review the research progress of artificial intelligence methods for cancer imaging based on ViT. Method : The basic structure of ViT is introduced, and corresponding modules such as patch embedding, positional embedding, transformer encoder, multi-head self -attention (MSA), layer normalization (LN), and residual connections, multilayer perceptron (MLP) are elaborated; a comprehensive review of improved ViT models in the medical field is presented. The application of ViT technology in cancer analysis based on medical images was reviewed. Results : ViT has achieved great success in cancer diagnosis based on medical images, showing its advantages in image classification, image reconstruction, image detection, image segmentation, image registration, image fusion, and other tasks. In these task studies, the most common task is cancer image classification and segmentation. There is still a lot of room for improvement in the aspects of multi-task learning, multi-modal learning, model generality, generalization ability, and explainability, and it also faces the mutual restriction of model scale and performance. Conclusion : The ViT training model for cancer diagnosis can potentially improve. The ViT model of self-supervised learning and semi-supervised learning mechanism is promising research. The lightweight attention module design, ViTs based on mobile networks, and the development of 3DViT will promote cancer diagnosis based on medical images to be more accurate and efficient.</t>
  </si>
  <si>
    <t>Vision transformer; Cancer diagnosis; Prostate cancer; Breast cancer; Colorectal cancer; Lung cancer</t>
  </si>
  <si>
    <t>CERVICAL-CANCER; NEURAL-NETWORKS; IMAGE; CNN; ATTENTION; VIT; GAN</t>
  </si>
  <si>
    <t>Guetarni, B; Windal, F; Benhabiles, H; Petit, M; Dubois, R; Leteurtre, E; Collard, D</t>
  </si>
  <si>
    <t>a vision transformer-based framework for knowledge transfer from multi-modal to mono-modal lymphoma subtyping models</t>
  </si>
  <si>
    <t>Centre National de la Recherche Scientifique (CNRS); Universite de Lille; Centrale Lille; IMT - Institut Mines-Telecom; Universite de Lille; IMT Nord Europe; Universite de Lille; CHU Lille; University of Tokyo</t>
  </si>
  <si>
    <t>Determining lymphoma subtypes is a crucial step for better patient treatment targeting to potentially increase their survival chances. In this context, the existing gold standard diagnosis method, which relies on gene expression technology, is highly expensive and time-consuming, making it less accessibility. Although alternative diagnosis methods based on IHC (immunohistochemistry) technologies exist (recommended by the WHO), they still suffer from similar limitations and are less accurate. Whole Slide Image (WSI) analysis using deep learning models has shown promising potential for cancer diagnosis, that could offer cost-effective and faster alternatives to existing methods. In this work, we propose a vision transformer-based framework for distinguishing DLBCL (Diffuse Large B-Cell Lymphoma) cancer subtypes from high-resolution WSIs. To this end, we introduce a multi-modal architecture to train a classifier model from various WSI modalities. We then leverage this model through a knowledge distillation process to efficiently guide the learning of a mono-modal classifier. Our experimental study conducted on a lymphoma dataset of 157 patients shows the promising performance of our mono-modal classification model, outperforming six recent state-of-the-art methods. In addition, the power-law curve, estimated on our experimental data, suggests that with more training data from a reasonable number of additional patients, our model could achieve competitive diagnosis accuracy with IHC technologies. Furthermore, the efficiency of our framework is confirmed through an additional experimental study on an external breast cancer dataset (BCI dataset).</t>
  </si>
  <si>
    <t>Cancer; Task analysis; Feature extraction; Computer architecture; Training; Biological system modeling; Vectors; Computational pathology; lymphoma; multi-modal distillation; molecular subtyping; vision transformers</t>
  </si>
  <si>
    <t>B-CELL LYMPHOMA; R-CHOP; DIFFUSE; CLASSIFICATION</t>
  </si>
  <si>
    <t>Vadavalli, A; Subhashini, R</t>
  </si>
  <si>
    <t>an improved differential privacy-preserving truth discovery approach in healthcare</t>
  </si>
  <si>
    <t>2019 IEEE 10TH ANNUAL INFORMATION TECHNOLOGY, ELECTRONICS AND MOBILE COMMUNICATION CONFERENCE (IEMCON)</t>
  </si>
  <si>
    <t>Nowadays, the occurrence of breast cancer amongst women has been increasing tremendously. To predict the breast cancer occurrence, physicians are in need of computer assisted way of feature extraction and classification approaches. In this scenario, there is even a greater need to maintain the privacy of patients personalized details. Many algorithms exist in literature that are used for data anonymization. The fundamental disadvantage of all these algorithms lies in limiting the ability to derive better value and insights from the data. In this proposed approach a differential privacy preserving algorithm is employed. This algorithm alters particulars of patients vital information in the data set. Thus, it not only improves the privacy of patient details compared to other existing approaches but also helps in getting accurate results. The advantage is that it will have the least impact on the accuracy of the truth discovery approach as the appropriate features for cancer prediction data set are not altered. For predicting the truth discovery, this proposed system employs Expectation- Maximization Algorithm. This proposed approach is first of its kind in combining the differential privacy preservation technique with truth discovery strategy. Finally, the performance evaluation was estimated in terms of accuracy, precision, recall, and F1-score and the outcomes are compared to that of the existing approaches to prove the effectiveness of the proposed mechanism.</t>
  </si>
  <si>
    <t>Expectation Maximization; Truth discovery; Privacy preservation; Differential privacy; Cancer prediction</t>
  </si>
  <si>
    <t>LIGHTWEIGHT</t>
  </si>
  <si>
    <t>He, X; Yan, Y; Wang, M; Cai, RQ; Ma, JW; Cai, XW; Tong, Y</t>
  </si>
  <si>
    <t>mambaca-net: a hybrid dual-stream architecture integrating temporal and spatial features for breast ultrasound analysis</t>
  </si>
  <si>
    <t>Nanjing University of Chinese Medicine; Nanjing Institute of Technology; Nanjing University of Chinese Medicine</t>
  </si>
  <si>
    <t>In recent years, deep learning algorithms have been extensively examined as tools to assist ultrasound physicians by reducing diagnostic challenges. During practical ultrasound examinations, doctors frequently observe dynamic ultrasound video sequences. In contrast to static ultrasound scans, dynamic imaging offers enhanced information regarding malignancies, facilitating more precise diagnoses. In tumor research, ultrasound professionals employ two fundamental modes: one emphasizes specific areas in static ultrasound images, while the other analyzes temporal connections between successive frames in ultrasound videos. The backbone of MambaCA-Net has two components: the Single-frame Image Stream (SIS) for static ultrasound characteristics and the Continuous-frame Video Stream (CVS) for dynamic ultrasound characteristics. Our model was evaluated using a breast ultrasound dataset including 248 patients and 35,642 images. The backbone of MambaCA-Net consists of two components: the Single-frame Image Stream (SIS) for static ultrasound characteristics and the Continuous-frame Video Stream (CVS) for dynamic ultrasound characteristics. We evaluated our model using a breast ultrasound dataset including 248 patients and 35,642 images. The findings indicate that MambaCA-Net achieves an accuracy of 86.21% and an AUC of 93%. Moreover, we demonstrate that including the CVS enhanced model accuracy by 1.84%. Our data indicate that MambaCA-Net shows significant potential for breast cancer detection. Its lightweight architecture and robust feature extraction capabilities render it optimal for breast cancer diagnostic tasks, even in environments with limited computational resources.</t>
  </si>
  <si>
    <t>Mamba; CrossAttention; Temporal Domain; Breast Ultrasound Video; Breast Tumor</t>
  </si>
  <si>
    <t>CANCER; MODEL</t>
  </si>
  <si>
    <t>Lu, RS; Hu, XK; Liu, SY; Wu, ZX; Song, ZJ; Jiang, XW; Ni, ZH; Yi, H</t>
  </si>
  <si>
    <t>design of radio-frequency coils for a 50 mt mobile breast magnetic resonance imaging prototype</t>
  </si>
  <si>
    <t>MEDICAL PHYSICS</t>
  </si>
  <si>
    <t>Southeast University - China; Southeast University - China; Southeast University - China</t>
  </si>
  <si>
    <t>Background Breast cancer has become the most common cancer among women worldwide. Magnetic resonance imaging (MRI) can compensate for the limitations of x-ray breast scanning and ultrasound in the early detection of patients with dense breasts. However, limited by the density of MRI units per million population and the cost of high-field MRI systems, breast MRI is not widely used in breast cancer screening. Ultra-low field MRI can potentially promote the application of MRI for breast detection, but specialized breast radio-frequency (RF) coils are required.Purpose The RF coils with a resonant frequency of 2.131 MHz include a high uniformity transmit coil with a low depth-to-width ratio and a four-channel phased-array receive coil, which are designed specifically for a 50 mT runway-type lightweight magnet with a vertical static magnetic field to achieve mobile breast MRI.Methods The transmit coil adopts the variant solenoid structure. To ensure the RF field uniformity within the target area is greater than 95%, the transmit coil's dimension parameters were calculated using a nonlinear programming algorithm. Due to the main magnetic field being a vertical field, the receive coil employs a four-channel phased-array to achieve high sensitivity, and the overlapping area between the channels was optimized to achieve decoupling by simulating the minimum mutual inductance. Finally, the RF coils' performance was verified through a phantom experiment on the self-developed mobile 50 mT breast MRI prototype.Results The non-uniformity of the RF field of the modified solenoid coil in the target area can reach 3.7%. The adjacent receive coils have a minimum mutual inductance of 0.232 nH, as the overlapping area is 16.12%. The performance results indicated that the designed transmit coil has a low return loss (RL) of -44.4 dB and a high Q value of 46.55. The S12 value between adjacent channels of the receive coil is below -25 dB, and between non-adjacent channels is about -12 dB. The imaging ability of the designed RF coils was validated by the phantom experiments on the 50 mT breast MRI prototype.Conclusions The designed transmit and receive coils in this paper can meet the requirements of the 50 mT mobile MRI with a vertical static magnetic field, which is expected to promote the application of ultra-low field MRI technology in breast cancer screening.</t>
  </si>
  <si>
    <t>breast; mobile MRI; phased-array coil; RF coil; ultra-low field</t>
  </si>
  <si>
    <t>MAMMOGRAPHIC DENSITY; CANCER; WOMEN; DIAGNOSIS; PHANTOM; RISK</t>
  </si>
  <si>
    <t>Mahmood, T; Saba, T; Al-Otaibi, S; Ayesha, N; Almasoud, AS</t>
  </si>
  <si>
    <t>ai-driven microscopy: cutting-edge approach for breast tissue prognosis using microscopic images</t>
  </si>
  <si>
    <t>Princess Nourah bint Abdulrahman University; Prince Sultan University</t>
  </si>
  <si>
    <t>Microscopic imaging aids disease diagnosis by describing quantitative cell morphology and tissue size. However, the high spatial resolution of these images poses significant challenges for manual quantitative evaluation. This project proposes using computer-aided analysis methods to address these challenges, enabling rapid and precise clinical diagnosis, course analysis, and prognostic prediction. This research introduces advanced deep learning frameworks such as squeeze-and-excitation and dilated dense convolution blocks to tackle the complexities of quantifying small and intricate breast cancer tissues and meeting the real-time requirements of pathological image analysis. Our proposed framework integrates a dense convolutional network (DenseNet) with an attention mechanism, enhancing the capability for rapid and accurate clinical assessments. These multi-classification models facilitate the precise prediction and segmentation of breast lesions in microscopic images by leveraging lightweight multi-scale feature extraction, dynamic region attention, sub-region classification, and regional regularization loss functions. This research will employ transfer learning paradigms and data enhancement methods to enhance the models' learning further and prevent overfitting. We propose the fine-tuning employing pre-trained architectures such as VGGNet-19, ResNet152V2, EfficientNetV2-B1, and DenseNet-121, modifying the final pooling layer in each model's last block with an SPP layer and associated BN layer. The study uses labeled and unlabeled data for tissue microscopic image analysis, enhancing models' robust features and classification abilities. This method reduces the costs and time associated with traditional methods, alleviating the burden of data labeling in computational pathology. The goal is to provide a sophisticated, efficient quantitative pathological image analysis solution, improving clinical outcomes and advancing the computational field. The model, trained, validated, and tested on a microscope breast image dataset, achieved recognition accuracy of 99.6% for benign and malignant secondary classification and 99.4% for eight breast subtypes classification. Our proposed approach demonstrates substantial improvement compared to existing methods, which generally report lower accuracies for breast subtype classification ranging between 85% and 94%. This high level of accuracy underscores the potential of our approach to provide reliable diagnostic support, enhancing precision in clinical decision-making.</t>
  </si>
  <si>
    <t>dense convolution; diluted convolution; health risk; microscopic image; tumor grading</t>
  </si>
  <si>
    <t>CANCER; NETWORK</t>
  </si>
  <si>
    <t>Hu, C; Steingrimsson, JA</t>
  </si>
  <si>
    <t>personalized risk prediction in clinical oncology research: applications and practical issues using survival trees and random forests</t>
  </si>
  <si>
    <t>JOURNAL OF BIOPHARMACEUTICAL STATISTICS</t>
  </si>
  <si>
    <t>Johns Hopkins University; Johns Hopkins Medicine; Brown University</t>
  </si>
  <si>
    <t>A crucial component of making individualized treatment decisions is to accurately predict each patient's disease risk. In clinical oncology, disease risks are often measured through time-to-event data, such as overall survival and progression/recurrence-free survival, and are often subject to censoring. Risk prediction models based on recursive partitioning methods are becoming increasingly popular largely due to their ability to handle nonlinear relationships, higher-order interactions, and/or high-dimensional covariates. The most popular recursive partitioning methods are versions of the Classification and Regression Tree (CART) algorithm, which builds a simple interpretable tree structured model. With the aim of increasing prediction accuracy, the random forest algorithm averages multiple CART trees, creating a flexible risk prediction model. Risk prediction models used in clinical oncology commonly use both traditional demographic and tumor pathological factors as well as high-dimensional genetic markers and treatment parameters from multimodality treatments. In this article, we describe the most commonly used extensions of the CART and random forest algorithms to right-censored outcomes. We focus on how they differ from the methods for noncensored outcomes, and how the different splitting rules and methods for cost-complexity pruning impact these algorithms. We demonstrate these algorithms by analyzing a randomized Phase III clinical trial of breast cancer. We also conduct Monte Carlo simulations to compare the prediction accuracy of survival forests with more commonly used regression models under various scenarios. These simulation studies aim to evaluate how sensitive the prediction accuracy is to the underlying model specifications, the choice of tuning parameters, and the degrees of missing covariates.</t>
  </si>
  <si>
    <t>Cancer; CART; risk prediction; survival analysis; survival forests; survival trees</t>
  </si>
  <si>
    <t>RECURSIVE PARTITIONING ANALYSIS; CUMULATIVE INCIDENCE; REGRESSION; SIGNATURE</t>
  </si>
  <si>
    <t>TAYLOR &amp; FRANCIS INC</t>
  </si>
  <si>
    <t>Jia, HM; Zhang, X; Liu, JJ; Li, Y</t>
  </si>
  <si>
    <t>wavelet-transformer hybrid network for robust breast ultrasound image segmentation with multi-scale feature fusion and global context modeling</t>
  </si>
  <si>
    <t>Dalian Jiaotong University; Dalian University of Technology</t>
  </si>
  <si>
    <t>Background: Breast cancer is a leading cause of mortality among women globally, making early detection via ultrasound critical. However, ultrasound images often suffer from low contrast, speckle noise, and blurred lesion boundaries, challenging conventional segmentation methods. Methods: We propose a Wavelet-Transformer Hybrid Network (WTHN) to address these issues by integrating multi-scale feature fusion and global context modeling. The network follows a progressive learning strategy: (1) wavelet-based multi-scale decomposition extracts low-frequency contours and high-frequency textures; (2) a sparse autoencoder-residual network reduces dimensionality, denoises, and extracts deep features; (3) a Transformer module with multi-head self-attention captures long-range dependencies and cross-scale correlations; (4) a progressive decoder with transposed convolutions and skip connections reconstructs high-resolution spatial details. Results: Experiments on the Breast Ultrasound Images (BUSI) dataset demonstrated WTHN's optimal performance, achieving 0.97 accuracy, 0.90 Dice coefficient, 0.84 ROC, 0.83 F1 Score,0.83 Precision, 0.82Recall. Ablation studies confirmed the effectiveness of the Wavelet and Transformer modules, with WTHN outperforming state-of-the-art networks. The model also showed robustness across varying sample sizes, indicating strong generalization. Conclusion: WTHN provides an effective solution for segmenting blurred and complex breast lesions, leveraging a biological vision-inspired pipeline from local to global perception. Future work will focus on real-time deployment via model compression and extending its use to multi-modal medical imaging.</t>
  </si>
  <si>
    <t>Breast ultrasound image segmentation; Deep learning; Wavelet transform; Transformer</t>
  </si>
  <si>
    <t>Gangadhar, A; Sari-Sarraf, H; Vanapalli, SA</t>
  </si>
  <si>
    <t>deep learning assisted holography microscopy for in-flow enumeration of tumor cells in blood</t>
  </si>
  <si>
    <t>RSC ADVANCES</t>
  </si>
  <si>
    <t>Texas Tech University System; Texas Tech University; Texas Tech University System; Texas Tech University</t>
  </si>
  <si>
    <t>Currently, detection of circulating tumor cells (CTCs) in cancer patient blood samples relies on immunostaining, which does not provide access to live CTCs, limiting the breadth of CTC-based applications. Here, we take the first steps to address this limitation, by demonstrating staining-free enumeration of tumor cells spiked into lysed blood samples using digital holographic microscopy (DHM), microfluidics and machine learning (ML). A 3D-printed module for laser assembly was developed to simplify the optical set up for holographic imaging of cells flowing through a sheath-based microfluidic device. Computational reconstruction of the holograms was performed to localize the cells in 3D and obtain the plane of best focus images to train deep learning models. We developed a custom-designed light-weight shallow Network dubbed s-Net and compared its performance against off-the-shelf CNN models including ResNet-50. The accuracy, sensitivity and specificity of the s-Net model was found to be higher than the off-the-shelf ML models. By applying an optimized decision threshold to mixed samples prepared in silico, the false positive rate was reduced from 1 x 10(-2) to 2.77 x 10(-4). Finally, the developed DHM-ML framework was successfully applied to enumerate spiked MCF-7 breast cancer cells and SkOV3 ovarian cancer cells from lysed blood samples containing white blood cells (WBCs) at concentrations typical of label-free enrichment techniques. We conclude by discussing the advances that need to be made to translate the DHM-ML approach to staining-free enumeration of actual CTCs in cancer patient blood samples.</t>
  </si>
  <si>
    <t>LABEL-FREE ISOLATION; EX-VIVO CULTURE; SEPARATING TWIN IMAGES; CANCER-PATIENTS; MICROFLUIDIC CHIP; ULTRA-FAST; DEVICE; CTCS; RECONSTRUCTION; MORPHOMETRY</t>
  </si>
  <si>
    <t>Li, JC; Liu, HB; Brown, M; Kumar, P; Challacombe, BJ; Chandra, A; Rottenberg, G; Seneviratne, LD; Althoefer, K; Dasgupta, P</t>
  </si>
  <si>
    <t>ex vivo study of prostate cancer localization using rolling mechanical imaging towards minimally invasive surgery</t>
  </si>
  <si>
    <t>MEDICAL ENGINEERING &amp; PHYSICS</t>
  </si>
  <si>
    <t>University of London; King's College London; Guy's &amp; St Thomas' NHS Foundation Trust; Guy's &amp; St Thomas' NHS Foundation Trust; Guy's &amp; St Thomas' NHS Foundation Trust; Durham University; Newcastle University - UK; Guy's &amp; St Thomas' NHS Foundation Trust; University of London; King's College London; University of London; Queen Mary University London; Khalifa University of Science &amp; Technology</t>
  </si>
  <si>
    <t>Rolling mechanical imaging (RMI) is a novel technique towards the detection and quantification of malignant tissue in locations that are inaccessible to palpation during robotic minimally invasive surgery (MIS); the approach is shown to achieve results of higher precision than is possible using the human hand. Using a passive robotic manipulator, a lightweight and force sensitive wheeled probe is driven across the surface of tissue samples to collect continuous measurements of wheel-tissue dynamics. A color-coded map is then generated to visualize the stiffness distribution within the internal tissue structure. Having developed the RMI device in-house, we aim to compare the accuracy of this technique to commonly used methods of localizing prostate cancer in current practice: digital rectal exam (DRE), magnetic resonance imaging (MRI) and transrectal ultrasound (TRUS) biopsy. Final histology is the gold standard used for comparison. A total of 126 sites from 21 robotic-assisted radical prostatectomy specimens were examined. Analysis was performed for sensitivity, specificity, accuracy, and predictive value across all patient risk profiles (defined by PSA, Gleason score and pathological score). Of all techniques, pre-operative biopsy had the highest sensitivity (76.2%) and accuracy (64.3%) in the localization of tumor in the final specimen. However, RMI had a higher sensitivity (44.4%) and accuracy (57.9%) than both DRE (38.1% and 52.4%, respectively) and MRI (33.3% and 57.9%, respectively). These findings suggest a role for RMI towards MIS, where haptic feedback is lacking. While our approach has focused on urological tumors, RMI has potential applicability to other extirpative oncological procedures and to diagnostics (e.g., breast cancer screening). Crown Copyright (C) 2017 Published by Elsevier Ltd on behalf of IPEM. All rights reserved.</t>
  </si>
  <si>
    <t>Rolling mechanical imaging; Robotic minimally invasive surgery; Wheeled probe</t>
  </si>
  <si>
    <t>ULTRASOUND; ULTRASONOGRAPHY; ELASTOGRAPHY; FORCE; PROBE</t>
  </si>
  <si>
    <t>Green Published, Green Submitted</t>
  </si>
  <si>
    <t>Warrier, GS; Amirthalakshmi, TM; Nimala, K; Delsy, TTM; Malar, PSR; Ramkumar, G; Raju, R</t>
  </si>
  <si>
    <t>automated recognition of cancer tissues through deep learning framework from the photoacoustic specimen</t>
  </si>
  <si>
    <t>CONTRAST MEDIA &amp; MOLECULAR IMAGING</t>
  </si>
  <si>
    <t>SCMS School of Engineering &amp; Technology; SRM Institute of Science &amp; Technology Chennai; SRM Institute of Science &amp; Technology Chennai; Sathyabama Institute of Science &amp; Technology; Saveetha Institute of Medical &amp; Technical Science; Saveetha School of Engineering</t>
  </si>
  <si>
    <t>The fast advancement of biomedical research technology has expanded and enhanced the spectrum of diagnostic instruments. Various research groups have found optical imaging, ultrasonic imaging, and magnetic resonance imaging to create multifunctional devices that are critical for biomedical activities. Multispectral photoacoustic imaging that integrates the ideas of optical and ultrasonic technologies is one of the most essential instruments. At the same time, early cancer identification is becoming increasingly important in order to minimize fatality. Deep learning (DL) techniques have recently advanced to the point where they can be used to diagnose and classify cancer using biological images. This paper describes a hybrid optimization method that combines in-depth transfer learning-based cancer detection with multispectral photoacoustic imaging. The goal of the PS-ACO-RNN approach is to use ultrasound images to detect and classify the presence of cancer. Bilateral filtration (BF) is often used as a noise removal approach in image processing. In addition, lightweight LEDNet models are used to separate the biological images. A feature extractor with particle swarm with ant colony optimization (PS-ACO) paradigm can also be used. Finally, biological images assign appropriate class labels using a recurrent neural network (RNN) model. The effectiveness of the PS-ACO-RNN technique is verified using a benchmark database, and test results show that the PS-ACO-RNN approach works better than current approaches.</t>
  </si>
  <si>
    <t>WILEY-HINDAWI</t>
  </si>
  <si>
    <t>Kalweit, G; Klett, A; Silvestrini, P; Rahnfeld, J; Naouar, M; Vogt, Y; Infante, D; Berger, R; Duque-Afonso, J; Hartmann, TN; Follo, M; Bodurova-Spassova, E; Luebbert, M; Mertelsmann, R; Boedecker, J; Ullrich, E; Kalweit, M</t>
  </si>
  <si>
    <t>leveraging a foundation model zoo for cell similarity search in oncological microscopy across devices</t>
  </si>
  <si>
    <t>University of Freiburg; Centro Nacional Patagonico (CENPAT); National University of the Littoral; University of Freiburg; University of Freiburg; Helmholtz Association; German Cancer Research Center (DKFZ); Helmholtz Association; German Cancer Research Center (DKFZ); University of Freiburg; Goethe University Frankfurt</t>
  </si>
  <si>
    <t>Background: Cellular imaging analysis using the traditional retrospective approach is extremely time-consuming and labor-intensive. Although AI-based solutions are available, these approaches rely heavily on supervised learning techniques that require high quality, large labeled datasets from the same microscope to be reliable. In addition, primary patient samples are often heterogeneous cell populations and need to be stained to distinguish the cellular subsets. The resulting imaging data is analyzed and labeled manually by experts. Therefore, a method to distinguish cell populations across imaging devices without the need for staining and extensive manual labeling would help immensely to gain real-time insights into cell population dynamics. This especially holds true for recognizing specific cell types and states in response to treatments. Objective: We aim to develop an unsupervised approach using general vision foundation models trained on diverse and extensive imaging datasets to extract rich visual features for cell-analysis across devices, including both stained and unstained live cells. Our method, Entropy-guided Weighted Combinational FAISS (EWC-FAISS), uses these models purely in an inference-only mode without task-specific retraining on the cellular data. Combining the generated embeddings in an efficient and adaptive k-nearest neighbor search allows for automated, cross device identification of cell types and states, providing a strong basis for AI-assisted cancer therapy. Methods: We utilized two publicly available datasets. The WBC dataset includes 14,424 images of stained white blood cell samples from patients with acute myeloid and lymphoid leukemia, as well as those without leukemic pathology. The LISC dataset comprises 257 images of white blood cell samples from healthy individuals. We generated four in-house datasets utilizing the JIMT-1 breast cancer cell line, as well as Jurkat and K562 (leukemic cell lines). These datasets were acquired using the Nanolive 3D Cell Explorer-fluo (CX-A) holotomographic microscope and the BioTek Lionheart FX automated brightfield microscope. The images from the in-house datasets were manually annotated using Roboflow software. To generate the embeddings, we used and optimized a concatenated combination of SAM, DINO, ConvNeXT, SWIN, CLIP and ViTMAE. The combined embeddings were used as input for the adaptive k-nearest neighbor search, building an approximate Hierarchical Navigable Small World FAISS index. We compared EWC-FAISS to fully fined-tuned ViT-Classifiers with DINO-, and SWIN-backbones, a ConvNeXT architecture, as well as to NMTune as a lightweight domain-adaptation method with frozen backbone. Results: EWC-FAISS performed competitively with the baselines on the original datasets in terms of macro accuracy. Macro accuracy is the average of class-specific accuracies, treating all classes equally by averaging their individual accuracies. EWC-FAISS ranked second for the WBC dataset (macro accuracy: 97.6 +/- 0.2), first for cell state classification from Nanolive (macro accuracy: 90 +/- 0), and performed comparably for cell type classification from Lionheart (macro accuracy: 87 +/- 0). For the transfer to out-of-distribution (OOD) datasets, which the model had not seen during training, EWC-FAISS consistently outperformed the other baselines. For the LISC dataset, EWC-FAISS achieved a macro accuracy of 78.5 +/- 0.3, compared to DINO FT's 17 +/- 1, SWIN FT's 44 +/- 14, ConvNeXT FT's 45 +/- 9, and NMTune's 52 +/- 10. For the cell state classification from Lionheart, EWC-FAISS had a macro accuracy of 86 +/- 1, while DINO FT, SWIN FT, and ConvNeXT FT achieved 65 +/- 11, 68 +/- 16, and 81 +/- 1, respectively, and NMTune 81 +/- 7. For the transfer of cell type classification from Nanolive, EWC-FAISS attained a macro accuracy of 85 +/- 0, compared to DINO FT's 24.5 +/- 0.9, SWIN FT's 57 +/- 6, ConvNeXT FT's 54 +/- 4, and NMTune's 63 +/- 4. Additionally, building EWC-FAISS after embedding generation was significantly faster than training DINO FT (similar to 6 minutes compared to &gt; 10 hours). Lastly, EWC-FAISS performed comparably in distinguishing cancerous cell lines from Peripheral Blood Mononuclear Cells with a mean accuracy of 80 +/- 5, compared to CellMixer with a mean accuracy of 79.7. Conclusion: We present a novel approach to identify various cell lines and primary cells based on their identity and state using images acquired across various imaging platforms which vary in resolution, magnification and image quality. Despite these differences, we could show that our efficient, adaptive k-nearest neighbor search pipeline can be applied on a large image dataset containing different cell types and effectively differentiate between the cells and their states such as live, apoptotic or necrotic. There are several applications, particularly in distinguishing various cell populations in patient samples or monitoring therapy.</t>
  </si>
  <si>
    <t>artificial intelligence; deep learning; foundation models; nearest neighbor search; cell imaging</t>
  </si>
  <si>
    <t>Luther, W; Vinck, AJH</t>
  </si>
  <si>
    <t>explanatory data science in technology applications j.ucs special issue</t>
  </si>
  <si>
    <t>JOURNAL OF UNIVERSAL COMPUTER SCIENCE</t>
  </si>
  <si>
    <t>University of Duisburg Essen</t>
  </si>
  <si>
    <t>AI-Driven Cyber Threats; Breast Cancer; Classification; Clustering; Deep Learning; Dempster-Shafer Theory; Dynamic AI Threat Intelligence; Dynamic Honeypots; Edge Training; Efficient Answers to Queries; Embedded Deep Learning; Expert Systems; Fixed-Point Quantization; Hybrid Indexes; Identification Code; Interpretability; K-Means; Machine Learning; Mass Assignment Functions; Memory Reduction; Metaverse Security; MITRE ATT&amp;CK and PYTM Framework; Parallel Algorithms; Quantized Parameters; Pathologic Complete Response; Privacy; Record Linkage; Response System; Spatio-temporal Data; Stochastic Rounding; (Un)supervised Learning</t>
  </si>
  <si>
    <t>GRAZ UNIV TECHNOLGOY, INST INFORMATION SYSTEMS COMPUTER MEDIA-IICM</t>
  </si>
  <si>
    <t>Editorial Material</t>
  </si>
  <si>
    <t>Sadr, AV; Buelow, R; von Stillfried, S; Schmitz, NEJ; Pilva, P; Hoelscher, DL; Ha, PP; Schweiker, M; Boor, P</t>
  </si>
  <si>
    <t>operational greenhouse-gas emissions of deep learning in digital pathology: a modelling study</t>
  </si>
  <si>
    <t>LANCET DIGITAL HEALTH</t>
  </si>
  <si>
    <t>RWTH Aachen University; RWTH Aachen University Hospital; RWTH Aachen University; RWTH Aachen University; Pennsylvania Commonwealth System of Higher Education (PCSHE); Pennsylvania State University; Penn State Health; RWTH Aachen University; RWTH Aachen University Hospital</t>
  </si>
  <si>
    <t>Background Deep learning is a promising way to improve health care. Image-processing medical disciplines, such as pathology, are expected to be transformed by deep learning. The first clinically applicable deep-learning diagnostic support tools are already available in cancer pathology, and their number is increasing. However, data on the environmental sustainability of these tools are scarce. We aimed to conduct an environmental-sustainability analysis of a theoretical implementation of deep learning in patient-care pathology.Methods For this modelling study, we first assembled and calculated relevant data and parameters of a digital-pathology workflow. Data were breast and prostate specimens from the university clinic at the Institute of Pathology of the Rheinisch-Westfalische Technische Hochschule Aachen (Aachen, Germany), for which commercially available deep learning was already available. Only specimens collected between Jan 1 and Dec 31, 2019 were used, to omit potential biases due to the COVID-19 pandemic. Our final selection was based on 2 representative weeks outside holidays, covering different types of specimens. To calculate carbon dioxide (CO2) or CO2 equivalent (CO2eq) emissions of deep learning in pathology, we gathered relevant data for exact numbers and sizes of whole-slide images (WSIs), which were generated by scanning histopathology samples of prostate and breast specimens. We also evaluated different data input scenarios (including all slide tiles, only tiles containing tissue, or only tiles containing regions of interest). To convert estimated energy consumption from kWh to CO2eq, we used the internet protocol address of the computational server and the Electricity Maps database to obtain information on the sources of the local electricity grid (ie, renewable vs non-renewable), and estimated the number of trees and proportion of the local and world's forests needed to sequester the CO2eq emissions. We calculated the computational requirements and CO2eq emissions of 30 deep-learning models that varied in task and size. The first scenario represented the use of one commercially available deep-learning model for one task in one case (1-task), the second scenario considered two deep-learning models for two tasks per case (2-task), the third scenario represented a future, potentially automated workflow that could handle 7 tasks per case (7-task), and the fourth scenario represented the use of a single potential, large, computer-vision model that could conduct multiple tasks (multitask). We also compared the performance (ie, accuracy) and CO2eq emissions of different deep-learning models for the classification of renal cell carcinoma on WSIs, also from Rheinisch-Westfalische Technische Hochschule Aachen. We also tested other approaches to reducing CO2eq emissions, including model pruning and an alternative method for histopathology analysis (pathomics). Findings The pathology database contained 35 552 specimens (237 179 slides), 6420 of which were prostate specimens (10 115 slides) and 11 801 of which were breast specimens (19 763 slides). We selected and subsequently digitised 140 slides from eight breast-cancer cases and 223 slides from five prostate-cancer cases. Applying large deep-learning models on all WSI tiles of prostate and breast pathology cases would result in yearly CO2eq emissions of 7 center dot 65 metric tons (t; 95% CI 7 center dot 62-7 center dot 68) with the use of a single deep-learning model per case; yearly CO2eq emissions were up to 100 center dot 56 t (100 center dot 21-100 center dot 99) with the use of seven deep-learning models per case. CO2eq emissions for different deep-learning model scenarios, data inputs, and deep-learning model sizes for all slides varied from 3 center dot 61 t (3 center dot 59-3 center dot 63) to 2795 center dot 30 t (1177 center dot 51-6482 center dot 13. For the estimated number of overall pathology cases worldwide, the yearly CO2eq emissions varied, reaching up to 16 megatons (Mt) of CO2eq, requiring up to 86 590 km2 (0 center dot 22%) of world forest to sequester the CO2eq emissions. Use of the 7-task scenario and small deep-learning models on slides containing tissue only could substantially reduce CO2eq emissions worldwide by up to 141 times (0 center dot 1 Mt, 95% CI 0 center dot 1-0 center dot 1). Considering the local environment in Aachen, Germany, the maximum CO2eq emission from the use of deep learning in digital pathology only would require 32 center dot 8% (95% CI 13 center dot 8-76 center dot 6) of the local forest to sequester the CO2eq emissions. A single pathomics run on a tissue could provide information that was comparable to or even better than the output of multitask deep-learning models, but with 147 times reduced CO2eq emissions.Interpretation Our findings suggest that widespread use of deep learning in pathology might have considerable global-warming potential. The medical community, policy decision makers, and the public should be aware of this potential and encourage the use of CO2eq emissions reduction strategies where possible. Copyright (c) 2023 The Author(s). Published by Elsevier Ltd. This is an Open Access article under the CC BY 4.0 license.</t>
  </si>
  <si>
    <t>ARTIFICIAL-INTELLIGENCE; CHALLENGES</t>
  </si>
  <si>
    <t>Boudissa S.; Debsarkar S.S.; Kawanaka H.; Aronow B.; Prasath V.B.S.</t>
  </si>
  <si>
    <t>vision transformers and cnn-based knowledge-distillation for histopathological image classification</t>
  </si>
  <si>
    <t>Frontiers in Artificial Intelligence and Applications</t>
  </si>
  <si>
    <t>Graduate School of Engineering, Mie University, 1577 Kurima-machiya, Mie, Tsu, 514-8507, Japan; Department of Computer Science, University of Cincinnati, 45221, OH, United States; Division of Biomedical Informatics, Cincinnati Children’s Hospital Medical Center, Cincinnati, 45229, OH, United States; Department of Pediatrics, University of Cincinnati, 45267, OH, United States; Department of Biomedical Informatics, College of Medicine, University of Cincinnati, 45267, OH, United States</t>
  </si>
  <si>
    <t>Histopathological image analysis remains at the forefront of computational pathology presenting numerous challenges and demanding tasks, primarily due to the complex nature of tissue structures and the extensive scale of whole slide images (WSIs). Deep learning models have been widely used in histopathology image analysis, especially convolutional neural network (CNN)-based models for classification. However, CNNs have certain limitations due to their small receptive field. Recent works employed adaptations of the classical transformer architecture to visual data [1] [2]. Models such as Vision Transformer (ViT) and Swin Transformer leverage the powerful multi-head self-attention mechanism and have demonstrated comparable or superior performance to state-of-the-art CNN-based classification models. Despite their successes, these models require huge amounts of training data to effectively learn representations as they lack the inherent inductive biases of CNNs. This work compares Vision Transformers with baseline CNN models using a breast cancer histopathological dataset. Further, we employ a novel knowledge-distillation approach to enhance the learning efficiency of vits, When trained with a limited amount of data, Unlike previous works, we aimed to minimize convolution operations when generating patch embeddings to preserve spatial information before reaching the transformer attention layers, we achieved an accuracy of 87.7% for the ViT-base trained as a student of ResNet50, which represents a 1.2% improvement in accuracy over the standalone ViT-base. [3]. © 2024 The Authors.</t>
  </si>
  <si>
    <t>Contrastive Learning; Deep neural networks; Distribution transformers; Medical imaging; Multilayer neural networks; Complex nature; Convolutional neural network; Histopathological image analysis; Histopathological images; Image-analysis; Images classification; Learning models; Network-based; Tissue structure; Whole slide images; Convolutional neural networks</t>
  </si>
  <si>
    <t>IOS Press BV</t>
  </si>
  <si>
    <t>Conference paper</t>
  </si>
  <si>
    <t>All Open Access; Hybrid Gold Open Access</t>
  </si>
  <si>
    <t>Wen K.; Jin X.; An H.; He J.; Wang J.</t>
  </si>
  <si>
    <t>centroidnet：a light-weight，fast nuclei centroid detection model for breast ki67 scoring; [centroidnet：轻量快速的乳腺癌 ki67 细胞核中心点检测模型]</t>
  </si>
  <si>
    <t>Journal of Image and Graphics</t>
  </si>
  <si>
    <t>School of Computer Science and Technology, University of Science and Technology of China, Hefei, 230026, China; Department of Pathology, The First Affiliated Hospital of University of Science and Technology of China, Hefei, 230031, China</t>
  </si>
  <si>
    <t>Objective Breast cancer-prognostic Ki67 score can be as a key indicator for the proliferation rate of malignant （invasive）cells. Negative and positive nuclei detection is an essential part of Ki67 scoring. An automated algorithm for nuclei detection can alleviate the negative impact of intra/inter-observer variation and labor-intensive nuclei counting. In recent years，deep learning methods have been developing intensively in relevant to recognition tasks on pathology images in terms of their learning potentials. Deep learning-based model can learn features derived from the raw data and relieve labor-intensive annotation of training images for pathologists. To alleviate the labor cost of annotation，our research is focused on modeling Ki67 nuclei detection as the centroid detection problem. The existing centroid detection models are commonly used to convert the centroid annotation into a probability map with the same size as the input image，the centroid detection problem is thus converted to a semantic segmentation-like problem. However，a semantic segmentation model has restricted by huge computation cost due to its huge amount of convolutional layers-related decoder. Nevertheless，due to the non-deep-learning post processing on the output heatmap，the whole detection process is complicated and inefficient，and the quality of a deep learning model is required to be developed further. Our CentroidNet model is facilitated to optimize nucleus centroid detection. Method The CentroidNet consists of a fully convolutional centroid detector initiated by ResNeXt，along with the detector’s training and inference methods. The CentroidNet can place evenly spaced anchor points on the input image. Actually，the anchor points are the places where the center of the detector’s receptive field is sited on. Each anchor point-interconnected detector can predict the classification probabilities and the offset to the anchor point，which is called a candidate point as a whole. In this way，the anchor points are the niches of the candidate points. A candidate point has the highest probability and is higher than 0. 9. It is treated as predicted point. To assign labels for anchor/candidate points，we implement the“nearest anchor”strategy. This strategy can assign any annotated point to its nearest anchor point literally. Those anchor points are not assigned via any background label-assigned annotated point，whereas those classified label is“background”and label-coordinated is the anchor’s coordinate. This strategy is mutual-benefited between annotated points and anchor/candidate points. The label jittering problem can be avoided，which is often seen in current one-to-one assignment strategies. The anchors-between spacing is concerned about more. We recommend that the anchor spacing approximate the First Percentile of the minimal distance between each annotated point in the training set to its neighboring annotated points. Such spacing can balance the ratio of foreground labels，regression-coordinated，and optimal efficiency. The CentroidNet’s detector can avoid the commonly adopted paradigm of U-Net or feature pyramid network（FPN），which involves shortcut connections and multiple upsampling layers. This lightweight detector can improve quality and efficiency. Result We evaluate the quality and efficiency of CentroidNet model on BCData，the largest publicly available dataset for centroid detection of Ki67 carcinoma nuclei in breast cancer. For quality analysis，the CentroidNet can achieve an averaged F1 score of 0. 879 1 compared to the SOTA（state of the art）score. For efficiency evaluation，the CentroidNet can achieve SOTA with an inference speed of 12. 96 ms/image and a GPU memory footprint of 138. 8 MB/image. Conclusion The CentroidNet is featured of light-weight，efficient and ease of use. It has the potentials for centroid detection of Ki67 carcinoma nuclei in breast cancer. © 2023 Journal of Image and Graphics. All rights reserved.</t>
  </si>
  <si>
    <t>anchor point; breast cancer; centroid detection; Ki67 score; one-to-one label assignment</t>
  </si>
  <si>
    <t>Editorial and Publishing Board of JIG</t>
  </si>
  <si>
    <t>All Open Access; Bronze Open Access</t>
  </si>
  <si>
    <t>SL</t>
  </si>
  <si>
    <t>Gupta A.; Gautam K.; Singh Y.P.; Singh B.; Wajid M.; Usman M.</t>
  </si>
  <si>
    <t>hardware deployable classifier for invasive ductal carcinoma using tiny machine learning model</t>
  </si>
  <si>
    <t>Proceedings of the International Conference on Sensing Technology, ICST</t>
  </si>
  <si>
    <t>Aligarh Muslim University, Zhcet, Dept. of Electronics Engineering, Aligarh, India; Aligarh Muslim University, Zhcet, Dept. of Electrical Engineering, Aligarh, India; Galgotias College of Engg. &amp; Tech, Dept. of Computer Science, Greater Noida, India; King Khalid University, Dept. of Electrical Engineering, Abha, 61411, Saudi Arabia</t>
  </si>
  <si>
    <t>Breast Cancer is a global health concern, emphasizing the crucial importance of its early detection in improving patient treatment. This is especially true for the most frequently diagnosed type of breast cancer, Invasive Ductal Carcinoma (IDC), which has a high risk of spreading and significant mortality. Automation provides an opportunity to streamline the detection, improving efficiency and minimizing diagnostic errors. In this research paper, we proposed a low-computational Tiny Machine Learning (TinyML) model for the classification of IDC. Conventional methods for IDC classification, such as histopathological analysis and mammography, are time-consuming, costly, and subjective. Therefore, there is a need for an automated and accurate method for IDC classification that can be applied in a resource-limited environment. Our proposed TinyML model takes digital images of whole-mount breast cancer slide specimens and extracts the features necessary to classify them as IDC-(-ve) or IDC-(+ve). The TinyML model is evaluated using a publicly available dataset of Breast Histopathology Images and compared to the other Deep Learning (DL) models based on accuracy and computational complexity. The results show that our model achieved a high accuracy of 89.3% while maintaining limited processing power and memory. The successful deployment of the model on an embedded system like Raspberry Pi demonstrates that our TinyML model can be used in hardware resource- constrained environments, promising improved cancer diagnosis.  © 2023 IEEE.</t>
  </si>
  <si>
    <t>Bi-directional Long Short Term Memory (Bi-LSTM); Convolutional Neural Network (CNN); Deep Learning (DL); Invasive Ductal Carcinoma (IDC); Multilayer Perceptron (MLP); Raspberry Pi; Tiny Machine Learning (TinyML)</t>
  </si>
  <si>
    <t>Classification (of information); Diseases; Long short-term memory; Medical imaging; Multilayer neural networks; Patient treatment; Bi-directional; Bi-directional long short term memory; Convolutional neural network; Deep learning; Invasive ductal carcinoma; Invasive ductal carcinomata; Machine-learning; Multilayer perceptron; Multilayers perceptrons; Raspberry pi; Tiny machine learning; Convolutional neural networks</t>
  </si>
  <si>
    <t>IEEE Computer Society</t>
  </si>
  <si>
    <t>Goswami M.; Mohanty S.; Pattnaik P.K.</t>
  </si>
  <si>
    <t>optimization of machine learning models through quantization and data bit reduction in healthcare datasets</t>
  </si>
  <si>
    <t>Franklin Open</t>
  </si>
  <si>
    <t>School of Computer Engineering, KIIT Deemed To Be University, Patia, Bhubaneswar, 751024, India</t>
  </si>
  <si>
    <t>This study focuses on enhancing complex machine learning models through quantization and data bit reduction. The primary goal is to reduce processing time while maintaining model performance, which is particularly relevant for intricate models with prolonged execution times. The research employs two medical datasets, namely Heart Disease Prediction and Breast Cancer Detection, and applies optimization techniques to K-Nearest Neighbors (KNN) and Support Vector Machine (SVM) machine-learning models. To achieve optimization, the study employs effective quantization and data bit reduction techniques such as QuantileTransformer, Numpy.round, and KBinsDiscretizer functions. These techniques are utilized to convert input data from float64 to float32 and int32, resulting in a streamlined data representation. The trade-off between processing time and model accuracy is explored, acknowledging that some compromise in accuracy might occur after optimization. The experimentation reveals that there is a noticeable reduction in time complexity after optimization, with a marginal impact on model accuracy. Interestingly, the study concludes that the outcome and efficiency of optimization techniques are influenced not only by the specific technique used but also by the nature of the dataset and machine learning model under consideration. This comprehensive research showcases the applicability of optimization techniques, specifically quantization and data bit reduction, in complex machine learning models. By conducting experiments on medical datasets and analyzing KNN and SVM models, the study underscores the delicate balance between processing time and model accuracy. The findings emphasize that the success of optimization strategies is context-dependent, relying not only on the chosen technique but also on the interplay between the technique, model, and dataset. © 2024 The Author(s)</t>
  </si>
  <si>
    <t>Breast Cancer Detection; Data Bit Reduction; Heart Disease Prediction; K-Nearest Neighbors; Optimization; Support Vector Machines</t>
  </si>
  <si>
    <t>Elsevier B.V.</t>
  </si>
  <si>
    <t>All Open Access; Gold Open Access</t>
  </si>
  <si>
    <t>Kar J.; Cohen M.V.; McQuiston S.A.; Malozzi C.M.</t>
  </si>
  <si>
    <t>comprehensive enhanced methodology of an mri-based automated left-ventricular chamber quantification algorithm and validation in chemotherapy-related cardiotoxicity</t>
  </si>
  <si>
    <t>Journal of Medical Imaging</t>
  </si>
  <si>
    <t>University of South Alabama, Department of Mechanical Engineering, Mobile, AL, United States; University of South Alabama, Department of Pharmacology, Mobile, AL, United States; University of South Alabama, Department of Cardiology, Mobile, AL, United States; University of South Alabama, Department of Radiology, Mobile, AL, United States</t>
  </si>
  <si>
    <t>Purpose: To comprehensively outline the methodology of a fully automated, MRI motion-guided, left-ventricular (LV) chamber quantification algorithm that enhances a similar, existing semi-automated approach. Additionally, to validate the motion-guided technique in comparison to chamber quantification with a vendor tool in post-chemotherapy breast cancer patients susceptible to cardiotoxicity. Approach: LV deformation data were acquired with the displacement encoding with stimulated echoes (DENSE) sequence on N = 21 post-chemotherapy female patients and N = 21 age-matched healthy females. The new chamber quantification algorithm consists of detecting LV boundary motion via a combination of image quantization and DENSE phase-encoded displacements. LV contractility was analyzed via chamber quantification and computations of 3D strains and torsion. For validation, estimates of chamber quantification with the motion-guided algorithm on DENSE and steady-state free precession (SSFP) acquisitions, and similar estimates with an existing vendor tool on DENSE acquisitions were compared via repeated measures analysis. Patient results were compared to healthy subjects for observing abnormalities. Results: Repeated measures analysis showed similar LV ejection fractions (LVEF), 59 % ± 6 %, 58 % ± 6 %, and 58 % ± 6 %, p = 0.2, by applying the motion-guided algorithm on DENSE and SSFP and vendor tool on DENSE acquisitions, respectively. Differences found between patients and healthy subjects included enlarged basal diameters (5.0 ± 0.5 cm versus 4.4 ± 0.5 cm, p &lt; 0.01), torsions (p &lt; 0.001), and longitudinal strains (p &lt; 0.001), but not LVEF (p = 0.1). Conclusions: Measurement similarities between new and existing tools, and between DENSE and SSFP validated the motion-guided algorithm and differences found between subpopulations demonstrate the ability to detect contractile abnormalities.  © 2020 Society of Photo-Optical Instrumentation Engineers (SPIE).</t>
  </si>
  <si>
    <t>cardiotoxicity; chamber quantification; displacement encoding with stimulated echoes; left-ventricular ejection fractions; radial basis function; radial point interpolation method; steady-state free precession</t>
  </si>
  <si>
    <t>Automation; Chemotherapy; Torsional stress; carboplatin; cyclophosphamide; doxorubicin; paclitaxel; pertuzumab; trastuzumab; Automated approach; Displacement encoding with stimulated echoes; Ejection fraction; Image quantization; Left ventricular; Longitudinal strain; Repeated measures; Steady state free precessions; adult; algorithm; Article; breast cancer; cancer chemotherapy; cancer patient; cardiotoxicity; clinical article; controlled study; curve fitting; data analysis software; displacement encoding with stimulated echo sequence; feature detection; female; heart left ventricle; heart left ventricle contractility; heart left ventricle ejection fraction; heart left ventricle failure; heart ventricle remodeling; human; image analysis; image segmentation; interrater reliability; left ventricular chamber quantification; loading drug dose; middle aged; motion guided technique; multiple cycle treatment; nuclear magnetic resonance imaging; radial basis function; radial point interpolation method; steady state free precession; validation study; Automatic guided vehicles</t>
  </si>
  <si>
    <t>SPIE</t>
  </si>
  <si>
    <t>All Open Access; Green Open Access</t>
  </si>
  <si>
    <t>Majumder S.; Mallick K.; Pal W.; Chakraborty S.; Sarkar R.</t>
  </si>
  <si>
    <t>emda-net: earth mover’s distance (emd) influenced attention-aided neural network for medical image classification</t>
  </si>
  <si>
    <t>Proceedings - 2024 IEEE 6th International Conference on Cognitive Machine Intelligence, CogMI 2024</t>
  </si>
  <si>
    <t>Dept. of Computer Science &amp; Engineering, Heritage Institute of Technology, Kolkata, India; Dept. of Electrical Engineering, Jadavpur University, Kolkata, India; Dept. of Computer Science &amp; Information Systems, West Virginia University Institute of Technology, West Virginia, United States; Dept. of Computer Science &amp; Engineering, Jadavpur University, Kolkata, India</t>
  </si>
  <si>
    <t>Medical image analysis methods need to be more generalized in order to meet the substantial problems associated with cancer detection and treatment, including skin, cervical, and breast cancer. In this work, we propose a novel lightweight convolutional neural network (CNN) architecture, named EMDA-Net (Earth Mover’s Distance (EMD) influenced Attention-aided Neural Network), specifically designed to meet the requirements of cancer subtype classification. It is built on the MobileNetV2 backbone and is equipped with hybrid statistical mechanism-aided attention mechanisms. Our model ensures high-performance while maintaining a lightweight design by leveraging the capabilities of the MobileNetV2 architecture and the attention mechanism. To improve similarity detection across data channels, we present a novel EMD influenced attention technique. We have examined datasets related to skin, cervical, and breast cancer for experimentation. Our model especially outperforms the state-of-the-art techniques, demonstrating its effectiveness in maximizing diagnosis precision for various cancer types across the datasets. The code of the proposed model will be made public at: https://t.ly/q5DlN. © 2024 IEEE.</t>
  </si>
  <si>
    <t>Breast Cancer; Cervical Cancer; Deep Learning; Earth Mover’s Distance; Histopathological Image; Similarity Attention; Skin Cancer</t>
  </si>
  <si>
    <t>Convolutional neural networks; Deep neural networks; Diagnosis; Lung cancer; Oncology; Attention mechanisms; Breast Cancer; Cervical cancers; Deep learning; Earth mover’s distance; Histopathological images; Medical image classification; Neural-networks; Similarity attention; Skin cancers; Diseases</t>
  </si>
  <si>
    <t>Institute of Electrical and Electronics Engineers Inc.</t>
  </si>
  <si>
    <t>Babu T.; Kadry S.; Krishnamoorthy S.; Balaji G.; Deno Petrecia P.; Shiva Dharshini M.; Rajinikanth V.</t>
  </si>
  <si>
    <t>early detection of breast cancer using thermal images: a study with light weight deep learning models</t>
  </si>
  <si>
    <t>Lecture Notes on Data Engineering and Communications Technologies</t>
  </si>
  <si>
    <t>Department of Instrumentation and Control Engineering, St. Joseph’s College of Engineering, Chennai, 600119, India; Department of Applied Data Science, Noroff University College, Kristiansand, Norway; Artificial Intelligence Research Center (AIRC), Ajman University, Ajman, 346, United Arab Emirates; Department of Electrical and Computer Engineering, Lebanese American University, Byblos, Lebanon; Zhejiang Bioinformatics International Science and Technology Cooperation Center, Wenzhou-Kean University, Zhejiang Province, Wenzhou, China; M/S TATA Consultancy Services Limited, TCSL, Siruseri SEZ Unit, SIPCOT I.T. Park, Tamil Nadu, Chennai, 603103, India; Department of Biotechnology, St. Joseph’s College of Engineering, Chennai, 600119, India; Department of Computer Science and Engineering, Saveetha School of Engineering, SIMATS, Tamil Nadu, Chennai, 602105, India</t>
  </si>
  <si>
    <t>The occurrence rate of cancer is gradually expanding worldwide, and early detection is preferred. Breast Cancer (BC) is a medical emergency, and proper detection is needed to reduce its harshness. The clinical-level screening of BC with Thermal Imaging (TI) is widely adopted due to its accurateness. This work presents the examination of the BC using the TIP and the Pre-trained Light Weight Deep Learning (PLWDL) scheme. The implemented procedure involves (i) Image assortment and modification, (ii) Feature removal and Firefly Algorithm (FA)-based feature optimization, (iii) Binary classification, and (iv) Verification of the clinical significance based on achieved results. Due to its simplicity, the gray-scale version of the thermal images is considered for evaluation using the PLWDL schemes, such as SqueezeNet, MobileNetV1, and MobileNetV2. The detection process is executed using binary classification using SoftMax (SM), Naïve Bayes (NB), and Random Forest (RF), and the experimental outcome achieved is that the SqueezeNet with RF classifier delivers a detection accuracy &amp;gt;90%. © 2023, The Author(s), under exclusive license to Springer Nature Singapore Pte Ltd.</t>
  </si>
  <si>
    <t>Breast cancer; Classification; Firefly Algorithm; MobileNetV1; Thermal image</t>
  </si>
  <si>
    <t>Bioluminescence; Deep learning; Diagnosis; Diseases; Image classification; Infrared imaging; Medical imaging; Binary classification; Breast Cancer; Early detection of breast cancer; Firefly algorithms; Learning models; Learning schemes; Light weight; Medical emergency; Mobilenetv1; Thermal images; Optimization</t>
  </si>
  <si>
    <t>Springer Science and Business Media Deutschland GmbH</t>
  </si>
  <si>
    <t>Book chapter</t>
  </si>
  <si>
    <t>Dhiman B.; Kamboj S.; Srivastava V.</t>
  </si>
  <si>
    <t>explainable ai based efficient ensemble model for breast cancer classification using optical coherence tomography</t>
  </si>
  <si>
    <t>Biomedical Signal Processing and Control</t>
  </si>
  <si>
    <t>Department of Electrical and Instrumentation Engineering, Thapar Institute of Engineering and Technology, Punjab 147004, Patiala, India</t>
  </si>
  <si>
    <t>In this paper, we propose a novel framework for breast cancer classification using optical coherence tomography (OCT) images. As the incidence of breast cancer in India continues to rise, early detection is essential for increasing survival rates. For precise classification, an efficient classifier model is required. Due to the variety of datasets and performance metrics, a single classifier may not be sufficient. Thus, we propose an efficient ensemble classifier based on Technique for Order of Preference by Similarity to Ideal Solution (TOPSIS) integrated with the Crow Search Algorithm (CSA). TOPSIS, a technique for Multi-Criteria Decision Making (MCDM), ranks and selects the ensemble's base classifiers. The CSA fine-tunes the weights of the base classifiers. In addition, we employ SHAP (SHapley Additive exPlanations) values to visualize feature attributions at the observation level, thereby facilitating model interpretation and comprehension. The proposed classifier performs admirably on the experimental testing dataset, with values of 0.921, 0.921, 0.923, 0.921, 0.846 and 0.846 for precision, recall, F1-score, Kappa, and MCC, respectively. This model's ultimate goal is to reduce reliance on skilled pathologists, reduce interobserver variability, and speed up the processing of breast tissue assessments. © 2024 Elsevier Ltd</t>
  </si>
  <si>
    <t>Breast cancer; Ensemble model; Machine learning; Optical coherence tomography; Optimization; SHAP values; TOPSIS</t>
  </si>
  <si>
    <t>Classification (of information); Decision making; Diseases; Machine learning; Medical imaging; Statistical tests; eosin; hematoxylin; Breast Cancer; Breast cancer classifications; Ensemble models; Ideal solutions; Machine-learning; Optimisations; Search Algorithms; Shapley; Shapley additive explanation value; Technique for order of preference by similarity to ideal solution; adipose tissue; adult; algorithm; Article; artificial intelligence; B scan; breast cancer; breast tissue; cancer classification; cancer incidence; cancer survival; classifier; clinical article; controlled study; crow search algorithm; decision tree; diagnostic accuracy; diagnostic imaging; discriminant analysis; early cancer diagnosis; energy; entropy; ex vivo study; extra tree classifier; false positive result; feature extraction; genetic algorithm optimization weighted voting; human; human tissue; machine learning; metaheuristics; multicriteria decision analysis; optical coherence tomography; particle swarm optimization; particle swarm optimization weighted voting; performance indicator; quadratic discriminant analysis; quantitative analysis; quantization; radiomics; random forest; receiver operating characteristic; survival rate; swept source optical coherence tomography; technique for order preference by similarity to ideal solution; texture analysis; tumor volume; validation study; Optical tomography</t>
  </si>
  <si>
    <t>Elsevier Ltd</t>
  </si>
  <si>
    <t>Wang Y.; Liu B.; Yang B.; Li J.; Li Y.; Pei Y.</t>
  </si>
  <si>
    <t>ddpm-skdnet: a deep learning method for icg image classification</t>
  </si>
  <si>
    <t>Conference Proceedings - IEEE International Conference on Systems, Man and Cybernetics</t>
  </si>
  <si>
    <t>Beijing University of Technology, Faculty of Information Technology, Beijing, 100024, China; School of Mathematical and Computational Sciences, Massey University, Auckland, 0745, New Zealand; School of Computer Science and Engineering, The University of Aizu, Aizu-Wakamatsu, 965-8580, Japan</t>
  </si>
  <si>
    <t>Over the past several years, deep learning technologies have made tremendous progress in medical image tasks including classification, segmentation, and object detection. However, there are two main limitations of indocyanine green (ICG) images which are often used in breast cancer related lymphedema (BCRL): insufficient sample numbers and low image quality. Consequently, the conventional deep learning based classification methods such as ResNet have faced challenges in achieving satisfactory results. To tackle the concern, this paper puts forward a deep learning method named Denoising Diffusion Probabilistic Model Self-supervised Knowledge Distillation Net (DDPM-SKDNet) for the ICG images classification task, by incorporating a contrastive learning based approach as the network architecture and using DDPM as the image generator in the contrastive module to expand the dataset size. Furthermore, a knowledge distillation approach is utilized to increase the effectiveness of the network. The proposed method was validated on ICG datasets and achieved a significant improvement in classification accuracy, increasing it from 66.7% in the baseline method to 82.1% in the proposed method.  © 2023 IEEE.</t>
  </si>
  <si>
    <t>Deep Learning; ICG Images; Medical Image Classification</t>
  </si>
  <si>
    <t>Classification (of information); Deep learning; Distillation; Image segmentation; Learning systems; Medical imaging; Network architecture; Object detection; De-noising; Deep learning; Images classification; Indocyanine Green; Indocyanine green image; Learning methods; Learning technology; Medical image classification; Objects detection; Probabilistic models; Image classification</t>
  </si>
  <si>
    <t>Patel W.; Koyuncu H.; Ganatara A.</t>
  </si>
  <si>
    <t>revolutionizing cancer diagnosis in iomt with a novel lightweight deep learning model for histopathological image classification</t>
  </si>
  <si>
    <t>Proceedings of IEEE International Conference on Modelling, Simulation and Intelligent Computing, MoSICom 2023</t>
  </si>
  <si>
    <t>Altinbas University, Computer Engineering Department, Turkey; PIET, Parul University, Turkey Computer Engineering Department, Vadodara, India; Altinbas University, Computer Engineering Department, Istanbul, Turkey; PIET, Parul University, Computer Engineering Department, Vadodara, India</t>
  </si>
  <si>
    <t>Our proposed solution for breast cancer diagnosis offers a highly reliable and efficient alternative to the traditional manual examination method. By utilizing deep learning models designed with Convolutional Neural Networks (CNN), We have created a breast cancer detection system that is automated, inexpensive, and easy to transport. A system that significantly reduces the risk of delayed diagnosis and saves lives. This approach relies on an integrated ultrasensitive micro-bio-heat sensor array structured as a 3x3 grid using Altium software. The array functions as an embedded system aiming for the early identification of breast cancer. Leveraging IoT advancements, this system can connect with a server through smartphones. This study demonstrates the effectiveness of switch getting to know in histopathological photo classification. This research assesses the effectiveness of CNN models, both with and without transfer learning. It uses a pre-Trained VGG16 model for image classification and demonstrates its successful implementation on a Raspberry Pi. This highlights its efficiency when running on a lightweight and portable processor. Our experimental results show that our system achieves an accuracy of 78% on the BreakHis database and can run on a Raspberry Pi device with minimal resources. © 2023 IEEE.</t>
  </si>
  <si>
    <t>Automated detection; Breast cancer diagnosis; Convolutional Neural Networks (CNN); Deep learning; VGG16 model</t>
  </si>
  <si>
    <t>Computer aided diagnosis; Convolution; Deep learning; Diseases; Image classification; Learning systems; Medical imaging; Transfer learning; Automated detection; Breast cancer diagnosis; Cancer diagnosis; Convolutional neural network; Deep learning; Histopathological images; Images classification; Learning models; VGG16 model; Convolutional neural networks</t>
  </si>
  <si>
    <t xml:space="preserve">We could not retrieve sufficient full-text information to verify the dataset, method, and quantitative efficiency evidence. </t>
  </si>
  <si>
    <t>Laxmisagar H.S.; Hanumantharaju M.C.</t>
  </si>
  <si>
    <t>detection of breast cancer with lightweight deep neural networks for histology image classification</t>
  </si>
  <si>
    <t>Critical Reviews in Biomedical Engineering</t>
  </si>
  <si>
    <t>Department of Electronics and Communication Engineering, BMS Institute of Technology Management, Bengaluru, 560064, India</t>
  </si>
  <si>
    <t>Many researchers have developed computer-assisted diagnostic (CAD) methods to diagnose breast cancer using histopathology microscopic images. These techniques help to improve the accuracy of biopsy diagnosis with hematoxylin and eosin-stained images. On the other hand, most CAD systems usually rely on inefficient and time-consuming manual feature extraction methods. Using a deep learning (DL) model with convolutional layers, we present a method to extract the most useful pictorial information for breast cancer classification. Breast biopsy images stained with hematoxylin and eosin can be categorized into four groups namely benign lesions, normal tissue, carcinoma in situ, and invasive carcinoma. To correctly classify different types of breast cancer, it is important to classify histopathological images accurately. The MobileNet architecture model is used to obtain high accuracy with less resource utilization. The proposed model is fast, inexpensive, and safe due to which it is suitable for the detection of breast cancer at an early stage. This lightweight deep neural network can be accelerated using field-programmable gate arrays for the detection of breast cancer. DL has been implemented to successfully classify breast cancer. The model uses categorical cross-entropy to learn to give the correct class a high probability and other classes a low probability. It is used in the classification stage of the convolutional neural network (CNN) after the clustering stage, thereby improving the performance of the proposed system. To measure training and validation accuracy, the model was trained on Google Colab for 280 epochs with a powerful GPU with 2496 CUDA cores, 12 GB GDDR5 VRAM, and 12.6 GB RAM. Our results demonstrate that deep CNN with a chi-square test has improved the accuracy of histopathological image classification of breast cancer by greater than 11% compared with other state-of-the-art methods. © 2022 by Begell House, Inc.</t>
  </si>
  <si>
    <t>Breast Neoplasms; Eosine Yellowish-(YS); Female; Hematoxylin; Humans; Machine Learning; Neural Networks, Computer; Biopsy; Classification (of information); Computer aided diagnosis; Convolution; Convolutional neural networks; Deep neural networks; Diseases; Field programmable gate arrays (FPGA); Image enhancement; Medical imaging; Statistical tests; eosin; hematoxylin; Breast Cancer; Class A; Computer assisted diagnostics; Convolutional neural network; Diagnostic methods; Haematoxylin; Histology images; Histopathological images; Images classification; Microscopic image; Article; breast cancer; breast carcinoma in situ; cancer classification; cancer diagnosis; convolutional neural network; deep neural network; diagnostic accuracy; feature extraction; female; histopathology; human; invasive breast cancer; optical density; singular value decomposition; support vector machine; transfer of learning; breast tumor; diagnostic imaging; machine learning; Image classification</t>
  </si>
  <si>
    <t>Begell House Inc.</t>
  </si>
  <si>
    <t>Sahu A.; Das P.K.; Meher S.</t>
  </si>
  <si>
    <t>a deep hybrid system for effective diagnosis of breast cancer</t>
  </si>
  <si>
    <t>Computational Intelligence for Oncology and Neurological Disorders: Current Practices and Future Directions</t>
  </si>
  <si>
    <t>Electronics and Electronics and Communication Engineering, National Institute of Technology, Rourkela, India; Electronics and Engineering (SENSE), Vellore Institute of Technology, Vellore, India; Department of Electronics and Communication Engineering, National Institute of Technology, Rourkela, India</t>
  </si>
  <si>
    <t>Breast cancer is still a major global health concern, which emphasizes the need for reliable and effective screening techniques. This work provides a deep learning–based breast cancer detection system that leverages the potent combination of ShuffleNet for feature extraction and Random Forest for classification. In the initial stage of the pipeline, ShuffleNet, a lightweight deep convolution neural network (CNN) architecture, is used to extract features. ShuffleNet is perfect for large-scale medical image analysis because of its effective design, which provides faster processing while maintaining discriminative information. The collected features are then fed into the widely used random forest classifier. The collected features are then sent into a random forest classifier, a well-liked ensemble learning technique that excels at handling high-dimensional data and robustness. The proposed method makes use of ultrasound (BUSI) and mammography (mini-DDSM) datasets for training and evaluation in order to improve the precision and dependability of breast cancer diagnosis. The efficiency of the proposed deep learning–based breast cancer detection system is shown by experimental findings. It displays the best performance among the comparing schemes with a malignancy identification accuracy of 97.50% and 92.31% in mini-DDSM and BUSI datasets. © 2024 CRC Press.</t>
  </si>
  <si>
    <t>CRC Press</t>
  </si>
  <si>
    <t>Patil A.; Diwakar H.; Sawant J.; Kurian N.C.; Yadav S.; Rane S.; Bameta T.; Sethi A.</t>
  </si>
  <si>
    <t>efficient quality control of whole slide pathology images with human-in-the-loop training</t>
  </si>
  <si>
    <t>Journal of Pathology Informatics</t>
  </si>
  <si>
    <t>Indian Institute of Technology, Bombay, Mumbai, India; Tata Memorial Centre - ACTREC, HBNI, Navi Mumbai, India</t>
  </si>
  <si>
    <t>Histopathology whole slide images (WSIs) are being widely used to develop deep learning-based diagnostic solutions, especially for precision oncology. Most of these diagnostic softwares are vulnerable to biases and impurities in the training and test data which can lead to inaccurate diagnoses. For instance, WSIs contain multiple types of tissue regions, at least some of which might not be relevant to the diagnosis. We introduce HistoROI, a robust yet lightweight deep learning-based classifier to segregate WSI into 6 broad tissue regions—epithelium, stroma, lymphocytes, adipose, artifacts, and miscellaneous. HistoROI is trained using a novel human in-the-loop and active learning paradigm that ensures variations in training data for labeling efficient generalization. HistoROI consistently performs well across multiple organs, despite being trained on only a single dataset, demonstrating strong generalization. Further, we have examined the utility of HistoROI in improving the performance of downstream deep learning-based tasks using the CAMELYON breast cancer lymph node and TCGA lung cancer datasets. For the former dataset, the area under the receiver operating characteristic curve (AUC) for metastasis versus normal tissue of a neural network trained using weakly supervised learning increased from 0.88 to 0.92 by filtering the data using HistoROI. Similarly, the AUC increased from 0.88 to 0.93 for the classification between adenocarcinoma and squamous cell carcinoma on the lung cancer dataset. We also found that the performance of the HistoROI improves upon HistoQC for artifact detection on a test dataset of 93 annotated WSIs. The limitations of the proposed model are analyzed, and potential extensions are also discussed. © 2023</t>
  </si>
  <si>
    <t>Generalization; Quality control; Weakly supervised learning; WSI pre-processing</t>
  </si>
  <si>
    <t>All Open Access; Gold Open Access; Green Open Access</t>
  </si>
  <si>
    <t>ABIMOULOUD M.L.; BENSID K.; Elleuch M.; Ammar M.B.; KHERALLAH M.</t>
  </si>
  <si>
    <t>vision transformer based convolutional neural network for breast cancer histopathological images classification</t>
  </si>
  <si>
    <t>Multimedia Tools and Applications</t>
  </si>
  <si>
    <t>National Engineering School of Sfax, University of Sfax, Sfax, Tunisia; Laboratory of Electrical Engineering (LAGE), University of KASDI Merbah Ouargla, Ouargla, 30000, Algeria; National School of Computer Science (ENSI), University of Manouba, Manouba, Tunisia; Department of Information Systems, FacultyofComputingandInformationTechnology, Northern Border University, Rafha, Saudi Arabia; Faculty of Sciences, Sfax, Tunisia; Advanced Technologies for Environment and Smart Cities (ATES Unit), Sfax University, Sfax, Tunisia</t>
  </si>
  <si>
    <t>Breast cancer (BC) is a widespread and lethal cancer affecting women world- wide. Early diagnosis plays a pivotal role in ensuring survival, as late detection can result in a fatal outcome. Convolutional neural networks (CNNs) have made significant contributions to the task of medical imaging modalities and have dis- played promise in addressing this challenge. Recently, the success of the vision transformer (ViT) architecture has encouraged the use of the attention mecha- nism in computer-aided diagnosis (CAD) tasks. However, the ViT is known for its data-intensive nature and a substantial number of parameters and needs power- ful computer resources when training, which often leads to the same performance compared to CNNs. These challenges are particularly evident in tasks involving medical image datasets with complex images and limited data. This problem- atic situation led to the suggestion three of low-weight parameter systems based on convolution and attention techniques: vision transformer base model (ViT), compact convolution transformers (CCT), and lightweight mobile vision trans- formers (MVIT). These systems are developed by using the BreakHis dataset, which includes images captured at different magnification levels (40x, 100x, 200x, 400x), for both binary and multi classification of breast cancer subtypes. These low-weight hybrid ViT-CNN networks operate directly on input patches and convolution layers, to improve feature extraction and attention layers to train patches in all networks. This approach results in lower training time and fewer parameters while achieving accurate breast tumors classification. The proposed method is based on splitting the input image into patches and then focusing them on the area of cancerous lumps, providing a sequence of linear embedding of these patches as input. Second, we applied a convolution layer directly to the histopathology input patches, with the fewest possible modifications. Finally, we train patches in all transformer encoder layers to evaluate the performance of the classification of breast subtypes. The performance accuracies of our suggested models are 98.64% for VIT, 96.99% for CCT and 97.52% for MVIT. Moreover, the proposed models were compared with state-of-the-art models using the same dataset. Our study demonstrates how convolution and attention mechanisms can minimize computational training resources and decision time, to develop high- performing computer-aided analyses for breast cancer diagnosis. The source codes are accessible at https://github.com/abimouloud/ViT-CNN. © The Author(s), under exclusive licence to Springer Science+Business Media, LLC, part of Springer Nature 2024.</t>
  </si>
  <si>
    <t>Breast cancer; Computer-aided diagnosis; Convolutional vision transformer; Histopathological images; Light weight vision transformer; Multi classification</t>
  </si>
  <si>
    <t>Classification (of information); Convolution; Convolutional neural networks; Diseases; Image classification; Medical imaging; Breast Cancer; Convolutional neural network; Convolutional vision transformer; Histopathological images; Images classification; Light weight; Light weight vision transformer; Mobile vision; Multi-classification; Performance; Computer aided diagnosis</t>
  </si>
  <si>
    <t>Springer</t>
  </si>
  <si>
    <t>Babita; Nayak D.R.</t>
  </si>
  <si>
    <t>lict-net: lightweight convolutional transformer network for multiclass breast cancer classification</t>
  </si>
  <si>
    <t>IEEE Region 10 Annual International Conference, Proceedings/TENCON</t>
  </si>
  <si>
    <t>Malaviya National Institute of Technology, Dept. of Computer Science and Engineering, Jaipur, India</t>
  </si>
  <si>
    <t>Classification of multiclass breast cancer through histopathological images is indispensable and poses daunting challenges due to color inconsistencies, high appearance variations, and large inter-class similarities. Regardless of the success of traditional convolutional neural networks (CNNs) and vision transformers (ViTs), they often fail to capture intricate patterns and local contextual information, respectively, while demanding high computational resources and data requirements. To mitigate these issues, this paper proposes a lightweight convo-lutional transformer network named LiCT-Net for multiclass breast cancer classification. The LiCT-Net introduces a local-global spatially-aware transformer layer and integrates it with a pre-trained FastViT model to effectively capture global and local contextual features, thereby facilitating learning fine-grained and intricate lesion patterns from histopathological images. The LiCT-Net is validated on a benchmark dataset and the experimental results and comparative analysis demonstrate its effectiveness. In specific, it achieves a higher accuracy of 96.16 %, 95.62 %, 95.25 %, and 94.21 % on 40×, 100×, 200×, and 400× magniflcations respectively,  © 2024 IEEE.</t>
  </si>
  <si>
    <t>Breast Cancer; Global Spatial Attention; Large Kernel Convolution; LiCT-Net; Local Spatial Attention; LSTL</t>
  </si>
  <si>
    <t>Classification (of information); Convolutional neural networks; Lung cancer; Medical imaging; Breast Cancer; Breast cancer classifications; Global spatial attention; Kernel convolution; Large kernel convolution; LiCT-net; Local spatial attention; LSTL; Spatial attention; Convolution</t>
  </si>
  <si>
    <t>Alici-Karaca D.; Akay B.; Yay A.; Suna P.; Nalbantoglu O.U.; Karaboga D.; Basturk A.; Balcioglu E.; Baran M.</t>
  </si>
  <si>
    <t>a new lightweight convolutional neural network for radiation-induced liver disease classification</t>
  </si>
  <si>
    <t>Department of Computer Engineering, Erzincan Binali Yildirim University, Erzincan, Turkey; Department of Computer Engineering, Erciyes University, Kayseri, Turkey; Department of Histology and Embryology, Erciyes University, Kayseri, Turkey; Genome and Stem Cell Center (GENKOK), Erciyes University, Kayseri, Turkey; Department of Pharmaceutical Basic Science, Erciyes University, Kayseri, Turkey; Artificial Intelligence and Big Data Application and Research Center, Erciyes University, Kayseri, Turkey</t>
  </si>
  <si>
    <t>Histopathological image analysis is used in the diagnosis of many diseases such as cancer, brain tumor, fatty liver and congenital heart diseases. In clinical practice, the time-consuming diagnostic process requires an expertise in the field, and disagreements can arise among pathologists at the decision stage. Machine learning methods can be used in diagnostic stage to overcome these issues. Especially, the use of deep learning systems in the analysis of histopathological images can reduce the workload of pathologists and can provide more objective results. Over traditional machine learning methods using handcrafted features, deep learning approaches that can automatically learn features stand out with their performance in the analysis of histopathology images. In this paper, we propose a patch-based lightweight convolution neural network for histopathological image classification for detecting radiation-induced liver damage. The proposed model was trained to classify the radiation-induced liver disease dataset comprising 555 histopathological images. An accuracy of 100% for binary classification and an accuracy of 87.57% for multi-class classification were achieved on the unseen test set. Our model outperforms state-of-the-art models, including ResNet-50, AlexNet, Vgg16, and GoogleNet. This paper is the first to classify radiation-induced liver disease data with deep learning, and it can be a promising tool for diagnosis purpose of pathologists. Since it is vital to detect a damage that leads to deteriorating liver function, this study is valuable in the field of medicine. © 2021</t>
  </si>
  <si>
    <t>Deep learning; Histopathology; Image classification; RILD dataset</t>
  </si>
  <si>
    <t>Classification (of information); Convolution; Convolutional neural networks; Deep learning; Diseases; Image analysis; Radiotherapy; alanine aminotransferase; aspartate aminotransferase; Convolutional neural network; Deep learning; Disease classification; Histopathological image analysis; Histopathological images; Histopathology; Images classification; Machine learning methods; Radiation-induced liver disease; RILD dataset; animal experiment; animal tissue; Article; artificial intelligence; artificial neural network; binary classification; brain tumor; breast cancer; colon cancer; congenital heart disease; controlled study; convolutional neural network; deep learning; disease classification; fatty liver; gamma radiation; histopathology; image analysis; learning algorithm; liver biopsy; liver cell carcinoma; liver disease; liver function; liver histology; machine learning; male; microscopy; neoplasm; nonhuman; pathologist; radiation; radiation dose; rat; residual neural network; sensitivity and specificity; support vector machine; Image classification</t>
  </si>
  <si>
    <t>Yi S.; She F.; Yang X.; Chen D.; Luo X.</t>
  </si>
  <si>
    <t>application of improved nasnet algorithm in breast ultrasound diagnosis; [改进的nasnet算法在乳腺超声诊断中的应用研究]</t>
  </si>
  <si>
    <t>Chinese Journal of Biomedical Engineering</t>
  </si>
  <si>
    <t>School of Information Engineering and Automation, Kunming University of Science and Technology, Kunming, 650504, China; Key Laboratory of Computer Technology Application of Yunnan Province, Kunming, 650504, China; Department of Ultrasound Medicine, Yunnan Cancer Hospital, Kunming, 650118, China</t>
  </si>
  <si>
    <t>Ultrasound image is of great significance in clinical diagnosis of breast diseases, however, the resolution of the breast ultrasound image is low, and the sample size is small. Although NASNet is suitable for small sample data, it requires many parameters that makes it difficult to train. This paper proposed an improved NASNet classification algorithm to distinguish the benign and malignant breast masses. Firstly, NASNet is pretrained on Imagenet by transfer learning technology, and the learned features were directly used for benign and malignant tumor recognition on breast ultrasound images, which saved the cost of calculation and improved the accuracy of the calculation. Then, to enhance the ability of the network to extract ultrasonic image features and make the network lightweight, we deeply integrated deep separable convolution into NASNet to construct a large-scale network. Finally, to enhance feature weights that are more relevant to the disease and further enhance the extraction ability of high-order feature information, we added an SE module to screen the channel features that account for more weight in ultrasonic images. To verify the algorithm, we used the training method of 5-fold cross-validations based on the experiments of local hospital data sets and public data sets and compare the algorithm with the widely used classification algorithm. There were 1350 ultrasound images in the local hospital datasets and 895 ultrasound images in the two public datasets. Based on the data of local hospitals, Ace, Sen, and Fl were 97.52%. The Ace, Sen, and Fl of experiments with public data set as training set and verification set and local hospital data set as test set were 96.31%, 96.31 %, and 96.39% respectively. The Ace, Sen, and Fl of the mixed data experiment based on local hospital data and public data were 98.27%. The results showed that the improved algorithm had advantages over other algorithms and was more suitable for the classification of benign and malignant tumors with a small amount of breast ultrasound images. © 2022 Chinese Academy of Medical Sciences. All rights reserved.</t>
  </si>
  <si>
    <t>breast lump; depth separable convolution; NASNet; SENet; transfer learning</t>
  </si>
  <si>
    <t>Article; benign breast tumor; breast cancer; cancer diagnosis; classification algorithm; controlled study; cost control; cross validation; diagnostic accuracy; echomammography; feature extraction; human; transfer of learning</t>
  </si>
  <si>
    <t>Chinese Academy of Medical Sciences</t>
  </si>
  <si>
    <t>Qasem A.; Sahran S.; Abdullah S.N.H.S.; Albashish D.; Hussain R.I.; Arasaratnam S.</t>
  </si>
  <si>
    <t>heterogeneous ensemble pruning based on bee algorithm for mammogram classification</t>
  </si>
  <si>
    <t>International Journal of Advanced Computer Science and Applications</t>
  </si>
  <si>
    <t>Centre of Artificial Intelligence, Faculty of Information Science and Technology, Universiti Kebagsaan Malaysia, Bangi, Selangor, 43650, Malaysia; Center for Cyber Security, Faculty of Information Science and Technology, Universiti Kebagsaan Malaysia, Bangi, Selangor, 43650, Malaysia; Computer Science Department, Prince Abdullah Bin Ghazi Faculty of Information Technology, Al-Balqa Applied University, Jordan; Department of Radiology, Universiti Kebangsaan Malaysia Medical Centre, Cheras, Kuala Lumpur, 56000, Malaysia; Department of Radiology, General Hospital of Kuala Lumpur, Malaysia</t>
  </si>
  <si>
    <t>In mammogram, masses are primary indication of breast cancer; and it is necessary to classify them as malignant or benign. In this classification task, Computer Aided Diagnostic (CAD) system by using ensemble learning is able to assist radiologists to have better diagnosis of mammogram images. Ensemble learning consists of two steps, generating multiple base classifiers and then combining them together. However, combining all base classifier in the ensemble model increases the computational cost and time. Therefore, ensemble pruning is an important step in ensemble learning to select the ensemble's members. Due to huge subsets of combination in the ensemble, selecting the proper ensemble subset is desirable. The objective of this paper is to select the optimal ensemble subset by using Bee Algorithm (BA). A pool of different classifier models such as Support vector machine, k-nearest neighbour and linear discriminant analysis classifiers have been trained using different samples of training data and 12 groups of features. Then, by using this pool of classifier models, BA was used to exploit and explore random uniform combination subsets of the trained classifiers. As a result, the best subset will be selected as the optimal ensemble. The mammogram image dataset that was used to test the model has been collected from Hospital Kuala Lumpur (HKL) and consists of 263 benign and malignant masses. The proposed method gives 77 % of Area Under Curve(AUC), 83% of accuracy, 93% of specificity and 60% of sensitivity. © 2018 International Journal of Advanced Computer Science and Applications.</t>
  </si>
  <si>
    <t>Bee algorithm; Breast cancer; Ensemble learning; Ensemble pruning; Mammogram</t>
  </si>
  <si>
    <t>Science and Information Organization</t>
  </si>
  <si>
    <t>Gnanaprakash V.; Shoukath Ali K.; Preethi D.; Saranya N.; Nivetitha R.K.</t>
  </si>
  <si>
    <t>a lightweight cnn model for breast cancer classification</t>
  </si>
  <si>
    <t>2023 International Conference on Data Science, Agents and Artificial Intelligence, ICDSAAI 2023</t>
  </si>
  <si>
    <t>Vel Tech Rangarajan Dr.Sagunthala R&amp;d Institute of Science and Technology, Department of Ece, Tamilnadu, India; Presidency University, Department of Ece, Karnataka, Bengaluru, India; Bannari Amman Institute of Technology, Department of Ece, Tamilnadu, India; Bannari Amman Institute of Technology, Department of Computer Technology, Tamilnadu, India</t>
  </si>
  <si>
    <t>Breast cancer is a dominant cancer worldwide and is increasing in developing countries where the majority of cases are diagnosed in later stage. Early detection of cancer helps to control it in the early stage itself and decrease the death rate. There were over 2 million new cases in 2021, making it a significant health problem in present days. Malignant is the cancer cells that invade and kill nearby tissue and spread into different parts of the body. Unlike Malignant, Benign does not invade to other parts of the body. The key challenge is to classify the tumor as malignant or benign. To cater to this problem, novel Convolutional Neural Network (CNN) architecture is introduced to identify and classify the tumor as either malignant or benign. The proposed CNN model is experimented on the Wisconsin Breast Cancer Dataset (WBCD) and it is able to achieve 99% of accuracy. © 2023 IEEE.</t>
  </si>
  <si>
    <t>Benign; Breast Cancer; Convolutional Neural Networks; Malignant; Wisconsin Breast Cancer Dataset</t>
  </si>
  <si>
    <t>Cancer cells; Classification (of information); Convolution; Convolutional neural networks; Developing countries; Diseases; Neural network models; Benign; Breast Cancer; Breast cancer classifications; Convolutional neural network; Death rates; Late stage; Malignant; Neural network model; New case; Wisconsin breast cancer dataset; Tumors</t>
  </si>
  <si>
    <t>Wang L.; Lu H.</t>
  </si>
  <si>
    <t>classification of histopathologic images of breast cancer by multi-teacher small-sample knowledge distillation</t>
  </si>
  <si>
    <t>Proceedings - 2021 2nd International Conference on Artificial Intelligence and Computer Engineering, ICAICE 2021</t>
  </si>
  <si>
    <t>College of Information Engineering, China Jiliang University, Hangzhou, China</t>
  </si>
  <si>
    <t>Model fusion can effectively improve the effect of model prediction, but it will bring about an increase in time. In this paper, the dual-stage progressive knowledge distillation is improved in combination with multi-teacher knowledge distillation technology. A simple and effective multi-teacher's Softtarget integration method is proposed in multi-teacher network knowledge distillation. Improve the guiding role of excellent models in knowledge distillation. Dual-stage progressive knowledge distillation is a method for small sample knowledge distillation. A progressive network grafting method is used to realize knowledge distillation in a small sample environment. In the first step, the student blocks are grafted one by one onto the teacher network and intertwined with other teacher blocks for training, and the training process only updates the parameters of the grafted blocks. In the second step, the trained student blocks are grafted onto the teacher network in turn, so that the learned student blocks adapt to each other and finally replace the teacher network to obtain a lighter network structure. Using Softtarget acquired by this method in Dual-stage progressive knowledge distillation instead of Hardtarget training, excellent results were obtained on BreakHis data sets. © 2021 IEEE.</t>
  </si>
  <si>
    <t>breast cancer; few shot learning; image classification; knowledge distillation; model ensemble</t>
  </si>
  <si>
    <t>Diseases; Distillation; Grafting (chemical); Medical imaging; Personnel training; Students; Breast Cancer; Dual stage; Few shot learning; Images classification; Knowledge distillation; Model ensembles; Model fusion; Model prediction; Small samples; Teachers'; Image classification</t>
  </si>
  <si>
    <t>Thiagarajan J.J.; Kashyap S.; Karargyris A.</t>
  </si>
  <si>
    <t>distill-to-label: weakly supervised instance labeling using knowledge distillation</t>
  </si>
  <si>
    <t>Proceedings - 18th IEEE International Conference on Machine Learning and Applications, ICMLA 2019</t>
  </si>
  <si>
    <t>Lawrence Livermore National Laboratory, Livermore, United States; Ibm Research, Almaden, United States</t>
  </si>
  <si>
    <t>Weakly supervised instance labeling using only image-level labels, in lieu of expensive fine-grained pixel annotations, is crucial in several applications including medical image analysis. In contrast to conventional instance segmentation in computer vision, the problems that we consider are characterized by a small number of training images and non-local patterns that lead to the diagnosis. In this paper, we explore the use of multiple instance learning (MIL) to design an instance label generator under this weakly supervised setting. Motivated by the observation that an MIL model can handle bags of varying sizes, we propose to repurpose an MIL model originally trained for bag-level classification to produce reliable predictions for single instances. To this end, we introduce a novel regularization strategy based on virtual adversarial training for improving MIL training, and subsequently develop a knowledge distillation technique for repurposing the trained MIL model. Using empirical studies on colon cancer and breast cancer detection from histopathological images, we show that the proposed approach produces high-quality instance-level prediction and significantly outperforms state-of-the MIL methods. © 2019 IEEE.</t>
  </si>
  <si>
    <t>Attention mechanism; Knowledge distilla tion; Medical imaging; Multiple instance learning; Weak supervision</t>
  </si>
  <si>
    <t>Diagnosis; Diseases; Distillation; Image segmentation; Medical imaging; Supervised learning; Attention mechanisms; Breast cancer detection; Empirical studies; Histopathological images; Knowledge distilla tion; Multiple instance learning; Regularization strategies; Weak supervision; Learning systems</t>
  </si>
  <si>
    <t>Vickram A.S.; Sowndharya B.B.</t>
  </si>
  <si>
    <t>breast histology slides classification using fused lightweight deep features</t>
  </si>
  <si>
    <t>Proceedings of the 5th International Conference on Smart Electronics and Communication, ICOSEC 2024</t>
  </si>
  <si>
    <t>Saveetha Institute of Medical And Technical Sciences (SIMATS), Saveetha School of Engineering, Department of Biosciences, TN, Chennai, 602105, India</t>
  </si>
  <si>
    <t>One of the most serious illnesses that affect women is breast cancer (BC), hence early detection and treatment are crucial. The course of treatment for BC is determined by its stage; hence, histology slide-supported BC confirmation is frequently used in medical facilities. The purpose of this study is to provide a method for classifying selected histology slides into the Benign/Malignant class using a binary classifier used with Lightweight Deep Learning Method (LDLM). The suggested approach has several stages: gathering and resizing images; extracting features using a selected LDLM; reducing features with 50% dropout and fusing features to create a new feature vector; and binary classification with 3 -fold cross validation and performance confirmation. Individual deep features (ID) and fused deep features (FD) are used in the suggested experimental work, which was conducted using the pre-trained LDLM for the investigation. The created scheme's effectiveness is confirmed by binary classification with the SoftMax classifier, and the obtained outcomes are contrasted and validated. The study's experimental results validate that the suggested methodology yields &gt;89% detection accuracy with the ID and &gt;98% accuracy with the FD.  © 2024 IEEE.</t>
  </si>
  <si>
    <t>Breast cancer; Classification; Global health; Histology slide; MobileNet</t>
  </si>
  <si>
    <t>Lung cancer; Oncology; Binary classification; Binary classifiers; Breast Cancer; Extracting features; Features vector; Global health; Histology slides; Learning methods; Medical facility; Mobilenet; Diseases</t>
  </si>
  <si>
    <t>Luna-Lozoya R.S.; de Jesús Ochoa-Domínguez H.; Sossa-Azuela J.H.; Cruz-Sánchez V.G.; Vergara-Villegas O.O.</t>
  </si>
  <si>
    <t>lightweight cnn for detecting microcalcifications clusters in digital mammograms</t>
  </si>
  <si>
    <t>Computacion y Sistemas</t>
  </si>
  <si>
    <t>Universidad Autónoma de Ciudad Juárez, Ciudad Juárez, Mexico; Instituto Politécnico Nacional, Ciudad de México, Mexico</t>
  </si>
  <si>
    <t>Digital mammogram plays a key role in breast cancer screening, with microcalcifications being an important indicator of an early stage. However, these injuries are difficult to detect. In this paper, we propose a lightweight Convolutional Neural Network (CNN) for detecting microcalcifications clusters in digital mammograms. The architecture comprises two convolutional layers with 6 and 16 filters of 9×9, respectively at a full scale, a global pooling layer that eliminates the flattening and dense layers, and a sigmoid function as the output layer for binary classification. To train the model, we utilize the public INbreast database of digital mammograms with labeled microcalcification clusters. We used data augmentation techniques to artificially increase the training set. Furthermore, we present a case study that encompasses the utilization of a software application. After training, the resulting model yielded an accuracy of 99.3% with only 8,301 parameters. This represents a considerable parameter reduction as compared to the 67,797,505 used in MobileNetV2 with 99.8 % accuracy. © 2024 Instituto Politecnico Nacional. All rights reserved.</t>
  </si>
  <si>
    <t>deep learning; Microcalcifications clusters detection; shallow convolutional neural network</t>
  </si>
  <si>
    <t>Instituto Politecnico Nacional</t>
  </si>
  <si>
    <t>Shi P.; Wu C.; Zhong J.; Wang H.</t>
  </si>
  <si>
    <t>deep learning from small dataset for bi-rads density classification of mammography images</t>
  </si>
  <si>
    <t>Proceedings - 10th International Conference on Information Technology in Medicine and Education, ITME 2019</t>
  </si>
  <si>
    <t>College of Mathematics and Informatics, Fujian Normal University, Fuzhou Fujian, China; Department of Radiology, Fujian Cancer Hospital and Fujian, Medical University Cancer Hospital, Fuzhou Fujian, China; School of Computing and Mathematics, Ulster University, Jordanstown Antrim, United Kingdom</t>
  </si>
  <si>
    <t>Mammography is a breast imaging technique that has been widely used in breast cancer diagnosis and screening. The Breast Imaging Reporting and Data System (BI-RADS) defines a six-point overall cancer risk scale from negative to highly suggestive of malignancy based on mammography, and also a four-point breast density based cancer risk scale. Automatic BI-RADS density classification of mammogram images is still a challenge. The current state of the art is about 80% on the MIAS (Mammogram Image Analysis Society) database. In this paper we present a deep learning study of BI-RADS density classification using MIAS, based on a lightweight Convolutional Neural Networks (CNNs) architecture. This is a small data problem as MIAS has only 322 images with ground truth, so we use image pre-processing and augmentation to solve the problem. Five-fold cross validation is used to evaluate the proposed approach, and has achieved a test accuracy of 83.6% on average. This suggests that deep learning has the potential to address the small data problem in mammography, which is prevalent in many medical image analysis tasks. The experience we have, especially in how to optimize the deep learning architecture, will benefit other researchers and medical practitioners. © 2019 IEEE.</t>
  </si>
  <si>
    <t>Breast cancer; Breast density classification; Convolutional neural networks; Deep learning; Mammography</t>
  </si>
  <si>
    <t>Classification (of information); Convolution; Convolutional neural networks; Deep neural networks; Diseases; Image analysis; Image classification; Mammography; Medical imaging; Network architecture; X ray screens; Breast Cancer; Breast cancer diagnosis; Breast density classifications; Breast imaging reporting and data systems; Density classifications; Image preprocessing; Learning architectures; Medical practitioner; Deep learning</t>
  </si>
  <si>
    <t>Alsalama A.; Kubba A.; Jamjoum G.; Al Aghbari Z.</t>
  </si>
  <si>
    <t>classification based on association rules algorithm for breast cancer</t>
  </si>
  <si>
    <t>Advances in Science and Engineering Technology International Conferences, ASET</t>
  </si>
  <si>
    <t>University of Sharjah, Department of Computer Science, Sharjah, United Arab Emirates</t>
  </si>
  <si>
    <t>Breast cancer is a significant contributor to female mortality across the world, displaying one of the highest occurrence rates among the various cancer types. In response to the need for early breast cancer detection, researchers have increasingly turned to association rule-based classification as a favored method. Association Rule mining is a data mining approach which offers the benefit of yielding results that are readily understandable for medical professionals. This paper introduces a novel association rule-based data mining technique for breast cancer classification based on a weighted classification approach. This implementation employs three core algorithms: Rule Generation, Rule Pruning, and Rule Prediction. Rule Generation identifies frequent itemsets and creates association rules. Rule Pruning eliminates rules using specific criteria and separates them into major and minor groups based on their influence on training data. Rule Prediction applies the pruned rules to classify test data. The final prediction algorithm was tested on several testing samples to show the feasibility and performance of the approach.  © 2024 IEEE.</t>
  </si>
  <si>
    <t>Association Rules; Breast Cancer; Classification; Data Mining</t>
  </si>
  <si>
    <t>Association rule algorithm; Breast Cancer; Breast cancer detection; Classification based on association rules; Early breast cancer; Medical professionals; Rule generation; Rule mining; Rule-based classification; Rules pruning; Lung cancer</t>
  </si>
  <si>
    <t>Waqas M.; Maul T.; Liao I.Y.; Ahmed A.</t>
  </si>
  <si>
    <t>lightweight deep network for the classification of breast cancer histopathological images</t>
  </si>
  <si>
    <t>Proceedings - 2022 15th International Congress on Image and Signal Processing, BioMedical Engineering and Informatics, CISP-BMEI 2022</t>
  </si>
  <si>
    <t>School of Computer Science, Faculty of Science and Engineering, University of Nottingham Malaysia Campus, Selangor Dar-ul-Ehsan, Semenyih, 43500, Malaysia; Department of Software Engineering, University of Malakand, Lower Dir, Khyber Pakhtunkhwa, Chakdara, 18800, Pakistan; School of Computer Science, Faculty of Science, University of Nottingham, Nottingham, NG8 1BB, United Kingdom; Department of Computer Science, Edge Hill University, Lancashire, L39 4QP, United Kingdom</t>
  </si>
  <si>
    <t>Out of all cancers among female patients, breast cancer is on top in terms of prevalence. Many deep learning approaches have been investigated for the classification of histopathological images of breast cancer, however most tend to be either too complex or too large to adopt at a clinical level. In this study we propose a lightweight network, based on knowledge distillation, which performs almost the same as the teacher network but with significantly fewer parameters. Our student network consists of inverted residual blocks of MobileNetV2 and the ghost module. We performed our experiments on BreakHis, BACH and Kaggle breast cancer histopathological imaging datasets. The results show that different versions of our proposed lightweight student architecture perform with similar accuracy levels compared with the teacher network, while using significantly fewer parameters.  © 2022 IEEE.</t>
  </si>
  <si>
    <t>Breast cancer; Histopathological Images; Knowledge Distillation</t>
  </si>
  <si>
    <t>Deep learning; Diseases; Image classification; Medical imaging; Accuracy level; Breast Cancer; Histopathological images; Knowledge distillation; Learning approach; Network-based; Student network; Teachers'; Distillation</t>
  </si>
  <si>
    <t>Althobaiti M.M.; Ashour A.A.; Alhindi N.A.; Althobaiti A.; Mansour R.F.; Gupta D.; Khanna A.</t>
  </si>
  <si>
    <t>deep transfer learning-based breast cancer detection and classification model using photoacoustic multimodal images</t>
  </si>
  <si>
    <t>BioMed Research International</t>
  </si>
  <si>
    <t>Department of Computer Science, College of Computing and Information Technology, Taif University, P.O.Box 11099, Taif, 21944, Saudi Arabia; Department of Oral &amp; Maxillofacial Surgery and Diagnostic Sciences, Faculty of Dentistry, Taif University, P.O. Box 11099, Taif, 21944, Saudi Arabia; Oral Diagnostic Sciences Department, Faculty of Dentistry, King Abdulaziz University, Jeddah, Saudi Arabia; Regional Laboratory and Blood Bank, Taif Health, Taif, Saudi Arabia; Department of Mathematics, Faculty of Science, New Valley University, El-Kharga, 72511, Egypt; Department of Computer Science &amp; Engineering, Maharaja Agrasen Institute of Technology, Delhi, India</t>
  </si>
  <si>
    <t>The rapid development of technologies in biomedical research has enriched and broadened the range of medical equipment. Magnetic resonance imaging, ultrasonic imaging, and optical imaging have been discovered by diverse research communities to design multimodal systems, which is essential for biomedical applications. One of the important tools is photoacoustic multimodal imaging (PAMI) which combines the concepts of optics and ultrasonic systems. At the same time, earlier detection of breast cancer becomes essential to reduce mortality. The recent advancements of deep learning (DL) models enable detection and classification the breast cancer using biomedical images. This article introduces a novel social engineering optimization with deep transfer learning-based breast cancer detection and classification (SEODTL-BDC) model using PAI. The intention of the SEODTL-BDC technique is to detect and categorize the presence of breast cancer using ultrasound images. Primarily, bilateral filtering (BF) is applied as an image preprocessing technique to remove noise. Besides, a lightweight LEDNet model is employed for the segmentation of biomedical images. In addition, residual network (ResNet-18) model can be utilized as a feature extractor. Finally, SEO with recurrent neural network (RNN) model, named SEO-RNN classifier, is applied to allot proper class labels to the biomedical images. The performance validation of the SEODTL-BDC technique is carried out using benchmark dataset and the experimental outcomes pointed out the supremacy of the SEODTL-BDC approach over the existing methods.  © 2022 Maha M. Althobaiti et al.</t>
  </si>
  <si>
    <t>Breast Neoplasms; Female; Humans; Machine Learning; Neural Networks, Computer; Spectrum Analysis; Ultrasonography; Article; benchmarking; benign breast tumor; breast cancer; cancer classification; cancer diagnosis; controlled study; deep learning; echomammography; feature extraction; image processing; image segmentation; intermethod comparison; k nearest neighbor; linear support vector machine; measurement accuracy; multimodal imaging; noise reduction; photoacoustics; process optimization; recurrent neural network; residual neural network; transfer of learning; uncertainty; validation process; breast tumor; diagnostic imaging; echography; female; human; machine learning; spectroscopy</t>
  </si>
  <si>
    <t>John Wiley and Sons Ltd</t>
  </si>
  <si>
    <t>Retracted</t>
  </si>
  <si>
    <t>All Open Access; Green Open Access; Hybrid Gold Open Access</t>
  </si>
  <si>
    <t>Kamaruddin N.S.; Rahim H.A.; Omair Al-Bawri S.S.</t>
  </si>
  <si>
    <t>enhanced bandwidth of hexagonal slotted uwb textile antenna sensor for breast cancer detection system</t>
  </si>
  <si>
    <t>ICoCET 2024 - 2024 IEEE 1st International Conference on Communication Engineering and Emerging Technologies</t>
  </si>
  <si>
    <t>Universiti Malaysia Perlis, Faculty of Electronic Engineering &amp; Technology, Perlis, Arau, 02600, Malaysia; Compart Systems Technologies Sdn Bhd, Kedah, Kulim, Malaysia; Centre of Excellence for Advanced Communication Engineering (ACE), Perlis, Kangar, Malaysia; Universiti Kebangsaan Malaysia, Selangor, Malaysia</t>
  </si>
  <si>
    <t>Breast cancer is the most common disease among women and has become one of the leading causes of death in women worldwide. Early breast cancer detection is very crucial to attain an optimum medical treatment. This paper presents a hexagonal slotted Ultra-Wideband (UWB) textile antenna for breast cancer detection systems. The proposed antenna has a dimension of 44× 38mm2^2, with a substrate made of felt material characterized by a relative permittivity, r of 1.44, a loss tangent, tanδ of 0.044, and a thickness, h of 1.5 mm. The radiating element and ground plane of the antenna are using ShieldIt Super and the thickness is set to be 0.17 mm. The proposed antenna sensor consists of a hexagonal slotted monopole antenna and a partial ground plane. The partial ground plane technique is used to enhance the performance as well as to tune in the desired frequency range. The antenna operates from 2 to 10 GHz with a maximum gain of 3.62 dBi. In addition, the proposed textile antenna has a compact structure, wide bandwidth, lightweight, and flexible, thus meeting the requirements of breast cancer detection systems. © 2024 IEEE.</t>
  </si>
  <si>
    <t>Antennas; Bioelectromagnetics; Breast cancer detection; Textile antenna; UWB; Wearable; Wearable antenna</t>
  </si>
  <si>
    <t>Antenna grounds; Breath controlled devices; Microstrip antennas; Monopole antennas; Network-on-chip; Slot antennas; Wearable sensors; Antenna sensors; Bio-electromagnetics; Breast Cancer; Breast cancer detection; Detection system; Enhanced bandwidths; Partial ground plane; Textile antennas; Ultrawide band; Wearable; Wearable antennas</t>
  </si>
  <si>
    <t>Kim S.; Yoon K.</t>
  </si>
  <si>
    <t>deep and lightweight neural network for histopathological image classification</t>
  </si>
  <si>
    <t>Journal of Mobile Multimedia</t>
  </si>
  <si>
    <t>Konkuk University, Seoul, South Korea</t>
  </si>
  <si>
    <t>Breast cancer is a fatal disease affecting women, and early detection and proper treatment are crucial. Classifying medical images correctly is the first and most important step in the cancer diagnosis stage. Deep learning-based classification methods in various domains demonstrate advances in accuracy. However, as deep learning improves, the layers of neural networks get deeper, raising challenges, such as overfitting and gradient vanishing. For instance, a medical image is simpler than an ordinary one, making it vulnerable to overfitting issues. We present breast histopathological classification methods with two deep neural networks, Xception and LightXception with aid of voting schemes over split images. Most deep neural networks classify thousands classes of images, but the breast histopathological image classes are far fewer than those of other image classification tasks. Because the BreakHis dataset is relatively simpler than typical image datasets, such as ImageNet, applying the conventional highly deep neural networks may suffer from the aforementioned overfitting or gradient vanishing problems. Additionally, highly deep neural networks require more resources, leading to high computational costs. Consequently, we propose a new network; LightXception by cutting off layers at the bottom of the Xception network and reducing the number of channels of convolution filters. LightXception has only about 35% of parameters compared to those of the original Xception network with minimal expense on performance. Based on images with 100X magnification factor, the performance comparisons for Xception vs. LightXception are 97.42% vs. 97.31% on classification accuracy, 97.42% vs. 97.42% on recall, and 99.26% vs. 98.67% of precision. © 2022 River Publishers. All rights reserved.</t>
  </si>
  <si>
    <t>BreakHis dataset; Breast cancer classification; Image classification; Lightweight network; Medical image</t>
  </si>
  <si>
    <t>River Publishers</t>
  </si>
  <si>
    <t>Si J.; Cao Z.; Jia W.</t>
  </si>
  <si>
    <t>breast cancer histopathology images classification based on masked autoencoders and knowledge distillation</t>
  </si>
  <si>
    <t>2023 3rd International Conference on Electronic Information Engineering and Computer Science, EIECS 2023</t>
  </si>
  <si>
    <t>Ningxia University, School of Information Engineering, Yinchuan, China</t>
  </si>
  <si>
    <t>Breast cancer ranks among the most prevalent malignancies affecting women. Precise differentiation between benign and malignant histopathological images holds pivotal significance for the timely diagnosis and effective treatment of breast cancer. Breast cancer histopathology images present challenges due to patient privacy concerns and the intricate process of collection. Moreover, the manual annotation of these images necessitates significant human and material resources, contributing to an insufficient dataset for network training. Concurrently, the escalating intricacy of breast cancer histopathology image classification tasks demands more extensive networks for efficient handling. However, this requirement escalates hardware resource consumption and obstructs the deployment of compact medical devices. Furthermore, the complexity inherent in breast cancer histopathology images impairs networks proficiency in extracting pivotal global and local features. In this context, this paper introduces a classification approach that harnesses the benefits of masked autoencoders and knowledge distillation, alongside the integration of a global spatial attention mechanism. This method is formulated to effectively address the aforementioned challenges and predicaments. Our proposed method can effectively extract features from breast cancer pathology images with stronger feature fusion capability.  © 2023 IEEE.</t>
  </si>
  <si>
    <t>Classification; Global Spatial Attention; knowledge distillation; masked autoencoders</t>
  </si>
  <si>
    <t>Diagnosis; Diseases; Image classification; Learning systems; Medical imaging; Auto encoders; Breast Cancer; Global spatial attention; Histopathological images; Images classification; Knowledge distillation; Masked autoencoder; Patient privacies; Privacy concerns; Spatial attention; Distillation</t>
  </si>
  <si>
    <t>Shinde R.K.; Alam M.S.; Hossain M.B.; Md Imtiaz S.; Kim J.; Padwal A.A.; Kim N.</t>
  </si>
  <si>
    <t>squeeze-mnet: precise skin cancer detection model for low computing iot devices using transfer learning</t>
  </si>
  <si>
    <t>Cancers</t>
  </si>
  <si>
    <t>Department of Information and Communication Engineering, Chungbuk National University, Cheongju, 28644, South Korea; VL2 Center, Gallaudet University, Washington, 20002, DC, United States; Ashwini Rural Collage, Solapur, 413006, India</t>
  </si>
  <si>
    <t>Cancer remains a deadly disease. We developed a lightweight, accurate, general-purpose deep learning algorithm for skin cancer classification. Squeeze-MNet combines a Squeeze algorithm for digital hair removal during preprocessing and a MobileNet deep learning model with predefined weights. The Squeeze algorithm extracts important image features from the image, and the black-hat filter operation removes noise. The MobileNet model (with a dense neural network) was developed using the International Skin Imaging Collaboration (ISIC) dataset to fine-tune the model. The proposed model is lightweight; the prototype was tested on a Raspberry Pi 4 Internet of Things device with a Neo pixel 8-bit LED ring; a medical doctor validated the device. The average precision (AP) for benign and malignant diagnoses was 99.76% and 98.02%, respectively. Using our approach, the required dataset size decreased by 66%. The hair removal algorithm increased the accuracy of skin cancer detection to 99.36% with the ISIC dataset. The area under the receiver operating curve was 98.9%. © 2022 by the authors.</t>
  </si>
  <si>
    <t>AUC-ROC; deep learning; IoT; malignant; MobileNet; skin cancer detection; squeezed dataset; transfer learning</t>
  </si>
  <si>
    <t>Article; artificial intelligence; artificial neural network; breast cancer; cancer diagnosis; cancer model; cancer surgery; controlled study; convolutional neural network; human; image segmentation; machine learning; nerve cell network; raspberry; receiver operating characteristic; skin cancer; skin defect; transfer of learning; validation process</t>
  </si>
  <si>
    <t>Han B.; Sun L.; Li C.; Yu Z.; Jiang W.; Liu W.; Tao D.; Liu B.</t>
  </si>
  <si>
    <t>deep positional-representation-based local information retention networks for mammography classification</t>
  </si>
  <si>
    <t>The College of Control Science and Engineering, China University of Petroleum (East China), Qingdao, 266580, China; Shandong Cancer Hospital and Institute, Shandong First Medical University, Shandong Academy of Medical Sciences, Breast Cancer Center, Jinan, 250000, China; The College of Oceanography and Space Informatics, China University of Petroleum (East China), Qingdao, 266580, China; The School of Yunnan University, kunming, 650091, China</t>
  </si>
  <si>
    <t>Early diagnosis of breast cancer is challenging because in the most common mammogram images, the tumor usually occupies only a very small part of the entire image, which often makes deep learning models lose attention to the tumor area. In previous work, most models solved this problem by using ROI labeling to train models, which was expensive and difficult to widely apply. Some recent ROI-free methods use multi-scale features or multi-stage training, which gets rid of the model's dependence on ROI but greatly increases the computational complexity and deployment difficulty, limiting the potential of deep neural networks. Therefore, a deep positional-representation-based local information retention networks (PR-LIR) was proposed. PR-LIR is a lightweight, end-to-end mammogram classification model, which uses positional representation (PR) and multi-scale regional pooling (MRP) modules to locate tumor regions and retain regional semantic information of small target tumors at different scales, without ROI labeling and multi-stage training, and almost no increasement in parameters and computational complexity. In particular, the proposed PR and MRP modules have good generalization performance, which can be applied to most CNN models and improve the classification accuracy of mammography images. Experimental results on two publicly available datasets show that PR-LIR achieves the best AUC and satisfactory accuracy compared to the previous state-of-the-art mammogram classification method.  © 2023 IEEE.</t>
  </si>
  <si>
    <t>Classification (of information); Complex networks; Computational complexity; Deep neural networks; Image enhancement; Mammography; Semantics; X ray screens; Breast Cancer; Early diagnosis; Information retention; Labelings; Local information; Mammogram classifications; Mammogram images; Mammography classification; Multi-scales; Multi-stages; Tumors</t>
  </si>
  <si>
    <t>Daphy Louis Lovenia J.; Ezhilin Freeda S.; Darling Jemima D.; Christopher N.; Selvi S.; Sridevi R.</t>
  </si>
  <si>
    <t>breast cancer classification using nature-inspired algorithm</t>
  </si>
  <si>
    <t>International Journal of Recent Technology and Engineering</t>
  </si>
  <si>
    <t>PSG College of Arts &amp; Science, Coimbatore, Tamil Nadu, India</t>
  </si>
  <si>
    <t>Breast Cancer is one among the dangerous ailments that roots up of deaths among women worldwide. Lots of risk factors have been identified through research though the exact reasons of breast cancer are not yet fully understood The Artificial Immune Recognition System classifier helps to classify the type of breast cancer on Wisconsin dataset which provides accurate prediction of the classes of breast cancer. i.e, Benign and Malignant. This system focuses on supervised classification with the help of clonal selection algorithm, Hierarchical Learning Vector Quantization, Multipass Self Organizing Map. The goal of this system can implement the algorithm to classify the cancer accurately and to compare the error rate, f-measure with previous classification algorithms. © BEIESP.</t>
  </si>
  <si>
    <t>Affinity Recognition Balls; Classification; Clonal rate; Hierarchical LVQ; Multipass SOM</t>
  </si>
  <si>
    <t>Blue Eyes Intelligence Engineering and Sciences Publication</t>
  </si>
  <si>
    <t>Thejeshwar M.; Isbella S.S.J.</t>
  </si>
  <si>
    <t>a breast cancer diagnosis naive bayes and reduced error pruning (rep) for infrared thermal image accuracy improvement</t>
  </si>
  <si>
    <t>AIP Conference Proceedings</t>
  </si>
  <si>
    <t>Department of Medical Instrumentation, Saveetha School of Engineering, Saveetha Institute of Medical and Technical Sciences, Saveetha University, Tamil Nadu, Chennai, 602105, India; Department of Medical Instrumentation, Institute of Biomedical Engineering, Saveetha School of Engineering, Saveetha Institute of Medical and Technical Sciences, Saveetha University, Tamil Nadu, Chennai, 602105, India</t>
  </si>
  <si>
    <t>This study uses medical infrared imaging to analyze quantitative and qualitative data in an effort to identify breast cancer. One of the biggest benefits of the suggested health procedure is that medical infrared imaging does not include any dangerous radiation. The finest diagnostic parameters among those that are accessible are chosen through analysis of this data, and their sensitivity and precision in the detection of cancer are increased by using machine learning algorithms.A growing number of areas are now adopting thermal imaging cameras as a result of the popularity of photography and video cameras. Thermal imaging can be used in the noninvasive, low-cost diagnosis of breast cancer, which is one such use. Additionally, exposure to high radiation doses, which may be employed in conventional ways of finding breast cancer, might raise one's chance of developing cancer. This essay describes a technique for finding breast cancer using Thermal Images with J48 and Voted Perceptron algorithms. Materials and Methods: Thermal pictures from Visual Labs DMR-IR were used to gather the data for this investigation. The study photographs are all JPEG files with a resolution of 100 dpi and a resolution of 640 x 480 pixels. Each group's sample size is 60, for a total sample size of 120. For J48 and Voted Perceptron, the sample sizes were (N=60) and (N=60), respectively. The accuracy, specificity, and sensitivity calculations are performed using novel Matlab software. Results: J48 had an accuracy of 90.50% before adding the clinical data choice, and this accuracy rose to 90.83% after that. Voted Perceptron had an accuracy of 86%before adding the clinical data choice, and this accuracy rose to 86.5% after that. When ill patients are taken into account as the positive class, the model was able to accurately identify more patients with the addition of clinical data judgements. Two tailed value at p=.001(p&lt;0.05) is statistically significant. Conclusion: Utilizing 120 records and 2 clinical characteristics from a dataset, machine learning models were used to examine the survival of breast cancer patients. J48 demonstrated the maximum accuracy (90%) sensitivity(91.6%) specificity (90%) in this novel investigation with Voted Perceptron accuracy(86%)sensitivity (76.6%) specificity (96.6%).  © 2024 Author(s).</t>
  </si>
  <si>
    <t>Accuracy; Breast Cancer; GLCM; Health; Innovative J48; Novel Voted Perceptron; Thermal IR Images</t>
  </si>
  <si>
    <t>American Institute of Physics</t>
  </si>
  <si>
    <t>Nandhini V.L.; Roy S.K.; Suresh Babu K.</t>
  </si>
  <si>
    <t>detection of malignant tissue using metal dielectric interface based plasmonic biosensor</t>
  </si>
  <si>
    <t>International Journal of Innovative Technology and Exploring Engineering</t>
  </si>
  <si>
    <t>ECE Department, Govt. SKSJTI College, Bangalore, Karnataka, India; ECE Department, AMC Engineering College, Bangalore, Karnataka, India; ECE Department, UVCE College, Bangalore, Karnataka, India</t>
  </si>
  <si>
    <t>Metal-dielectric interface based Plasmonic biosensors commonly known as Surface Plasmonic Resonance (SPR) used in numerous applications in the analysis of bio reagents interaction and detection of the biological pathogen, cells and provides the advantage of real-time label-free efficient method. Sensitivity is a key parameter to measure sensor performance during development. Among all the plasmonic configurations, waveguide coupled configuration is most effective. In such a configuration an SPR and a waveguide are coupled through an evanescent field. This provides superior control over the biological reagent interaction, greater sensitivity and a multichannel-robust sensing device. Such devices are very small in size, lightweight as compared to prism coupled configuration which is bulky. These devices are also equipped to segregate specific sensor responses from non-specific response simultaneous multi analytes analysis. In view of the aforesaid benefits of waveguide coupled SPR, our present work focuses on a dual channel integrated optical waveguide based on metal dielectric interface biosensor. To study the behaviour of a waveguide coupled SPR sensor, we carried out analysis and simulation of SPR on multilayer geometries using tumour-associated antigens (TAAs). First, we started with the analysis of an SPR in the multi-layer intersection and observed the effect of variation of material characteristics on SPR profile. Further, extended our investigation to multilayered optical waveguide and the propagation constant was calculated. TAA and Newton’s method were used for Lung Cancer and Breast Cancer infected tissue and sensitivity 300nm/RIU obtained. © BEIESP.</t>
  </si>
  <si>
    <t>Biosensor; Dielectric Interface; Malignant; Photonic Crystal; Plasmonic; Refractive Index; Surface Plasmon Resonance</t>
  </si>
  <si>
    <t>Li H.; Mendel K.R.; Lee J.H.; Lan L.; Giger M.L.</t>
  </si>
  <si>
    <t>deep learning in breast cancer risk assessment: evaluation of fine-tuned convolutional neural networks on a clinical dataset of ffdms</t>
  </si>
  <si>
    <t>Progress in Biomedical Optics and Imaging - Proceedings of SPIE</t>
  </si>
  <si>
    <t>Department of Radiology, University of Chicago, Chicago, 60637, IL, United States</t>
  </si>
  <si>
    <t>We evaluated the potential of deep learning in the assessment of breast cancer risk using convolutional neural networks (CNNs) fine-tuned on full-field digital mammographic (FFDM) images. This study included 456 clinical FFDM cases from two high-risk datasets: BRCA1/2 gene-mutation carriers (53 cases) and unilateral cancer patients (75 cases), and a low-risk dataset as the control group (328 cases). All FFDM images (12-bit quantization and 100 micron pixel) were acquired with a GE Senographe 2000D system and were retrospectively collected under an IRB-approved, HIPAA-compliant protocol. Regions of interest of 256x256 pixels were selected from the central breast region behind the nipple in the craniocaudal projection. VGG19 pre-trained on the ImageNet dataset was used to classify the images either as high-risk or as low-risk subjects. The last fully-connected layer of pre-trained VGG19 was fine-tuned on FFDM images for breast cancer risk assessment. Performance was evaluated using the area under the receiver operating characteristic (ROC) curve (AUC) in the task of distinguishing between high-risk and low-risk subjects. AUC values of 0.84 (SE=0.05) and 0.72 (SE=0.06) were obtained in the task of distinguishing between the BRCA1/2 gene-mutation carriers and low-risk women and between unilateral cancer patients and low-risk women, respectively. Deep learning with CNNs appears to be able to extract parenchymal characteristics directly from FFDMs which are relevant to the task of distinguishing between cancer risk populations, and therefore has potential to aid clinicians in assessing mammographic parenchymal patterns for cancer risk assessment. © 2018 SPIE.</t>
  </si>
  <si>
    <t>breast cancer risk assessment; breast parenchymal patterns; convolutional neural networks; Deep learning; image analysis; radiomics</t>
  </si>
  <si>
    <t>Classification (of information); Computer aided diagnosis; Convolution; Deep learning; Diseases; Genes; Image analysis; Mammography; Medical imaging; Neural networks; Pixels; Breast cancer risk assessments; Cancer risk assessments; Convolutional neural network; Fully-connected layers; Mammographic parenchymal patterns; Parenchymal patterns; radiomics; Receiver Operating Characteristic (ROC) curves; Risk assessment</t>
  </si>
  <si>
    <t>Yan C.; Zeng X.; Xi R.; Ahmed A.; Hou M.; Tunio M.H.</t>
  </si>
  <si>
    <t>pla—a privacy-embedded lightweight and efficient automated breast cancer accurate diagnosis framework for the internet of medical things</t>
  </si>
  <si>
    <t>Electronics (Switzerland)</t>
  </si>
  <si>
    <t>School of Computer Science and Engineering, University of Electronic Science and Technology of China (UESTC), Chengdu, 611731, China; School of Big Data and Artificial Intelligence, Chengdu Technological University, Chengdu, 611730, China</t>
  </si>
  <si>
    <t>The Internet of Medical Things (IoMT) can automate breast tumor detection and classification with the potential of artificial intelligence. However, the leakage of sensitive data can cause harm to patients. To address this issue, this study proposed an intrauterine breast cancer diagnosis method, namely “Privacy-Embedded Lightweight and Efficient Automated (PLA)”, for IoMT, which represents an approach that combines privacy-preserving techniques, efficiency, and automation to achieve our goals. Firstly, our model is designed to achieve lightweight classification prediction and global information processing of breast cancer by utilizing an advanced IoMT-friendly ViT backbone. Secondly, PLA protects patients’ privacy by federated learning, taking the classification task of breast cancer as the main task and introducing the texture analysis task of breast cancer images as the auxiliary task to train the model. For our PLA framework, the classification accuracy is 0.953, the recall rate is 0.998 for the best, the F1 value is 0.969, the precision value is 0.988, and the classification time is 61.9 ms. The experimental results show that the PLA model performs better than all of the comparison methods in terms of accuracy, with an improvement of more than 0.5%. Furthermore, our proposed model demonstrates significant advantages over the comparison methods regarding time and memory. © 2023 by the authors.</t>
  </si>
  <si>
    <t>breast cancer classification; federated learning; Internet of Medical Things; lightweight; PLA; privacy-embedded</t>
  </si>
  <si>
    <t>Multidisciplinary Digital Publishing Institute (MDPI)</t>
  </si>
  <si>
    <t>Chaudhury S.; Shelke N.; Sau K.; Prasanalakshmi B.; Shabaz M.</t>
  </si>
  <si>
    <t>retracted: a novel approach to classifying breast cancer histopathology biopsy images using bilateral knowledge distillation and label smoothing regularization</t>
  </si>
  <si>
    <t>Computational and Mathematical Methods in Medicine</t>
  </si>
  <si>
    <t>University of Engineering and Management, Kolkata, India; Priyadarshini Indira Gandhi College of Engineering, Nagpur, India; Department of Computer Science, King Khalid University, Abha, Saudi Arabia; Arba Minch University, Ethiopia</t>
  </si>
  <si>
    <t>Breast cancer is the most common invasive cancer in women and the second main cause of cancer death in females, which can be classified benign or malignant. Research and prevention on breast cancer have attracted more concern of researchers in recent years. On the other hand, the development of data mining methods provides an effective way to extract more useful information from complex databases, and some prediction, classification, and clustering can be made according to the extracted information. The generic notion of knowledge distillation is that a network of higher capacity acts as a teacher and a network of lower capacity acts as a student. There are different pipelines of knowledge distillation known. However, previous work on knowledge distillation using label smoothing regularization produces experiments and results that break this general notion and prove that knowledge distillation also works when a student model distils a teacher model, i.e., reverse knowledge distillation. Not only this, but it is also proved that a poorly trained teacher model trains a student model to reach equivalent results. Building on the ideas from those works, we propose a novel bilateral knowledge distillation regime that enables multiple interactions between teacher and student models, i.e., teaching and distilling each other, eventually improving each other's performance and evaluating our results on BACH histopathology image dataset on breast cancer. The pretrained ResNeXt29 and MobileNetV2 models which are already tested on ImageNet dataset are used for "transfer learning"in our dataset, and we obtain a final accuracy of more than 96% using this novel approach of bilateral KD.  © 2021 Sushovan Chaudhury et al.</t>
  </si>
  <si>
    <t>Biopsy; Breast Neoplasms; Computational Biology; Data Mining; Databases, Factual; Female; Histological Techniques; Humans; Knowledge; Machine Learning; Neural Networks, Computer; Classification (of information); Data mining; Diseases; Image classification; Image enhancement; Medical imaging; Students; eosin; hematoxylin; Biopsy images; Breast Cancer; Classification and clustering; Classifieds; Data mining methods; High capacity; High-capacity; Regularisation; Student Modeling; Teacher models; Article; bilateral knowledge distillation; breast cancer; cancer classification; carcinoma in situ; comparative study; diagnostic accuracy; distillation; female; histopathology; human; human tissue; invasive carcinoma; knowledge; label smoothing regularization; mobilenetv2 model; model; network analysis; resnext29 model; student; teacher; temperature; transfer of learning; tumor biopsy; validation study; biology; biopsy; breast tumor; classification; data mining; factual database; histology; knowledge; machine learning; pathology; Distillation</t>
  </si>
  <si>
    <t>Kavitha M.; Venkata Krishna P.</t>
  </si>
  <si>
    <t>sensor enabled wearable technological tool to detect breast abnormality</t>
  </si>
  <si>
    <t>International Journal of Engineering and Technology(UAE)</t>
  </si>
  <si>
    <t>Dept of Computer Science, Sri Padmavati Mahila Visvavidyalayam, Tirupati, India</t>
  </si>
  <si>
    <t>Our Historical records say that, Women are back bone to every family. Generally we observe that health risk rate in women increases depends on age. Statistical medical reports proven that, early identification of health risks will increase the survival rate of patient. From last sixty years, we heard that breast cancer is one of the big health dare for women after forty years of age. Early phase detection of breast tumor is a big research issue in both developed and developing countries. Due to the limits in existing breast abnormality detecting tools like mammography, thermography, ultrasound, MRI there is a need to introduce smart, cost effective, patient comfortable, non-ionic radiated compact testing tool to detect breast abnormality at early stage. In this work I am going to propose an advanced sensor enabled wearable technological tool design to detect breast abnormality. This tool is portable, patient comfortable, light weight, cost effective and suitable for dense breast, pregnant women and surgically altered breasts, younger women also. © 2018 Authors.</t>
  </si>
  <si>
    <t>Breast cancer; Mammography; MRI - Magnetic resonance imaging; Sensor enabled wearable technological tool; Thermography</t>
  </si>
  <si>
    <t>Science Publishing Corporation Inc</t>
  </si>
  <si>
    <t>Agarwal M.; Dwivedi A.K.; Gupta S.K.; Najafzadeh M.; Jindal M.</t>
  </si>
  <si>
    <t>genetic algorithm-based optimization of unet for breast cancer classification: a lightweight and efficient approach for iot devices</t>
  </si>
  <si>
    <t>Communications in Computer and Information Science</t>
  </si>
  <si>
    <t>Bennett University, Greater Noida, India; Department of Water Engineering, Graduate University of Advanced Technology, Kerman, Iran; CHRIST (Deemed to be University), Bangalore, India</t>
  </si>
  <si>
    <t>IoT devices are widely used in medical domain for detection of high blood sugar and life threatening disease such as cancer. Breast cancer is one of the most challenging type of cancer which not only affects women but in some cases men also. Deep learning is one of the widely used technology which provides efficient classification of cancerous lumps but it is not useful for IoT devices as the devices lack resources such as storage and computation. For the suitability in IoT devices, in this work, we are compressing UNet, the popular semantic segmentation technique, for the pixel-wise classification of breast cancer. For compressing the deep learning model, we use genetic algorithm which removes the unwanted layers and hidden units in the existing UNet model. We have evaluated the proposed model and compared with the existing model(s) and found that the proposed compression technique suppresses the storage requirement to 77.1%. Additionally, it also improves the inference time by 3.82× without compromising the accuracy. We conclude that the primary reason of inference time improvement is the requirement of less number of weight and bias by the proposed model. © The Author(s), under exclusive license to Springer Nature Switzerland AG 2024.</t>
  </si>
  <si>
    <t>Compression &amp; Acceleration; Deep Learning; Genetic Algorithm; Semantic Segmentation; UNet</t>
  </si>
  <si>
    <t>Deep learning; Diseases; Internet of things; Learning algorithms; Semantic Segmentation; Semantics; Blood sugars; Breast Cancer; Breast cancer classifications; Compression &amp; acceleration; Deep learning; Medical domains; Optimisations; Segmentation techniques; Semantic segmentation; Unet; Genetic algorithms</t>
  </si>
  <si>
    <t>design of an efficient deep neural network for multi-level classification of breast cancer histology images</t>
  </si>
  <si>
    <t>Advances in Intelligent Systems and Computing</t>
  </si>
  <si>
    <t>BMS Institute of Technology and Management, Yelahanka, Bangalore, 560064, India</t>
  </si>
  <si>
    <t>Breast cancer is the second most prominent cause of death among women, and it is a major health problem across the world over the past many years. In this work, four hundred different biopsy images were collected from the Bio-imaging 2018 breast histology classification challenge by participating Grand Challenge on breast cancer histology images (BACH) for multiclass breast cancer histology image classification using deep learning technique. Computer-aided detection or diagnosis (CAD) system plays an important role in the detection and to increase death survival rate of women suffering from breast cancer, which can decrease death rate among women. The main purpose of this paper is to develop a CAD system which can be used to detect whether the input biopsy image fits one of the four different classes like benign, in situ, Invasive and Malignant. We have incorporated an efficient lightweight neural network such as MobileNet2.10ex instead of normal convolution neural network for feature extraction and at top a fully connected deep neural network is designed to do classification among different classes. The confusion matrix is developed in order to draw the model accuracy of both techniques. It is observed that MobleNet2.10ex is giving about 88.92 % training accuracy at 257 epochs and the corresponding loss value is 0.2249. In order to progress the performance during pre-processing, a staining technique was used to remove staining from a digital scan of histology microscopic image of fine-needle aspirate (FNA) slides and feature invariant approach such as data augmentation technique was used to rotate each image in pipeline about the axis 45° apart three times in order to increase dataset and prediction accuracy. The model was trained till 280 epochs to evaluate training and validation accuracy using Google Colab having strong GPU 2496 CUDA cores, 12 GB GDDR5 VRAM and 12.6 GB RAM. © 2021, Springer Nature Singapore Pte Ltd.</t>
  </si>
  <si>
    <t>Benign; Biopsy; Breast cancer; CAD; FNA; Google Colab; GPU; In situ; Invasive; MobileNet</t>
  </si>
  <si>
    <t>Biopsy; Computer aided diagnosis; Deep learning; Deep neural networks; Diseases; Histology; Image classification; Intelligent computing; Medical imaging; Computer aided detection; Confusion matrices; Convolution neural network; Learning techniques; Microscopic image; Multi-level classifications; Prediction accuracy; Staining techniques; Neural networks</t>
  </si>
  <si>
    <t>Exclude because its core BACH–MobileNet experiment is substantially duplicated and expanded in a later study, while its numerical multiplication example is not complete-model efficiency result for the evaluated experiment. The later study was added.</t>
  </si>
  <si>
    <t>Liewlom P.</t>
  </si>
  <si>
    <t>class-association-rules pruning by the profitability-of-interestingness measure: case study of an imbalanced class ratio in a breast cancer dataset</t>
  </si>
  <si>
    <t>Journal of Advances in Information Technology</t>
  </si>
  <si>
    <t>Kasetsart University, Thailand</t>
  </si>
  <si>
    <t>—The Association Rules Discovery is a technique widely used for various objectives. One is for Classification Based on Associations (CBA) with Class Association Rules (CARs). The number of rules discovered from data is extremely high with exponential numbers related to item types in the data. Thus, pruning uninteresting rules is a very important task with this technique. In the traditional technique, minimum Support and minimum Confidence are the main interestingness measures defined by the user for pruning tasks. However, some interesting rules have low Support or Confidence and are pruned at the same time as uninteresting rules. This problem usually occurs with an imbalanced Class ratio in a dataset such as the Scientific or Health dataset, positive-Class CARs usually have a much smaller number than negative-Class CARs. Positive-Class CARs are usually found to have low Support or Confidence that need trust in use without uninteresting rules. In this paper, we describe this problem in relation to a breast cancer dataset, and use a pruning task to discover interesting positive CARs even with low Support or Confidence. We propose a new measure called the Profitability-of-Interestingness Measure (PoI) to prune positive-class CARs from the dataset. Performance is measured by accuracy, precision, and recall. The results show that Pruned CARs have similar accuracy to traditional CARs. A comparison of the same rules for CBA Classifiers shows that Pruned CARs offer more precision than traditional CARs. The Pruned CARs set is more concise and easier to understand because of the lower number of confusing rules. © 2021 J. Adv. Inf. Technol.</t>
  </si>
  <si>
    <t>Association rules pruning; Class association rules; Interestingness measure; Profitability of interestingness</t>
  </si>
  <si>
    <t>Engineering and Technology Publishing</t>
  </si>
  <si>
    <t>Fan M.; Chakraborti T.; Chang E.I.-C.; Xu Y.; Rittscher J.</t>
  </si>
  <si>
    <t>microscopic fine-grained instance classification through deep attention</t>
  </si>
  <si>
    <t>Lecture Notes in Computer Science</t>
  </si>
  <si>
    <t>Department of Engineering Science, Institute of Biomedical Engineering, University of Oxford, Oxford, United Kingdom; Microsoft Research, Beijing, China; Department of Biology and Medicine, Beihang University, Beijing, China</t>
  </si>
  <si>
    <t>Fine-grained classification of microscopic image data with limited samples is an open problem in computer vision and biomedical imaging. Deep learning based vision systems mostly deal with high number of low-resolution images, whereas subtle details in biomedical images require higher resolution. To bridge this gap, we propose a simple yet effective deep network that performs two tasks simultaneously in an end-to-end manner. First, it utilises a gated attention module that can focus on multiple key instances at high resolution without extra annotations or region proposals. Second, the global structural features and local instance features are fused for final image level classification. The result is a robust but lightweight end-to-end trainable deep network that yields state-of-the-art results in two separate fine-grained multi-instance biomedical image classification tasks: a benchmark breast cancer histology dataset and our new fungi species mycology dataset. In addition, we demonstrate the interpretability of the proposed model by visualising the concordance of the learned features with clinically relevant features. © 2020, Springer Nature Switzerland AG.</t>
  </si>
  <si>
    <t>Deep attention mechanism; Medical image classification</t>
  </si>
  <si>
    <t>Deep learning; Fungi; Image classification; Medical imaging; Attention mechanisms; Biomedical images; Deep attention mechanism; End to end; Fine grained; High resolution; Image data; Instance classifications; Medical image classification; Microscopic image; Classification (of information)</t>
  </si>
  <si>
    <t>Liu W.; Yao H.; Leng X.; Xue Y.; Ma B.</t>
  </si>
  <si>
    <t>triple-negative breast cancer classification algorithm based on high-dimensional big data of breast ultrasound radiomics</t>
  </si>
  <si>
    <t>Journal of Engineering Science and Technology Review</t>
  </si>
  <si>
    <t>College of Computer Science and Technology, Xinjiang Normal University, Urumqi, 830054, China; Artificial Intelligence and Smart Mine Engineering Technology Center, Xinjiang Institute of Engineering, Urumqi, 830023, China; Xinjiang Changsen Data Technology Co., Ltd, Urumqi, 830011, China; Department of Ultrasound, The Affiliated Tumor Hospital of Xinjiang Medical University, Urumqi, 830011, China; Institute of Noise Control Engineering (INCE-USA), Reston, 20191, VA, United States</t>
  </si>
  <si>
    <t>In computer-aided diagnosis, breast cancer classification accuracy of artificial intelligence (AI) method might be influenced by imbalanced classification samples. Model training efficiency also decreases with the increase in data size. To decrease the influences of sample classification imbalance and increase data size on breast cancer classification efficiency, this study proposed a triple-negative breast cancer classification algorithm (TNBCC) based on similarity query. Similar breast cancer feature data could be stored in a similar region by establishing the TNBCC index. A pruning algorithm was designed based on the TNBCC index, which decreases similarity measurement with nodes of the index tree significantly during data input and query. Users could find data similar to the query object quickly and accurately through the TNBCC index using pruning algorithm, and they could obtain the molecular subtype of the query object according to the searched data. Results demonstrate that, on the real dataset provided by the Affiliated Tumor Hospital of Xinjiang Medical University, the TNBCC algorithm decreases the influences of sample classification imbalance on accuracy effectively compared with the existing AI algorithm, and the classification accuracy reaches 91%. Given the mass high-dimensional data, it takes 49 s to build the TNBCC index tree, with an efficiency higher than that of the existing AI algorithm. This study provides a good reference to improve the performances of breast cancer classification algorithm. © 2023 School of Science, IHU. All rights reserved.</t>
  </si>
  <si>
    <t>Big data; Index tree; Molecular subtypes of breast cancer; Radiomics; Similarity query</t>
  </si>
  <si>
    <t>Big data; Classification (of information); Clustering algorithms; Diseases; Efficiency; Trees (mathematics); Ultrasonics; Breast Cancer; Breast cancer classifications; Classification accuracy; Classification algorithm; Data size; Index trees; Molecular subtype of breast cancer; Radiomic; Similarity query; Triple-negative breast cancers; Computer aided diagnosis</t>
  </si>
  <si>
    <t>International Hellenic University - School of Science</t>
  </si>
  <si>
    <t>Tu S.; Li W.; Ai X.; Li H.; Yue Q.; Rehman S.U.</t>
  </si>
  <si>
    <t>a hybrid deep learning model for breast cancer detection and classification</t>
  </si>
  <si>
    <t>ACM International Conference Proceeding Series</t>
  </si>
  <si>
    <t>Beijing University of Technology, Chaoyang District, Beijing, China; University of Salford, Manchester, United Kingdom</t>
  </si>
  <si>
    <t>One of the main areas of study in diagnostic radiology and medical imaging is computer-aided diagnosis (CAD). In reality, a significant number of CAD systems have been used to help doctors identify breast tumours early on mammograms. Medical image analysis algorithms are helpful in providing a better and more accurate comprehension of medical images as well as in boosting the dependability of medical images in the healthcare system because therapy and illness diagnosis are so crucial in medical imaging. Leveraging advanced machine learning techniques has become an invaluable tool for healthcare professionals, enhancing early detection and personalizing treatment plans.Therefore, in this work, we began by mentioning several cutting-edge techniques for detecting breast cancer using a deep learning methodology. The primary drawback of current research is that existing models only concentrate on identifying or detecting benign or malignant tumours, rather than specific types of tumours such adenosis, phyllodes tumour, or lobular carcinoma. We used a number of lightweight deep learning models, like ShuffleNet, to create a flexible model. [11]Additionally, in order to achieve recognition, we create the Resnet50 classical CNN model based on transfer learning.By incorporating transfer learning, the model can effectively use pre-trained networks to enhance its learning capability, potentially yielding better performance than training from scratch.number of lightweight deep learning models, like ShuffleNet, to create a flexible model. [4] A new multi-label breast cancer tissues classification model that combines the benefits of Resnet and the Attention mechanism is also taken into consideration.This innovative approach is designed to focus on specific regions of interest within the images, which can potentially lead to a higher accuracy in detecting subtler signs of various tumour types. © 2023 ACM.</t>
  </si>
  <si>
    <t>Attention Mechanism; Breast cancer; detection; ResNet</t>
  </si>
  <si>
    <t>Computer aided diagnosis; Deep learning; Diseases; Health care; Learning systems; Medical imaging; Transfer learning; Attention mechanisms; Breast Cancer; Breast cancer classifications; Breast cancer detection; Detection; Flexible model; Learning models; Resnet; ShuffleNets; Transfer learning; Tumors</t>
  </si>
  <si>
    <t>Association for Computing Machinery</t>
  </si>
  <si>
    <t>Tanim S.A.; Alam G.M.I.; Shrestha T.E.; Islam M.; Jahan F.; Nur K.</t>
  </si>
  <si>
    <t>breast cancer diagnosis with xai-integrated deep learning approach</t>
  </si>
  <si>
    <t>2024 International Conference on Innovation and Intelligence for Informatics, Computing, and Technologies, 3ICT 2024</t>
  </si>
  <si>
    <t>Dept. of Computer Science, American International University-Bangladesh (AIUB), Dhaka, Bangladesh; School of Science, Engineering, &amp; Technology, East Delta University, Chattogram, Bangladesh; Dept. of Computer Science and Engineering, International Islamic University Chittagong, Chittagong, Bangladesh</t>
  </si>
  <si>
    <t>Breast cancer is one of the world’s significant health challenges. There is a need to have better techniques in the early diagnosis of this disease to increase patients’ survival rates. This paper introduces a robust approach for breast cancer detection by integrating deep-learning and classical machine-learning techniques into a custom lightweight neural network model. This approach is based on integrating conventional machine-learning and deep-learning paradigms using a range of data pre-processing steps, including data cleaning, label converting, scaling, and feature selecting to improve the given dataset’s readiness for training. The proposed model demonstrated impressive accuracy in breast cancer detection compared to individual classifiers by achieving an overall accuracy of 97.54%. Additionally, integrating eXplainable Artificial Intelligence (XAI) techniques gives the application interpretability and transparency for clinicians to make sense of the feature’s importance and individual prognosis. It is a more accurate and easy-to-understand tool for clinicians, making it a better use of faulty or confusing reference values. This study presents the need to learn more about making deep learning and eXplainable Artificial Intelligence (XAI) complementary approaches to breast cancer diagnosis and treatment research. ©2024 IEEE.</t>
  </si>
  <si>
    <t>breast cancer; deep learning; eXplainable artificial intelligence; healthcare; model interpretability</t>
  </si>
  <si>
    <t>Adversarial machine learning; Lung cancer; Breast Cancer; Breast cancer detection; Breast cancer diagnosis; Deep learning; Early diagnosis; Explainable artificial intelligence; Healthcare; Interpretability; Learning approach; Model interpretability; Contrastive Learning</t>
  </si>
  <si>
    <t>Its reported “optimized parameters” are training settings and layer configurations—not parameter count or efficiency results. Its feature-selection discussion does not establish a reduction because the authors say correlated features could be removed in a future optimization.</t>
  </si>
  <si>
    <t>Koma’rudin N.; Zakaria Z.; Soh P.J.; Lago H.; Alsariera H.; Hassan N.</t>
  </si>
  <si>
    <t>a review of recent microwave breast imaging</t>
  </si>
  <si>
    <t>International Journal on Communications Antenna and Propagation</t>
  </si>
  <si>
    <t>Faculty of Electronic and Computer Engineering (FKEKK), Universiti Teknikal Malaysia Melaka (UTeM), Malaysia; Centre of Telecommunication Research and Innovation (CeTRI), Faculty of Electronic &amp; Computer Engineering, Universiti Teknikal Malaysia Melaka (UTeM), Malaysia; Advanced Communication Engineering (ACE), School of Computer &amp; Communication Engineering, Universiti Malaysia Perlis (UniMAP), Malaysia; Faculty of Engineering, Universiti Malaysia Sabah, Malaysia; Faculty of Electronic and Computer Engineering (FKEKK), UniversitiTeknikal Malaysia Melaka (UTeM), Malaysia; Centre for Telecommunication Research and Innovation (CeTRI), Faculty of Electronics and Computer Engineering (FKEKK), Universiti Teknikal Malaysian Melaka (UTeM), Melaka, Malaysia</t>
  </si>
  <si>
    <t>Cancer is an asymptomatic disease that can easily affect tissues in multiple parts of the body, and it is one of the leading causes of death. Therefore, it is crucial to detect cancer tissues at the early stage. Moreover, measurement techniques and instruments that can be used for their backscattered signal gathering, processing and image reconstruction are crucial to ensure the accuracy of generated image; hence, the accuracy of tumour detection in breasts. One of the most critical components that should be carefully designed in such systems is the radiator, which functions as the main sensing component. Ideally, it should be lightweight, compact, wideband and unidirectional. By using such radiator, the performance of the antennas can be improved in terms of directivity, gain, efficiency and Specific Absorption Rate (SAR) to result in measurements with close accuracy compared to conventional medical imaging. This paper presents a review of the sensing requirements for microwave breast imaging application, which is aimed to provide a proper understanding, importance and recent developments of radiator and hardware for microwave imaging (MWI) application. © 2020 Praise Worthy Prize S.r.l.-All rights reserved.</t>
  </si>
  <si>
    <t>Breast cancer; Directional; Microwave imaging; Non-invasive; Radiator</t>
  </si>
  <si>
    <t>Praise Worthy Prize S.r.l</t>
  </si>
  <si>
    <t>Kar J.; Cohen M.V.; McQuiston S.A.; Poorsala T.; Malozzi C.M.</t>
  </si>
  <si>
    <t>automated segmentation of the left-ventricle from mri with a fully convolutional network to investigate ctrcd in breast cancer patients</t>
  </si>
  <si>
    <t>University of South Alabama, Departments of Mechanical Engineering and Pharmacology, AL, United States; University of South Alabama, Department of Cardiology, College of Medicine, AL, United States; University of South Alabama, Department of Radiology, AL, United States; University of South Alabama, Departments of Oncology and Hematology, AL, United States</t>
  </si>
  <si>
    <t>Purpose: The goal of this study was to develop a fully convolutional network (FCN) tool to automatedly segment the left-ventricular (LV) myocardium in displacement encoding with stimulated echoes MRI. The segmentation results are used for LV chamber quantification and strain analyses in breast cancer patients susceptible to cancer therapy-related cardiac dysfunction (CTRCD). Approach: A DeepLabV3+ FCN with a ResNet-101 backbone was custom-designed to conduct chamber quantification on 45 female breast cancer datasets (23 training, 11 validation, and 11 test sets). LV structural parameters and LV ejection fraction (LVEF) were measured, and myocardial strains estimated with the radial point interpolation method. Myocardial classification validation was against quantization-based ground-truth with computations of accuracy, Dice score, average perpendicular distance (APD), Hausdorff-distance, and others. Additional validations were conducted with equivalence tests and Cronbach’s alpha (C-α) intraclass correlation coefficients between the FCN and a vendor tool on chamber quantification and myocardial strain computations. Results: Myocardial classification results against ground-truth were Dice = 0.89, APD = 2.4 mm, and accuracy = 97% for the validation set and Dice = 0.90, APD = 2.5 mm, and accuracy = 97% for the test set. The confidence intervals (CI) and two one-sided t-test results of equivalence tests between the FCN and vendor-tool were CI = −1.36% to 2.42%, p-value &lt; 0.001 for LVEF (58 ∓ 5% versus 57 ∓ 6%), and CI = −0.71% to 0.63%, p-value &lt; 0.001 for longitudinal strain (−15 ∓ 2% versus −15 ∓ 3%). Conclusions: The validation results were found equivalent to the vendor tool-based parameter estimates, which show that accurate LV chamber quantification followed by strain analysis for CTRCD investigation can be achieved with our proposed FCN methodology. © 2024 Society of Photo-Optical Instrumentation Engineers (SPIE)</t>
  </si>
  <si>
    <t>artificial intelligence; cardiotoxicity; chamber quantification; CTRCD; deep-learning; displacement encoding with stimulated echoes</t>
  </si>
  <si>
    <t>Classification (of information); Convolution; Deep learning; Diseases; Encoding (symbols); Parameter estimation; Patient treatment; Strain; anthracycline; trastuzumab; Breast Cancer; Cancer therapy; Cancer therapy-related cardiac dysfunction; Cardiotoxicity; Chamber quantification; Confidence interval; Convolutional networks; Deep-learning; Displacement encoding with stimulated echoes; Left ventricular; adult; adverse drug reaction; Article; automation; back propagation; body mass; body surface; breast cancer; cancer chemotherapy; cancer patient; cancer radiotherapy; cancer survivor; cardiac muscle; clinical article; clinical protocol; comorbidity; comparative study; convolutional neural network; correlation coefficient; deep learning; deeplabv3plus fcn network; demographics; diabetes mellitus; diagnostic accuracy; diastolic blood pressure; edge detection; female; global longitudinal strain; heart disease; heart left ventricle ejection fraction; heart left ventricle enddiastolic volume; heart left ventricle endsystolic volume; heart left ventricle mass; heart rate; heart stroke volume; human; hypercholesterolemia; hypertension; image segmentation; left ventricular end-diastolic diameter; left ventricular end-systolic diameter; limit of quantitation; network learning; nuclear magnetic resonance imaging; pathogenesis; quantization; receptive field; resnet 101 backbone network; systolic blood pressure; thoracic cavity; three-dimensional imaging; validation study; Signal encoding</t>
  </si>
  <si>
    <t>Srinivasan D.; Gopalakrishnan M.; Srinivasan D.</t>
  </si>
  <si>
    <t>a survey on antennas used for early detection of breast cancer</t>
  </si>
  <si>
    <t>2017 International Conference on Energy, Communication, Data Analytics and Soft Computing, ICECDS 2017</t>
  </si>
  <si>
    <t>Department of ECE, SSM Institute of Engineering and Technology, Dindigul, India; Department of Prosthodontics, CSI College of Dental Sciences and Research, Madurai, India</t>
  </si>
  <si>
    <t>A survey on various types of antennas used for the early detection of Breast cancer is presented here. With the advancement of technology, affinity towards the study of flexible antennas both in academia and industry has been greatly increased in the recent era. Light weight, low manufacturing cost, ease of fabrication and cheap availability of the substrate made flexible antenna compelling for new generation consumer electronics. Now a days, breast cancer is a major health issue that is seen predominantly in women and affects one in every seven women. X-ray mammography is a standard technique that is followed for detecting early stage breast cancer which has several limitations such as exposure to hazardous rays. Microwave thermography technique is proposed as an alternate way for detecting and locating the breast tumour. Several researches have been done in reference to detection of breast cancer and results are published. Few of the research findings are presented here and compared with one another with their analytical results. © 2017 IEEE.</t>
  </si>
  <si>
    <t>Breast cancer; Flexible electronics; Microwave thermography</t>
  </si>
  <si>
    <t>Antennas; Flexible electronics; Soft computing; Substrates; Surveys; Thermography (imaging); Analytical results; Breast Cancer; Early detection of breast cancer; Early-stage breast cancer; Flexible antennas; Manufacturing cost; Thermography techniques; X-ray mammography; Diseases</t>
  </si>
  <si>
    <t>Nemirko A.P.</t>
  </si>
  <si>
    <t>lightweight nearest convex hull classifier</t>
  </si>
  <si>
    <t>Pattern Recognition and Image Analysis</t>
  </si>
  <si>
    <t>St. Petersburg Electrotechnical University LETI, St. Petersburg, Russian Federation</t>
  </si>
  <si>
    <t>Abstract—: A new type of classifier, the lightweight nearest convex hull (LNCH) classifier, is proposed. It is called lightweight due to the simplicity of its algorithm. It is based on a new method for estimating the proximity of the test point to the convex hull of a class in the case when the test point intersects convex hulls of the classes. The concept of the penetration depth of a point into a convex hull is used. Proximity is determined based on the analysis of extreme points projected on the direction vector from this point to the centroid of the class. A decision rule for multiclass problems is derived for the LNCH classifier using a new method for estimating the proximity. The results of experimental studies on synthesized numerical data and on real data for breast cancer diagnosis are given. The results indicate higher recognition accuracy of the LNCH classifier compared to other types of classifiers. © 2019, Pleiades Publishing, Ltd.</t>
  </si>
  <si>
    <t>breast cancer diagnosis; multiclass classification; nearest convex hull; penetration depth</t>
  </si>
  <si>
    <t>Computer aided diagnosis; Diseases; Penetration depth (superconductivity); Breast cancer diagnosis; Convex hull; Decision rules; Direction vector; Extreme points; Multi-class classification; Multi-class problems; Recognition accuracy; Computational geometry</t>
  </si>
  <si>
    <t>Pleiades Publishing</t>
  </si>
  <si>
    <t>Raiesdana S.</t>
  </si>
  <si>
    <t>breast cancer detection using optimization-based feature pruning and classification algorithms</t>
  </si>
  <si>
    <t>Middle East Journal of Cancer</t>
  </si>
  <si>
    <t>Faculty of Electrical, Biomedical and Mechatronics Engineering, Qazvin Branch, Islamic Azad University, Qazvin, Iran</t>
  </si>
  <si>
    <t>Background: Early and accurate detection of breast cancer reduces the mortality rate of breast cancer patients. Decision-making systems based on machine learning and intelligent techniques help to detect lesions and distinguish between benign and malignant tumours. Method: In this diagnostic study, a computerized simulation study is presented for breast cancer detection. A metaheuristic optimization algorithm inspired by the bubble-net hunting strategy of humpback whales is employed to select and weight the most effective features, extracted from microscopic breast cytology images, and optimize a support vector machine classifier. Breast cancer dataset from UCI repository was utilized to assess the proposed method. Different validation techniques and statistical hypothesis tests (t-test and ANOVA) were used to confirm the classification results. Results: The accuracy, precision, and sensitivity metrics of the models were computed and compared. Based on the results, the integrated system with a radial basis function kernel was able to extract the fewest features and result in the most accuracy (98.82%). According to the tests, in comparison with genetic algorithm (GA) and particle swarm optimization (PSO), the WOA based system selected fewer features and yielded higher classification accuracy and speed. The statistical validation of the results further showed that this system outperformed the GA and PSO in some metrics. Moreover, the comparison of the proposed classification system with other successful systems indicated the former’s competitiveness. Conclusion: The proposed classification model had superior performance metrics, less run time in simulation, and better convergence behaviour owing to its enhanced optimization capacity. Use of this model is a promising approach to develop a reliable automatic detection system. © 2021, Shriaz University of Medical Sciences. All rights reserved.</t>
  </si>
  <si>
    <t>Breast neoplasm; Classification; Fine needle aspiration; Support vector machine</t>
  </si>
  <si>
    <t>analysis of variance; area under the curve; Article; binocular convergence; bootstrapping; breast cancer; cancer diagnosis; classification algorithm; computer model; cytology; data mining; drug design; electroencephalography; female; fine needle aspiration biopsy; genetic algorithm; glioblastoma; human; humpback whale; k nearest neighbor; limit of detection; machine learning; mathematical model; mathematical parameters; metastasis; mortality rate; particle swarm optimization; performance indicator; priority journal; process optimization; qualitative research; quantitative structure activity relation; radial basis function; random forest; receiver operating characteristic; sensitivity and specificity; support vector machine; visual discrimination</t>
  </si>
  <si>
    <t>Shriaz University of Medical Sciences</t>
  </si>
  <si>
    <t>Zahir S.; Amir A.; Zahri N.A.H.; Ang W.C.</t>
  </si>
  <si>
    <t>applying the deep learning model on an iot board for breast cancer detection based on histopathological images</t>
  </si>
  <si>
    <t>Journal of Physics: Conference Series</t>
  </si>
  <si>
    <t>School of Computer and Communication Engineering, Universiti Malaysia Perlis (UniMAP), Malaysia; Advanced Communication Engineering (ACE), Centre of Excellence, UniMAP, Malaysia; Clinical Research Centre, Ministry of Health Malaysia, Hospital Tuanku Fauziah, Perlis, Malaysia</t>
  </si>
  <si>
    <t>In breast cancer diagnosis, pathologists evaluate microscopic images of tissue samples to determine if it is benign or malignant. The manual examination process could result in delayed diagnosis, which leads to late cancer treatment and can risk lives. In this paper, we proposed an automated, low-cost, and portable breast cancer detection based on histopathological images by using deep learning. The deep learning models were designed by using the Convolutional Neural Network (CNN). This paper compares the performance of the CNN model by using transfer learning utilizing a pre-trained model (VGG16) and the performance of a CNN model without transfer learning. The result shows that transfer learning provides a good base for classification of histopathological images. The model was successfully deployed on a Raspberry Pi, which demonstrates the model efficiency to run on a lightweight and portable processor. © 2021 Published under licence by IOP Publishing Ltd.</t>
  </si>
  <si>
    <t>Convolutional neural networks; Diseases; Internet of things; Learning systems; Medical imaging; Transfer learning; Breast cancer detection; Breast cancer diagnosis; Delayed diagnosis; Histopathological images; Learning models; Manual examination; Microscopic image; Model efficiency; Deep learning</t>
  </si>
  <si>
    <t>Wang C.; Chen Y.; Liu Y.; Tian Y.; Liu F.; McCarthy D.J.; Elliott M.; Frazer H.; Carneiro G.</t>
  </si>
  <si>
    <t>knowledge distillation to ensemble global and interpretable prototype-based mammogram classification models</t>
  </si>
  <si>
    <t>Lecture Notes in Computer Science (including subseries Lecture Notes in Artificial Intelligence and Lecture Notes in Bioinformatics)</t>
  </si>
  <si>
    <t>Australian Institute for Machine Learning, The University of Adelaide, Adelaide, Australia; St. Vincent’s Institute of Medical Research, Melbourne, Australia; St. Vincent’s Hospital Melbourne, Melbourne, Australia</t>
  </si>
  <si>
    <t>State-of-the-art (SOTA) deep learning mammogram classifiers, trained with weakly-labelled images, often rely on global models that produce predictions with limited interpretability, which is a key barrier to their successful translation into clinical practice. On the other hand, prototype-based models improve interpretability by associating predictions with training image prototypes, but they are less accurate than global models and their prototypes tend to have poor diversity. We address these two issues with the proposal of BRAIxProtoPNet++, which adds interpretability to a global model by ensembling it with a prototype-based model. BRAIxProtoPNet++ distills the knowledge of the global model when training the prototype-based model with the goal of increasing the classification accuracy of the ensemble. Moreover, we propose an approach to increase prototype diversity by guaranteeing that all prototypes are associated with different training images. Experiments on weakly-labelled private and public datasets show that BRAIxProtoPNet++ has higher classification accuracy than SOTA global and prototype-based models. Using lesion localisation to assess model interpretability, we show BRAIxProtoPNet++ is more effective than other prototype-based models and post-hoc explanation of global models. Finally, we show that the diversity of the prototypes learned by BRAIxProtoPNet++ is superior to SOTA prototype-based approaches. © 2022, The Author(s), under exclusive license to Springer Nature Switzerland AG.</t>
  </si>
  <si>
    <t>Breast cancer diagnosis; Deep learning; Explainability; Interpretability; Mammogram classification; Prototype-based model</t>
  </si>
  <si>
    <t>Classification (of information); Computer aided diagnosis; Deep learning; Image enhancement; Learning systems; Mammography; X ray screens; Breast cancer diagnosis; Classification accuracy; Deep learning; Explainability; Global models; Interpretability; Mammogram classifications; Prototype-based model; State of the art; Training image; Distillation</t>
  </si>
  <si>
    <t>Narasingarao M.R.; Satya Aruna V.</t>
  </si>
  <si>
    <t>a comparative study of feed forward hybrid neuro-computing framework with multilayer perceptron model for prediction of breast cancer</t>
  </si>
  <si>
    <t>Lecture Notes in Electrical Engineering</t>
  </si>
  <si>
    <t>Department of Computer Science and Engineering, Koneru Lakshmaiah Education Foundation, Vaddeswaram, Guntur, India; Department of Computer Science and Engineering, Lingaya’s Institute of Management and Technology, Nunna, Vijayawada, India</t>
  </si>
  <si>
    <t>Cancer originates when cells start to grow disorderly and there is a possibility that all the cells of the body have the scope to become cancer and can spread to other areas of body. A malignant tumor that initiates in the cells of breast turns out to be breast cancer. The presence of tumor anywhere in the body can be either malignant or benign i.e. cancerous and non-cancerous. Many research works have been carried out to diagnose the cancer disease. In this proposed research, A hybrid neural network model (SOM and LVQ) has been proposed. The output of SOM has been fed as an input to LVQ model. The classification of the dataset is done with SOM network using a competitive learning algorithm where as LVQ is trained with a vector quantization method. The patient’s data set contains 9 attributes which have been considered as input to the model. The inputs are then given to an SOM where each data point is classified into various clusters by using competitive learning process. Gradually, the classes obtained from SOM are appended back to the training input data for the training of supervised LVQ. After training, LVQ can be used to classify any unknown input data. The output thus obtained from this supervised learning algorithm is used to diagnose the presence of tumor leading to breast cancer. The labelled data from SOM is given as input to Multilayer Perceptron (MLP) and performance of the network is compared with the hybrid network. It has been observed that, The hybrid model performed equally well with that of the MLP model in diagnosing the cancer disease. © 2021, The Editor(s) (if applicable) and The Author(s), under exclusive license to Springer Nature Singapore Pte Ltd.</t>
  </si>
  <si>
    <t>Back propagation algorithm; Breast cancer; Competitive learning; Competitive learning; Learning Vector Quantization; Multi layer perceptron neural network; Self Organizing Map</t>
  </si>
  <si>
    <t>Classification (of information); Diagnosis; Diseases; Input output programs; Learning systems; Multilayer neural networks; Multilayers; Self organizing maps; Tumors; Cancer disease; Comparative studies; Competitive learning; Hybrid neural networks; Malignant tumors; Multi layer perceptron; Neurocomputing; Unknown inputs; Learning algorithms</t>
  </si>
  <si>
    <t>Din S.; Mourad O.; Serpedin E.</t>
  </si>
  <si>
    <t>lscs-net: a lightweight skin cancer segmentation network with densely connected multi-rate atrous convolution</t>
  </si>
  <si>
    <t>Computers in Biology and Medicine</t>
  </si>
  <si>
    <t>Electrical and Computer Engineering Program, Texas A&amp;M University, Doha, Qatar; Weill Cornell Medicine, Doha, Qatar; Department of Electrical and Computer Engineering, Texas A&amp;M University, College Station, TX, United States</t>
  </si>
  <si>
    <t>The rising occurrence and notable public health consequences of skin cancer, especially of the most challenging form known as melanoma, have created an urgent demand for more advanced approaches to disease management. The integration of modern computer vision methods into clinical procedures offers the potential for enhancing the detection of skin cancer. The UNet model has gained prominence as a valuable tool for this objective, continuously evolving to tackle the difficulties associated with the inherent diversity of dermatological images. These challenges stem from diverse medical origins and are further complicated by variations in lighting, patient characteristics, and hair density. In this work, we present an innovative end-to-end trainable network crafted for the segmentation of skin cancer. This network comprises an encoder–decoder architecture, a novel feature extraction block, and a densely connected multi-rate Atrous convolution block. We evaluated the performance of the proposed lightweight skin cancer segmentation network (LSCS-Net) on three widely used benchmark datasets for skin lesion segmentation: ISIC 2016, ISIC 2017, and ISIC 2018. The generalization capabilities of LSCS-Net are testified by the excellent performance on breast cancer and thyroid nodule segmentation datasets. The empirical findings confirm that LSCS-net attains state-of-the-art results, as demonstrated by a significantly elevated Jaccard index. © 2024 The Author(s)</t>
  </si>
  <si>
    <t>Multi-rate atrous convolution; Residual connections; Skin lesion segmentation</t>
  </si>
  <si>
    <t>Benchmarking; Breast Neoplasms; Female; Hair; Humans; Image Processing, Computer-Assisted; Melanoma; Skin Neoplasms; Benchmarking; Diseases; Disease management; Health consequences; Lesion segmentations; Multi rate; Multi-rate atrous convolution; Performance; Residual connection; Skin cancers; Skin lesion; Skin lesion segmentation; adult; aged; Article; benchmarking; breast cancer; controlled study; convolutional neural network; feature extraction; female; human; image segmentation; intermethod comparison; lightweight skin cancer segmentation network; skin cancer; skin defect; thyroid nodule; breast tumor; diagnostic imaging; hair; image processing; melanoma; skin tumor; Convolution</t>
  </si>
  <si>
    <t>Garg S.; Singh P.</t>
  </si>
  <si>
    <t>multi-part knowledge distillation for the efficient classification of colorectal cancer histology images</t>
  </si>
  <si>
    <t>IBSSC 2022 - IEEE Bombay Section Signature Conference</t>
  </si>
  <si>
    <t>National Institute of Technology Raipur, Department of Computer Science and Engineering, Chhattisgarh, Raipur, India</t>
  </si>
  <si>
    <t>Colorectal cancer is the most common type of cancer after breast cancer in women and third in men after lungs and prostrate cancer. The disease rank third in incidence and second in terms of mortality, hence early diagnosis is necessary for the correct line of treatment. Knowledge distillation based models boost the performance of small neural network and are performing efficiently for various image classification based tasks. In this work, a novel knowledge distillation based technique is developed to efficiently classify colorectal cancer histology images. Unlike traditional distillation, out method performs distillation in parts. Instead of supervising the student with a converged knowledge of teacher, the proposed method is fetching the teacher's knowledge at regular intervals and providing these knowledge to the student model during student training process. Through this multi-part distillation technique student can effectively learn the intermediate representational knowledge rather than the abstract knowledge of the teacher and hence boost the overall performance of the model. The the proposed model has achived 92.10% accuracy. © 2022 IEEE.</t>
  </si>
  <si>
    <t>Classification; Colo rectal Cancer; Histology Images; Knowledge Distillation</t>
  </si>
  <si>
    <t>Diagnosis; Diseases; Histology; Image classification; Personnel training; Students; Breast Cancer; Colo rectal cancer; Early diagnosis; Histology images; Knowledge distillation; Lung Cancer; Performance; Prostrate cancer; Rectal cancer; Teachers'; Distillation</t>
  </si>
  <si>
    <t>Kanagamalliga S.; Varma D.B.</t>
  </si>
  <si>
    <t>cutting-edge neural networks elevating breast cancer diagnosis accuracy through image analysis</t>
  </si>
  <si>
    <t>Proceedings - 2024 4th International Conference on Soft Computing for Security Applications, ICSCSA 2024</t>
  </si>
  <si>
    <t>Saveetha Engineering College, Dept. of Electronics and Communication Engineering, Tamil Nadu, Chennai, India</t>
  </si>
  <si>
    <t>The diagnosis of breast cancer is being enhanced by cutting-edge neural networks, with lightweight Convolutional Neural Networks (CNNs) optimized for mobile devices playing a pivotal role. Early-stage prediction is enabled through the automatic analysis of breast imaging data, such as mammograms and ultrasounds, directly on portable devices. Models like MobileNet, designed for efficient image analysis with minimal computational power, are ideally suited for smartphones and tablets. By incorporating cloud-based transfer learning, pretrained networks can be used to improve diagnostic accuracy, even in areas with limited access to advanced medical facilities. Real-Time image analysis is facilitated, allowing for faster and more precise breast cancer screening at the point of care. Through mobile applications, patients are able to conduct preliminary self-screening, reducing dependence on centralized medical systems and promoting early recognition, which is critical for successful treatment. This method has the potential to significantly increase access to breast cancer screening, especially in underserved regions, improving early diagnosis and patient outcomes. By combining CNN technology with mobile devices, a more accessible, scalable, and efficient approach to breast cancer diagnosis is provided, offering advanced medical tools directly to patients.  © 2024 IEEE.</t>
  </si>
  <si>
    <t>Breast cancer diagnosis; Cloud-based transfer learning; Early-stage detection; Lightweight CNNs; Mobile device optimization</t>
  </si>
  <si>
    <t>Mammography; Breast cancer diagnosis; Cloud-based; Cloud-based transfer learning; Convolutional neural network; Cutting edges; Device optimization; Early-stage detection; Lightweight convolutional neural network; Mobile device optimization; Transfer learning; Portable equipment</t>
  </si>
  <si>
    <t>Dhanalakshmi K.; Nagarajan G.</t>
  </si>
  <si>
    <t>quantum machine learning for invasive ductal carcinoma classification using quantum kernels</t>
  </si>
  <si>
    <t>Proceedings of the 5th International Conference on Data Intelligence and Cognitive Informatics, ICDICI 2024</t>
  </si>
  <si>
    <t>Sathyabama Institute of Science and Technology, Department of Computer Science and Engineering, Chennai, India</t>
  </si>
  <si>
    <t>This research study reviews the quantum kernel techniques and discusses about the application of a quantum machine learning model for the classification of breast cancer using Qiskit Machine learning version 0.4.0. This study applies ZZ-Feature Map to transform classical computer data into quantum states through the use of entanglement and superposition qualities characteristic of quantum mechanics. Then, a Quantum Kernel was created using the feature map and quantum instance (simulator) to compute similarity in data points in the space of a quantum state. It utilized this kernel to train QSVC - a quantum analogue of classical Support Vector Machine (SVM) with breast cancer data. With just two pivoting features for categorization, the resource limits obtained 70% overall accuracy. Preliminary Findings Using quantum kernel techniques improves the classification jobs via quantum computation. © 2024 IEEE.</t>
  </si>
  <si>
    <t>breast cancer classification; Qiskit Machine Learning; Quantized kernel and Quantized Support Vector Machine; Quantum-Enhanced Machine Learning; ZZ feature map</t>
  </si>
  <si>
    <t>Adversarial machine learning; Contrastive Learning; Quantum electronics; Support vector machines; Vector quantization; Vector spaces; Breast cancer classifications; Feature map; Machine-learning; Qiskit machine learning; Quantized kernel and quantized support vector machine; Quantum machines; Quantum-enhanced machine learning; Support vectors machine; ZZ feature map; Quantum entanglement</t>
  </si>
  <si>
    <t>Wang Z.; Cao Y.; Ye C.</t>
  </si>
  <si>
    <t>breast cancer drug candidate screening based on ensemble learning algorithm</t>
  </si>
  <si>
    <t>Proceedings of SPIE - The International Society for Optical Engineering</t>
  </si>
  <si>
    <t>School of Information and Control Engineering, Liaoning Petrochemical University, Liaoning, Fushun, China</t>
  </si>
  <si>
    <t>For the current machine learning prediction model, there are problems such as low prediction accuracy of the pharmacokinetic properties of breast cancer candidate drugs, too many parameters of the neural network prediction model, and long training time. In this paper, we propose a lightweight multi-layer perceptual ensemble learning model based on imbalanced datasets to classify the pharmacokinetic properties of drug candidates. Experiments have proved that the proposed model is about 7% more accurate than the traditional machine learning model and 3% more accurate than the current advanced mainstream neural network model under the same public data set. © 2023 SPIE.</t>
  </si>
  <si>
    <t>ADMET attribute; Breast cancer; Candidate drug; Ensemble learning</t>
  </si>
  <si>
    <t>Classification (of information); Forecasting; Learning algorithms; Machine learning; Medical imaging; Neural network models; Pharmacokinetics; 'current; ADMET attribute; Breast Cancer; Cancer drug; Candidate drugs; Drug candidates; Ensemble learning; Ensemble learning algorithm; Machine-learning; Pharmacokinetic properties; Diseases</t>
  </si>
  <si>
    <t>Singh S.; Arshid N.; Cinti S.</t>
  </si>
  <si>
    <t>electrochemical nano biosensors for the detection of extracellular vesicles exosomes: from the benchtop to everywhere?</t>
  </si>
  <si>
    <t>Biosensors and Bioelectronics</t>
  </si>
  <si>
    <t>Department of Pharmacy, University of Naples ‘Federico II’, Via D. Montesano 49, Naples, 80131, Italy; Graphene &amp; Advanced 2D Materials Research Group (GAMRG), School of Engineering and Technology, Sunway University, Selangor, Petaling Jaya, 47500, Malaysia; BAT Center- Interuniversity Center for Studies on Bioinspired Agro-Environmental Technology, University of Napoli Federico II, Naples, 80055, Italy</t>
  </si>
  <si>
    <t>Detection of extracellular vesicles (EVs) exosomes is a challenge to address the need for better diagnostic tests and to create a point-of-care (POC) platform that can detect, monitor and treat health conditions early to allow personalized therapies. A multidisciplinary approach is needed to address these health-related technical issues. Over the past decade, materials scientists and engineers have worked on the same platform to develop flexible, lightweight, miniaturized, and integrated POC devices for exosome detection. Therefore, exosome detection based on various nanomaterials is of particular interest. In this paper, we describe the current state of knowledge on 0D-3D nanostructured materials and present a POC-based technique for exosome detection. Finally, the challenges that need to be solved to expand their clinical application are discussed. © 2022 Elsevier B.V.</t>
  </si>
  <si>
    <t>Cancer biomarkers; Electrochemical detection; Exosomes; Extracellular vesicle; Nanomaterials; On-site monitoring</t>
  </si>
  <si>
    <t>Biosensing Techniques; Exosomes; Extracellular Vesicles; Humans; Nanostructures; Neoplasms; Point-of-Care Systems; Chemical detection; cadmium sulfide; calcium carbonate; carbon nanoparticle; carbon quantum dot; circulating tumor DNA; gold nanoparticle; graphene; graphene quantum dot; magnetic nanoparticle; manganese oxide; metal nanoparticle; nanomaterial; polymer dot; quantum dot; tumor marker; unclassified drug; nanomaterial; Cancer biomarkers; Diagnostic tests; ELectrochemical detection; Electrochemicals; Exosomes; Extracellular; Extracellular vesicle; Nanobiosensor; On-site monitoring; Point of care; body fluid; breast cancer; cancer diagnosis; cancer prognosis; chemical structure; colorectal cancer; electrochemical detection; enzyme linked immunosorbent assay; erythrocyte; exosome; flow cytometry; human; immunomagnetic separation; limit of detection; lung cancer; machine learning; mass spectrometry; neutrophil; ovary cancer; point of care testing; precipitation; real time polymerase chain reaction; Review; structure analysis; tumor cell; ultracentrifugation; Western blotting; genetic procedures; neoplasm; point of care system; procedures; Nanostructured materials</t>
  </si>
  <si>
    <t>Zeng L.; Lang J.</t>
  </si>
  <si>
    <t>classification of breast cancer histopathological image based on lightweight network</t>
  </si>
  <si>
    <t>CIBDA 2022 - 3rd International Conference on Computer Information and Big Data Applications</t>
  </si>
  <si>
    <t>College of Computer Science and Engineering, Northeastern University, Shenyang, China</t>
  </si>
  <si>
    <t>Breast cancer is a common cancer in female cancer patients, and histopathological image analysis is the gold standard for cancer diagnosis. Therefore, it is of great significance to use computer-aided diagnosis for automatic classification of breast cancer pathological images. Research in this direction mainly focuses on improving the recognition rate of breast cancer pathological images. This paper proposes a lightweight convolutional neural network named DgNet for the problem of network parameters and flops. The feature maps extracted from the existing convolutional neural networks have redundancy, and these redundancy can be obtained by linearly transforming the feature maps. This linear transformation of this feature map reduces the amount of parameters and flops of the network relative to the convolution operation. In addition, this paper also enhances and normalizes the data set to improve the recognition rate of the network for breast cancer pathological images. In the public dataset BreaKHis, the network in this paper achieves an average recognition rate of 95.87% for the benign and malignant binary classification of breast cancer pathological images. Experiments show that this paper achieves better results with fewer parameters and flops. © VDE VERLAG GMBH - Berlin - Offenbach.</t>
  </si>
  <si>
    <t>Classification (of information); Computer aided diagnosis; Convolution; Diseases; Image classification; Image enhancement; Linear transformations; Medical imaging; Neural networks; Breast Cancer; Cancer patients; Convolutional neural network; Feature map; Gold standards; Histopathological image analysis; Histopathological images; Image-based; Pathological images; Patient images; Redundancy</t>
  </si>
  <si>
    <t>VDE VERLAG GMBH</t>
  </si>
  <si>
    <t>Chaitanya G.K.; Kukkapalli V.; Varma I.S.K.V.; Basha S.K.K.; Vijayan D.</t>
  </si>
  <si>
    <t>computer aided mass detection in mammograms</t>
  </si>
  <si>
    <t>2021 5th International Conference on Computer, Communication, and Signal Processing, ICCCSP 2021</t>
  </si>
  <si>
    <t>Amrita Vishwa Vidyapeetham, Amrita School of Engineering, Department of Electronics and Communication Engineering, Coimbatore, India</t>
  </si>
  <si>
    <t>Radiologist's expertise in identifying and sleuthing breast cancer can be helped by utilizing some modernized feature extraction and classification techniques. In the proposed Computer Aided Diagnosis (CAD) framework, different techniques have been utilized. Pre-processing of mammograms is performed to stifle the noise present in the mammograms. The images are classified as low dense and high dense. Feature extraction is carried out to recognize the significant and vital parts from the image utilizing the techniques namely Local Phase Quantization (LPQ), Local Binary Pattern (LBP), and Gray-Level Co-Occurrence Matrix (GLCM) for both high dense and low dense images. Experiments were done using the 2749 images from the DDSM dataset. The outcomes exhibited the adequacy of the proposed framework and show the imperativeness for clinical applications.  © 2021 IEEE.</t>
  </si>
  <si>
    <t>DT; GLCM; LBP; LPQ; Mammogram; RF; SVM</t>
  </si>
  <si>
    <t>Extraction; Feature extraction; Mammography; Signal processing; X ray screens; Clinical application; Computer aided; Computer Aided Diagnosis(CAD); Feature extraction and classification; Gray level co occurrence matrix(GLCM); Local binary patterns; Local phase quantizations; Pre-processing; Computer aided diagnosis</t>
  </si>
  <si>
    <t>Priya G.; Radhika A.</t>
  </si>
  <si>
    <t>deep learning-based breast cancer disease prediction framework for medical industries</t>
  </si>
  <si>
    <t>International Journal of Modeling, Simulation, and Scientific Computing</t>
  </si>
  <si>
    <t>Department of Statistics, Periyar University, Tamil Nadu, Salem, India</t>
  </si>
  <si>
    <t>Breast cancer is one among the dreadful cancer which is caused due to formation in breast cells. Earlier recognition of breast cancer is most required in the medical field to avoid the dangerous threat to human life. This is carried out in the existing work, namely Predictive Modeling Technique (PMT). Existing work cannot handle the database with noises properly which might lead to inaccurate prediction outcome. These problems are addressed by introducing Deep Learning-based Breast Cancer Disease Prediction Framework (DLBCDPF). The proposed research framework objective is to present the structures for the disease diagnosis in a further accurate way. In this work, feature selection is achieved through optimization algorithm, namely ranking-based bee colony approach by which the most optimal feature is chosen from the training dataset. The fitness values considered in this work for optimal feature selection are F-score values. Each feature's F-score and N numbers of feature's F-score are arranged in a descending manner; in addition, feature subset with more than one feature are produced. In this phase, diagnosis of various stomach-related problems is done through a unique hybridized classification methodology. In this hybridization methodology, clustering is accomplished before classification, and data pruning is attained in every classification iteration. This leads to improved classification accuracy owing to efficient diagnosis. The clustering is attained by fuzzy C-means clustering, and classification is done using the improved deep neural network. The entire research analysis is carried out in python platform for breast cancer dataset from which it is substantiated that the suggested research work tends to outperform in an enhanced way than prevailing work.  © 2023 World Scientific Publishing Company.</t>
  </si>
  <si>
    <t>Adam optimization; Breast cancer; deep neural network; F1 -score; FCM clustering; feature selection</t>
  </si>
  <si>
    <t>Computer aided diagnosis; Diseases; Feature Selection; Forecasting; Iterative methods; Adam optimization; Breast Cancer; Cancer disease; Clusterings; F 1 -score; F-score; FCM clustering; Features selection; Medical industries; Optimisations; Deep neural networks</t>
  </si>
  <si>
    <t>World Scientific</t>
  </si>
  <si>
    <t>Kalita M.; Mahanta L.B.; Das A.K.; Nath M.</t>
  </si>
  <si>
    <t>a new deep learning model with interface for fine needle aspiration cytology image-based breast cancer detection</t>
  </si>
  <si>
    <t>Indonesian Journal of Electrical Engineering and Computer Science</t>
  </si>
  <si>
    <t>Department of Computer Science, Gauhati University, Guwahati, India; Mathematical and Computational Sciences Division, Institute of Advanced Study in Science and Technology (IASST), Guwahati, India; AryaWellness Centre, Guwahati, India; Girijananda Chowdhury Institute of Management and Technology, Guwahati, India</t>
  </si>
  <si>
    <t>Cytological evaluation through microscopic image analysis of fine needle aspiration cytology (FNAC) is pivotal in the initial screening of breast cancer. The sensitivity of FNAC as a screening tool relies on both image quality and the pathologist’s expertise. To enhance diagnostic accuracy and alleviate the pathologist’s workload, a computer-aided diagnosis (CAD) system was developed. A comparative study was conducted, assessing twelve candidate pre-trained models. Utilizing a locally gathered FNAC image dataset, three superior models-MobileNet-V2, DenseNet-121, and Inception-V3-were selected based on their training, validation, and testing accuracies. Further, these models underwent evaluation in four transfer learning scenarios to enhance testing accuracy. While the outcomes were promising, they left room for improvement, motivating us to create a novel deep convolutional neural network (CNN). The newly proposed model exhibited robust performance with testing accuracy at 85%. Our research concludes that the most lightweight, high-accuracy model is the one we propose. We’ve integrated it into our user-friendly Android App, “Breast Cancer Detection System,” in TensorFlow Lite format, with cloud database support, showcasing its effectiveness. Implementing an artificial intelligent (AI)-based diagnosis system with a user-friendly interface holds the potential to enhance early breast cancer detection using FNAC. © 2024 Institute of Advanced Engineering and Science. All rights reserved.</t>
  </si>
  <si>
    <t>Breast cancer; CNN model; Deep learning; FNAC; Transfer learning</t>
  </si>
  <si>
    <t>Institute of Advanced Engineering and Science</t>
  </si>
  <si>
    <t>Yaseen N.O.</t>
  </si>
  <si>
    <t>ensemble of local texture descriptor for accurate breast cancer detection from histopathologic images</t>
  </si>
  <si>
    <t>Journal of Communications Software and Systems</t>
  </si>
  <si>
    <t>The Information Technology Department, Duhok Polytechnic University, Duhok, Iraq</t>
  </si>
  <si>
    <t>Histopathological analysis is important for detection of the breast cancer (BC). Computer-aided diagnosis and detection systems are developed to assist the radiologist in the diagnosis process and to relieve the patient from unnecessary pain. In this study, a computer-aided diagnosis system for the early detection of benign and malignant breast cancer is proposed. The proposed system consists of feature extraction, feature ensemble, and classification stages. Various preprocessing steps such as grayscale conversion, noise filtering, and image resizing are employed on the input histopathological images. The local texture descriptors namely Local Binary Pattern (LBP), Frequency Decoded LBP (FDLBP), Binary Gabor Pattern (BGP), Local Phase Quantization (LPQ), Binarized Statistical Image Features (BSIF), CENsus TRansform hISTogram (CENTRIST), and Pyramid Histogram of Oriented Gradients (PHOG) are employed for feature extraction from the histopathologic images. The obtained features are then concatenated for the construction of the ensemble of the features. Three classifiers namely Support Vector Machines (SVM), K-nearest neighbor (KNN), and Neural Networks (NN) are used in the detection of the BC and the classification accuracy score is used for performance evaluation. A dataset called BreaKHis is used in the studies. There are 9109 microscopic pictures in BreaKHis, with 2480 benign samples and 5429 malignant samples. During the collection of the data, 82 patients' breast tumor tissues were envisioned using various magnification factors such as 40X, 100X, 200X, and 400X. The accuracy score is used to assess the acquired findings. The results show that the proposed method has the potential to use accurate BC detection. © 2023 CCIS.</t>
  </si>
  <si>
    <t>breast cancer; classifiers; Histopathologic images; local texture descriptors</t>
  </si>
  <si>
    <t>Croatian Communications and Information Society</t>
  </si>
  <si>
    <t>Saha M.; Chakraborty M.; Maiti S.; Das D.</t>
  </si>
  <si>
    <t>breast-net: a lightweight dcnn model for breast cancer detection and grading using histological samples</t>
  </si>
  <si>
    <t>Neural Computing and Applications</t>
  </si>
  <si>
    <t>Department of Computer Science and Engineering, National Institute of Technology, West Bengal, Durgapur, 713209, India; School of Innovation, Design and Engineering, Division of Intelligent Future Technologies, Malardalen University, Västerås, Sweden; Department of Information Technology, Narula Institute of Technology, West Bengal, Kolkata, 700109, India; Department of Computer Science and Engineering, Narula Institute of Technology, West Bengal, Kolkata, 700109, India</t>
  </si>
  <si>
    <t>Breast cancer is a prevalent and highly lethal cancer affecting women globally. While non-invasive techniques like ultrasound and mammogram are used for diagnosis, histological examination after biopsy is considered the gold standard. However, manual examination of tissues for abnormality is labor-intensive, expensive, and requires prior domain knowledge. Early detection, awareness, and access to specialized medical infrastructure in resource-constrained and remote areas are significant challenges but crucial for saving lives. In recent years, deep learning-based approaches have shown promising results in breast cancer detection, facilitated by advancements in GPU memory, computation power, and the availability of digital data. Motivated by these observations, we propose the Breast-NET deep convolutional neural network model for breast cancer detection and grading using histological images. Our model’s performance is evaluated on the BreakHis dataset, and we demonstrate its generalization ability on the Invasive Ductal Carcinoma (IDC) grading and IDC datasets. Extensive experimental and statistical performance analysis, along with an ablation study, validates the efficiency of our proposed model. Furthermore, we demonstrate the effectiveness of transfer learning with seven pre-trained convolutional neural networks for breast cancer detection and grading. Experimental results show that our framework outperforms state-of-the-art approaches in terms of accuracy, space, and computational complexity for the BreakHis, IDC grading, and IDC datasets. © The Author(s), under exclusive licence to Springer-Verlag London Ltd., part of Springer Nature 2024.</t>
  </si>
  <si>
    <t>BreakHis; Breast cancer; Breast-NET; Deep learning; IDC; IDC grading; Transfer learning</t>
  </si>
  <si>
    <t>Convolution; Convolutional neural networks; Deep neural networks; Diagnosis; Diseases; Domain Knowledge; Medical imaging; Ultrasonic applications; Breakhis; Breast Cancer; Breast cancer detection; Breast cancer grading; Breast-NET; Deep learning; Invasive ductal carcinoma grading; Invasive ductal carcinomata; Transfer learning; Grading</t>
  </si>
  <si>
    <t>Varun C.; Reddy Poreddy A.K.; Balakrishna T.; Kokil P.</t>
  </si>
  <si>
    <t>a computer aided detection system for breast cancer using lightweight cnn models for smart healthcare</t>
  </si>
  <si>
    <t>Proceedings of the 2024 10th International Conference on Biosignals, Images and Instrumentation, ICBSII 2024</t>
  </si>
  <si>
    <t>Indian Institute of Information Technology, Design and Manufacturing, Advanced Signal and Image Processing (ASIP) Lab, Department of Electronics and Communication Engineering, Kancheepuram, Chennai, 600 127, India</t>
  </si>
  <si>
    <t>Breast cancer (BC) is a potentially life-threatening disease that occurs because of uncontrolled growth of abnormal corpuscles in the breast tissue. Pathologists analyze the tissue structures using histopathological whole slide images to identify cancerous anomalies. However, pathologists face severe challenges such as fatigue, subjectivity, and inter-observer variability in the early detection of BC. Understanding the intricacies of BC from molecular tissue structures is complex, and inexpertise leads to adverse outcomes. This paper proposes a computed aided detection (CAD) system that can assist histopathologists in the early detection of BC, potentially reducing the abnormalities and diagnostic time. Leveraging the power of convolutional neural networks (CNNs), a stacked ensemble-based model is developed to identify benign and malignant cancerous tissues using histopathological images. The ensemble models comprise three deep CNNs, namely MobileNetV2, ShuffleNet, and SqueezeNet, trained on the BreakHis dataset. Finally, individual CNNs predictions are fed to the average voting-based classifier to identify benign and malignant tissues. The stacked ensemble-based deep CNN model outperformed the individual CNN models in BC prediction, achieving superior accuracy and robustness. © 2024 IEEE.</t>
  </si>
  <si>
    <t>Convolutional neural networks; deep learning; hsitopathology; stacked ensemble</t>
  </si>
  <si>
    <t>Computer aided diagnosis; Computer aided instruction; Convolution; Convolutional neural networks; Deep learning; Histology; Neural network models; Tissue; Breast Cancer; Breast tissues; Computer aided detection systems; Convolutional neural network; Deep learning; Early detection of breast cancer; Hsitopathology; Neural network model; Stacked ensemble; Tissue structure; Diseases</t>
  </si>
  <si>
    <t>Malarvizhi A.; Nagappan A.</t>
  </si>
  <si>
    <t>improved mask r-cnn segmentation and bayesian interactive adaboost cnn classification for breast cancer detection on bach dataset</t>
  </si>
  <si>
    <t>International Journal of Electrical and Electronics Research</t>
  </si>
  <si>
    <t>Department of ECE, Vinayaka Mission’s Kirupananda Variyar Engineering College, Vinayaka Mission’s Research Foundation (Deemed to be University), Tamilnadu, Salem, 636308, India; Vinayaka Mission’s Research Foundation (Deemed to be University), Tamilnadu, Salem, 636308, India</t>
  </si>
  <si>
    <t>Breast cancer is considered as the predominant type of cancer that affects more than ten percentage of the worldwide female population. Though microscopic evaluation remains to be a significant method for diagnosing, time and cost complexity seeks alternative and effective computer aided design for rapid and more accurate detection of the disease. As DL (Deep Learning) possess a significant contribution in accomplishing machine automation, this study intends to resolve existing problems with regard to lack of accuracy by proposing DL based algorithms. The study proposes Improved-Mask R CNN (I-MRCNN) method for segmentation. In this process, RPN (Region Proposal Network), predicts the objectless scores and object bound at every position. Here, (RoI Align) Region of interest Align is used for feature extraction as it is capable of resolving the conventional RoI pooling issues by attaining high accuracy for small objects and also eliminates quantization issues. Further, classification is performed using the proposed Bayesian Interactive Adaboost CNN classifier (B-IAB-CNN) that integrates the advantages of CNN, Bayesian and Adaboost classifier. The advantages of the three classifier enable optimum classification of the input Bach dataset that is confirmed through the results of performance analysis of the proposed system. Outcomes reveal that, average accuracy for segmentation is 96.32%, while, the classification accuracy is exposed to be 96%. As Timely prediction is significant, high prediction rate of the proposed system will assist the medical practitioners to detect breast cancer quickly which is the important practical implication from this study for diagnosing breast cancer. © 2022, Forex Publication. All rights reserved.</t>
  </si>
  <si>
    <t>Adaboost; Breast Cancer; Deep Learning; Mask RCNN; Otsu threshold</t>
  </si>
  <si>
    <t>Forex Publication</t>
  </si>
  <si>
    <t>Wang Y.; Deng X.; Shao H.; Jiang Y.</t>
  </si>
  <si>
    <t>multi-scale feature fusion for histopathological image categorisation in breast cancer</t>
  </si>
  <si>
    <t>Computer Methods in Biomechanics and Biomedical Engineering: Imaging and Visualization</t>
  </si>
  <si>
    <t>School of Computer, Jiangsu University of Science and Technology, Zhenjiang, China; Department of Electrical and Computer Engineering, University of Nevada, Las Vegas, NV, United States</t>
  </si>
  <si>
    <t>Histopathological images of the breast play a crucial role in diagnosing breast cancer and developing effective treatment strategies. However, the complexity of these images poses challenges for traditional convolutional neural networks, which struggle to extract all relevant features. In this paper, we present a novel classification method that addresses this limitation and enhances the accuracy of diagnosing benign and malignant breast tumors. Our approach involves data augmentation techniques, such as staining normalization, image patch generation, and spatial geometry transformation, to expand the training set. We utilize BCMNet (Breast Classification Fusion Multi-Scale Feature Network), which combines VGG16 and CBAM, to fuse spatial features, channel features, and multi-scale features of the input images. We evaluate our method on the BreakHis dataset and achieve average accuracies of 91.91%, 91.14%, 92.65%, and 87.56% for breast histopathology image classification at four different magnifications. Compared to the benchmark network VGG16 without data augmentation, our approach improves the highest accuracy by 3.69% and the average accuracy by 18.47%. Moreover, our proposed method achieves an F1 score of 95.02% and an average recognition accuracy of 92.20% at the patient level. Our approach surpasses previous breast pathology image classification methods, both single and hybrid networks, and establishes a strong theoretical foundation for computer-assisted breast cancer diagnosis. © 2023 Informa UK Limited, trading as Taylor &amp; Francis Group.</t>
  </si>
  <si>
    <t>Breast cancer; convolutional neural network; data augmentation; feature fusion; histopathological images</t>
  </si>
  <si>
    <t>Classification (of information); Computer aided diagnosis; Convolution; Diseases; Image classification; Image fusion; Medical imaging; Metadata; eosin; hematoxylin; Breast Cancer; Classification methods; Convolutional neural network; Data augmentation; Features fusions; Histopathological images; Image Categorization; Images classification; Multi-scale features; Relevant features; accuracy; algorithm; Article; artificial neural network; breast cancer; breast tissue; cancer diagnosis; classification; classifier; colorectal cancer; computer assisted diagnosis; convolutional neural network; deep learning; diagnostic test accuracy study; false negative result; false positive result; geometry; histopathology; human; human tissue; hybrid; image categorisation; immunohistochemistry; logistic regression analysis; machine learning; malignant neoplasm; microscopy; multilayer perceptron; quantization; recall; spatial analysis; support vector machine; transfer of learning; Convolutional neural networks</t>
  </si>
  <si>
    <t>Taylor and Francis Ltd.</t>
  </si>
  <si>
    <t>Garg A.; Aggarwal K.; Saxena M.; Bhat A.</t>
  </si>
  <si>
    <t>classifying medical histology images using computationally efficient cnns through distilling knowledge</t>
  </si>
  <si>
    <t>Lecture Notes in Networks and Systems</t>
  </si>
  <si>
    <t>Delhi Technological University, Shahbad Daulatpur, Main Bawana Road, Delhi, 110042, India</t>
  </si>
  <si>
    <t>Breast cancer is one of the most prevalent cancer types among women, and early detection of carcinogenic tissue from histology images can go a long way in effective treatment as well. Recent approaches to solving this problem of classification of tissues utilize heavy deep learning-based architectures, which take higher inference time and storage space for model parameters. In our work, we utilize a CNN architecture with a lesser number of parameters that can be effectively deployed on a resource-constrained device. For this, we use two different approaches, namely the knowledge distillation and a hybrid technique combining attention transfer and knowledge distillation techniques. We evaluate our approach on high-resolution Breast Cancer Histology slides of the BACH 2018 dataset. © 2021, The Author(s), under exclusive license to Springer Nature Singapore Pte Ltd.</t>
  </si>
  <si>
    <t>Attention transfer; Deep learning; Knowledge distillation; Patchwise extraction; Pattern recognition; Residual networks; Stain normalization</t>
  </si>
  <si>
    <t>Unaccessible</t>
  </si>
  <si>
    <t>Pulgarín-Ospina C.; Launet L.; Colomer A.; Naranjo V.</t>
  </si>
  <si>
    <t>optimizing deep learning models for edge computing in histopathology: bridging the gap to clinical practice</t>
  </si>
  <si>
    <t>Procedia Computer Science</t>
  </si>
  <si>
    <t>Instituto Universitario de Investigación en Tecnología Centrada en el Ser Humano, Universitat Politècnica de València, Camino de Vera s/n, Valencia, 46022, Spain</t>
  </si>
  <si>
    <t>The rapid advancement of Deep Learning has sparked significant interest in application across various domains, notably in healthcare. However, the integration of Deep Learning models into clinical practice, particularly for sensitive tasks such as cancer diagnosis, presents challenges including model accuracy, interpretability, and data privacy. This last point, data privacy, is a major and challenging problem in healthcare, given the sensitivity of health data to security breaches such as leakage, tampering, and extraction. Strict regulations limit aspects like distribution, storage, and use, increase the difficulty of the clinical use of sophisticated Deep Learning models. These models generally require substantial hardware resources and are often hosted in the cloud, further exacerbating privacy concerns. In response to these challenges, this paper focuses on the optimization and quantification of a U-Net model for cancer tissue segmentation, with the ultimate goal of deploying it on edge devices for efficient inference. Leveraging Deep Learning techniques for histopathological image analysis, particularly in cancer detection, holds immense promise for improving diagnosis outcomes and treatment strategies. The study utilizes a dataset of invasive breast cancer and trains a U-Net segmentation model tailored to mimic biopsy examination carried out by pathologists. Through meticulous optimization using TensorFlow Lite, the model's size and computational complexity are significantly reduced, rendering it suitable for deployment on resource-constrained edge devices such as Jetson Orin nano and Kria KV260. To address concerns related to model complexity, computational costs, and hardware limitations, techniques such as sparsity pruning and post-training quantization are employed. These techniques enable the development of lighter models without compromising accuracy. By overcoming these hurdles, Deep Learning models can potentially revolutionize histopathological image analysis and enhance cancer diagnosis outcomes, paving the way for more efficient and accurate clinical decision-making in the realm of oncology. © 2024 The Authors.</t>
  </si>
  <si>
    <t>Deep Learning; Digital Pathology; Model Optimization; Model Quantization; On edge Deployment</t>
  </si>
  <si>
    <t>Adversarial machine learning; Biopsy; Contrastive Learning; Data privacy; Deep learning; Differential privacy; Digital storage; Information leakage; Medical imaging; Network security; Oncology; Pathology; Cancer diagnosis; Clinical practices; Deep learning; Digital pathologies; Histopathological image analysis; Learning models; Model optimization; Modeling quantizations; On edge deployment; Optimisations; Diseases</t>
  </si>
  <si>
    <t>Mahadeva R.; Patole S.P.; Patel V.; Chaurasia V.; Sharma A.; Sharma R.</t>
  </si>
  <si>
    <t>deep transfer learning with multi-level features extraction approach for breast cancer classification</t>
  </si>
  <si>
    <t>1st IEEE International Conference on Innovations in High Speed Communication and Signal Processing, IHCSP 2023</t>
  </si>
  <si>
    <t>Khalifa University of Science and Technology, Department of Physics, Abu Dhabi, United Arab Emirates; Maulana Azad National Institute of Technology, Department of Electronics &amp; Communication Engineering, Bhopal, India; Oriental Institute of Science &amp; Technology, Department of Electronics &amp; Communication Engineering, Bhopal, India</t>
  </si>
  <si>
    <t>Breast cancer is a deadliest disease worldwide among the women. By some means early detection is very important to overcome it by prognosing on time. Deep networks having promising performance for different signal and image processing applications, breast cancer classification is one of the applications to diagnose efficiently. Deep transfer learning approaches are one of its kind and are using nowadays to overcome the computational time increase the performance as well. Sparse deep network such as VGG19 and ReasNet50 etc. are giving low performance but these are light weight and can be trained fastly. So, to increase the performance of the systems designed using these networks is an important issue, intermediate features are collected to overcome the vanishing gradient problem hence the performance can be improved. Here in this work histopathology images are used from which breast cancer is diagnosed. VGG19 deep network is considered as backbone network which is light weight, easy to implement and can be trained fast. Transfer learning is adapted to solve the problem of training the network from scratch. All the intermediate stage features are concatenated and finally these feature maps are feeded to fully connected deep network. Finally, classification is done with the help of SoftMax classifier. The proposed model is giving 96.43% accuracy which is better as compare to the existing state of the methods.  © 2023 IEEE.</t>
  </si>
  <si>
    <t>Breast cancer; Deep network; Histopathology Image; Introduction; Transfer learning</t>
  </si>
  <si>
    <t>Deep learning; Diagnosis; Image classification; Medical imaging; Breast Cancer; Breast cancer classifications; Deep network; Features extraction; Histopathology image; Introduction; Light weight; Multilevels; Performance; Transfer learning; Diseases</t>
  </si>
  <si>
    <t>Singhal P.; Veturi Y.; Dudek S.M.; Lucas A.; Frase A.; van Steen K.; Schrodi S.J.; Fasel D.; Weng C.; Pendergrass R.; Schaid D.J.; Kullo I.J.; Dikilitas O.; Sleiman P.M.A.; Hakonarson H.; Moore J.H.; Williams S.M.; Ritchie M.D.; Verma S.S.</t>
  </si>
  <si>
    <t>evidence of epistasis in regions of long-range linkage disequilibrium across five complex diseases in the uk biobank and emerge datasets</t>
  </si>
  <si>
    <t>American Journal of Human Genetics</t>
  </si>
  <si>
    <t>Department of Genetics, Perelman School of Medicine, University of Pennsylvania, Philadelphia, 19104, PA, United States; Department of Human Genetics, Katholieke Universiteit Leuven, ON4 Herestraat 49, Leuven, 3000, Belgium; Laboratory of Genetics, School of Medicine and Public Health, University of Wisconsin, Madison, 53706, WI, United States; Columbia University, New York, 10027, NY, United States; Genentech, San Francisco, 94080, CA, United States; Mayo Clinic, Rochester, 55902, MN, United States; Children's Hospital of Pennsylvania, Philadelphia, 19104, PA, United States; Department of Computational Biomedicine, Cedars-Sinai Medical Center, Los Angeles, 90048, CA, United States; Department of Genetics and Genome Sciences, School of Medicine, Case Western Reserve University, Cleveland, 44106, OH, United States; Department of Pathology and Laboratory Medicine, Perelman School of Medicine, University of Pennsylvania, Philadelphia, 19104, PA, United States</t>
  </si>
  <si>
    <t>Leveraging linkage disequilibrium (LD) patterns as representative of population substructure enables the discovery of additive association signals in genome-wide association studies (GWASs). Standard GWASs are well-powered to interrogate additive models; however, new approaches are required for invesigating other modes of inheritance such as dominance and epistasis. Epistasis, or non-additive interaction between genes, exists across the genome but often goes undetected because of a lack of statistical power. Furthermore, the adoption of LD pruning as customary in standard GWASs excludes detection of sites that are in LD but might underlie the genetic architecture of complex traits. We hypothesize that uncovering long-range interactions between loci with strong LD due to epistatic selection can elucidate genetic mechanisms underlying common diseases. To investigate this hypothesis, we tested for associations between 23 common diseases and 5,625,845 epistatic SNP-SNP pairs (determined by Ohta's D statistics) in long-range LD (&gt;0.25 cM). Across five disease phenotypes, we identified one significant and four near-significant associations that replicated in two large genotype-phenotype datasets (UK Biobank and eMERGE). The genes that were most likely involved in the replicated associations were (1) members of highly conserved gene families with complex roles in multiple pathways, (2) essential genes, and/or (3) genes that were associated in the literature with complex traits that display variable expressivity. These results support the highly pleiotropic and conserved nature of variants in long-range LD under epistatic selection. Our work supports the hypothesis that epistatic interactions regulate diverse clinical mechanisms and might especially be driving factors in conditions with a wide range of phenotypic outcomes. © 2023 American Society of Human Genetics</t>
  </si>
  <si>
    <t>complex human disease; epistasis; essential genes; evolution; interchromosomal; linkage disequilibrium; long-range; pleiotropy; variable expressivity</t>
  </si>
  <si>
    <t>Biological Specimen Banks; Epistasis, Genetic; Genome-Wide Association Study; Genotype; Linkage Disequilibrium; Polymorphism, Single Nucleotide; United Kingdom; adult; Alzheimer disease; Article; breast cancer; cardiovascular disease; case control study; chronic obstructive lung disease; cohort analysis; cor pulmonale; epistasis; essential hypertension; eye disease; female; fibromyalgia; gastrointestinal disease; gene frequency; gene interaction; gene linkage disequilibrium; genetic association; genetic trait; genetic variability; genome-wide association study; genotype; glaucoma; herpes simplex; human; immune complex disease; immunopathology; inheritance; insulin dependent diabetes mellitus; iron deficiency; ischemic heart disease; loss of function mutation; lung disease; major clinical study; male; molecular interaction; multiple sclerosis; neoplasm; neurologic disease; non insulin dependent diabetes mellitus; pancreatitis; phenotype; pleiotropy; prostate hypertrophy; psoriasis; rheumatic disease; schizophrenia; single nucleotide polymorphism; skin disease; tonsillitis; ulcerative colitis; virus infection; biobank; gene linkage disequilibrium; genetics; genome-wide association study; United Kingdom</t>
  </si>
  <si>
    <t>Cell Press</t>
  </si>
  <si>
    <t>Javed S.; Mahmood A.; Qaiser T.; Werghi N.</t>
  </si>
  <si>
    <t>knowledge distillation in histology landscape by multi-layer features supervision</t>
  </si>
  <si>
    <t>IEEE Journal of Biomedical and Health Informatics</t>
  </si>
  <si>
    <t>Khalifa University of Science and Technology, Department of Electrical Engineering and Computer Science, Abu Dhabi, 1227768, United Arab Emirates; Information Technology University, Department of Computer Science, Lahore, 54000, Pakistan; University of Warwick, Department of Computer Science, Coventry, CV4 7AL, United Kingdom</t>
  </si>
  <si>
    <t>Automatic tissue classification is a fundamental task in computational pathology for profiling tumor micro-environments. Deep learning has advanced tissue classification performance at the cost of significant computational power. Shallow networks have also been end-to-end trained using direct supervision however their performance degrades because of the lack of capturing robust tissue heterogeneity. Knowledge distillation has recently been employed to improve the performance of the shallow networks used as student networks by using additional supervision from deep neural networks used as teacher networks. In the current work, we propose a novel knowledge distillation algorithm to improve the performance of shallow networks for tissue phenotyping in histology images. For this purpose, we propose multi-layer feature distillation such that a single layer in the student network gets supervision from multiple teacher layers. In the proposed algorithm, the size of the feature map of two layers is matched by using a learnable multi-layer perceptron. The distance between the feature maps of the two layers is then minimized during the training of the student network. The overall objective function is computed by summation of the loss over multiple layers combination weighted with a learnable attention-based parameter. The proposed algorithm is named as Knowledge Distillation for Tissue Phenotyping (KDTP). Experiments are performed on five different publicly available histology image classification datasets using several teacher-student network combinations within the KDTP algorithm. Our results demonstrate a significant performance increase in the student networks by using the proposed KDTP algorithm compared to direct supervision-based training methods.  © 2013 IEEE.</t>
  </si>
  <si>
    <t>features distillation; histology image classification; Knowledge distillation; tissue phenotyping</t>
  </si>
  <si>
    <t>Classification (of information); Deep neural networks; Distillation; Histology; Image classification; Image enhancement; Job analysis; Students; Teaching; Tissue; Cancer; Feature distillation; Histology image classification; Histology images; Histopathology; Images classification; Knowledge distillation; Neural-networks; Phenotyping; Predictive models; Task analysis; Tissue phenotyping; algorithm; Article; bioinformatics; breast cancer; cancer classification; cancer grading; classifier; clinical supervision; colon cancer; colorectal cancer; convolutional neural network; deep learning; deep neural network; distillation; entropy; histology; human; invasive ductal carcinoma; knowledge; landscape; microsatellite instability; multilayer perceptron; phenotype; stomach cancer; tumor microenvironment; algorithm; article; attention; histopathology; human tissue; teacher; Personnel training</t>
  </si>
  <si>
    <t>Kalyanam L.K.; Katkoori S.</t>
  </si>
  <si>
    <t>sigmoid-based neuron pruning technique for mlps on iot edge devices</t>
  </si>
  <si>
    <t>Proceedings of the 2023 1st International Conference on Cyber Physical Systems, Power Electronics and Electric Vehicles, ICPEEV 2023</t>
  </si>
  <si>
    <t>University of South Florida, Department of Computer Science &amp; Engineering, Tampa, FL, United States</t>
  </si>
  <si>
    <t>Efficient and accurate deployment of Multilayer Perceptron (MLP) models on Internet of Things (IoT) edge devices is a critical challenge due to resource limitations and power constraints. In this paper, we propose a novel sigmoid-based neuron pruning technique specifically designed for MLPs on IoT edge devices. The technique selectively prunes redundant neurons that contribute minimally to the network's performance, resulting in reduced computational complexity, memory usage, and power consumption, while maintaining comparable accuracy levels to the original model. Our approach involves training a simple MLP network with an input layer, hidden layer, and output layer on the cloud. Model weights and parameters are quantized to 8-bit fixed-point representation to reduce memory requirements. During the forward pass of the MLP, mean values of the hidden layer's output are calculated, and neurons with mean values falling within a predefined range are identified as candidates for pruning. The pruning process is implemented using the sigmoid activation function, modifying the output values of the identified neurons accordingly. Neurons with mean values within a narrow range of around 0.5 are considered for pruning. To minimize accuracy loss while reducing computational complexity, the output values of these neurons are set to an optimal approximation value, typically chosen close to the mean value of the neuron's output. The optimal approximation value is determined iteratively to achieve the best accuracy. Our proposed sigmoid-based neuron pruning technique offers several novel contributions. We observe a savings of 37.14% of multipliers and adders with a 1.5% loss in model accuracy on average for three benchmark datasets of Iris flower classification, Breast Cancer classification, and MNIST handwritten dataset classification.  © 2023 IEEE.</t>
  </si>
  <si>
    <t>hardware optimization; Internet of Things; Neural Networks; neuron pruning; sigmoid optimization</t>
  </si>
  <si>
    <t>Character recognition; Classification (of information); Complex networks; Computational complexity; Internet of things; Iterative methods; Network layers; Neural networks; Hardware optimization; Hidden layers; Mean values; Multilayers perceptrons; Neural-networks; Neuron pruning; Optimisations; Pruning techniques; Sigmoid optimization; Sigmoids; Neurons</t>
  </si>
  <si>
    <t>Ahmad B.; Jun S.; Li J.; Lidan B.</t>
  </si>
  <si>
    <t>comparative study of deep learning models for automatic detection of metastases in he stained images</t>
  </si>
  <si>
    <t>Proceedings - 2021 IEEE 4th International Conference on Computing and Information Sciences, ICCIS 2021</t>
  </si>
  <si>
    <t>Jiangnan University, Department of internet of things, Wuxi, China</t>
  </si>
  <si>
    <t>Deep learning has gained the attention of researchers around the world. We used several deep learning models to check whether they could potentially be used as a clinical utility by pathologists to detect lymph node metastases in tissue sections of women with breast cancer to save time and reduce the burden on healthcare. For that purpose, we selected three deep learning models of different depths. The deepest one (DenseNet201), medium depth (Resent50), lightweight (Mobie/Net) and trained them in different experiments under various hyperparameters settings from scratch. The test set consists of 32000 histopathological images. We used absolute accuracy, sensitivity, specificity, and F1-score as a performance measure. Apart from these measures, we observe the effect of data augmentation and the number of epochs on the classification performance. We achieved an average accuracy of 85.6%, 87.5%, and 88.4% for MobileNet V1, ResNet50, and DenseNet201, respectively, which further improves to 91.1 %, 93.8%, and 95.7%, respectively, when augmented images are used in the training set. The performance of all deep learning models was on par with that of expert pathologists reported in different studies. We may expect that deep learning could be an exceptional utility for clinicians in real-time diagnosis too.  © 2021 IEEE.</t>
  </si>
  <si>
    <t>AI; Artificial Intelligence; Breast Cancer; CNN; Convolutional Neural Networks; Deep Learning; HE Images; Histopathological Images; Lymph Node Metastases</t>
  </si>
  <si>
    <t>Deep learning; Diseases; Image enhancement; Medical imaging; Pathology; Automatic Detection; Breast Cancer; CNN; Comparatives studies; Convolutional neural network; Deep learning; HE image; Histopathological images; Learning models; Lymph node metastasis; Convolutional neural networks</t>
  </si>
  <si>
    <t>Sepahvand M.; Abdali-Mohammadi F.</t>
  </si>
  <si>
    <t>joint learning method with teacher–student knowledge distillation for on-device breast cancer image classification</t>
  </si>
  <si>
    <t>Department of Computer Engineering and Information Technology, Razi University, Kermanshah, Iran</t>
  </si>
  <si>
    <t>The deep learning models such as AlexNet, VGG, and ResNet achieved a good performance in classifying the breast cancer histopathological images in BreakHis dataset. However, these models are not practically appropriate due to their computational complexity and too many parameters; as a result, they are rarely utilized on devices with limited computational resources. This paper develops a lightweight learning model based on knowledge distillation to classify the histopathological images of breast cancer in BreakHis. This method employs two teacher models based on VGG and ResNext to train two student models, which are similar to the teacher models in development but have fewer deep layers. In the proposed method, the adaptive joint learning approach is adopted to transfer the knowledge in the final-layer output of a teacher model along with the feature maps of its middle layers as the dark knowledge to a student model. According to the experimental results, the student model designed by ResNeXt architecture obtained the recognition rate 97.09% for all histopathological images. In addition, this model has ∼69.40 million fewer parameters, ∼0.93 G less GPU memory use, and 268.17 times greater compression rate than its teacher model. While in the student model the recognition rate merely dropped down to 1.75%. The comparisons indicated that the student model had a rather acceptable outputs compared with state-of-the-art methods in classifying the images of breast cancer in BreakHis. © 2022</t>
  </si>
  <si>
    <t>Breast cancer images; Knowledge distillation; Lightweight classification; On-device classification; Teacher-student learning</t>
  </si>
  <si>
    <t>Breast; Breast Neoplasms; Data Compression; Female; Humans; Students; Classification (of information); Deep learning; Diseases; Image classification; Learning systems; Medical imaging; Students; Breast Cancer; Breast cancer image; Device classifications; Knowledge distillation; Lightweight classification; On-device classification; Student learning; Student Modeling; Teacher-student learning; Teachers'; Article; big data; breast cancer; compression; controlled study; deep learning; entropy; histopathology; human; knowledge; knowledge distillation; learning; normal distribution; probability; statistical model; student; teacher; temperature; transfer of learning; breast; breast tumor; female; information processing; student; Distillation</t>
  </si>
  <si>
    <t>Kaladevi P.; Vivekananthan P.; Sanjith B.; Praveen S.V.</t>
  </si>
  <si>
    <t>efficient breast cancer detection using lightweight multimodal approach</t>
  </si>
  <si>
    <t>Proceedings of the 2nd IEEE International Conference on Networking and Communications 2024, ICNWC 2024</t>
  </si>
  <si>
    <t>K. S. Rangasamy College of Technology, Department of Computer Science and Engineering, Tiruchengode, 637 215, India</t>
  </si>
  <si>
    <t>In the realm of breast cancer detection, the pursuit of efficiency and accuracy remains paramount. This paper explores the integration of lightweight multimodal approaches to enhance the efficacy of breast cancer detection systems. By leveraging various modalities such as imaging, clinical data, and emerging technologies, this approach seeks to optimize detection processes while minimizing computational burdens. Through a comprehensive review of existing methodologies and the development of novel algorithms, this study aims to contribute to the advancement of early detection techniques. The proposed framework demonstrates promising results in terms of both sensitivity and specificity, offering a pragmatic solution to the challenges faced in breast cancer diagnosis.  © 2024 IEEE.</t>
  </si>
  <si>
    <t>Breast Cancer Detection; Convolutional Neural Network; Deep Learning; Lightweight algorithmns; Multimodal</t>
  </si>
  <si>
    <t>Deep learning; Diseases; Medical imaging; Breast cancer detection; Clinical data; Convolutional neural network; Data technologies; Deep learning; Detection system; Emerging technologies; Lightweight algorithmns; Multi-modal; Multi-modal approach; Convolutional neural networks</t>
  </si>
  <si>
    <t>No any efficiency metrcis to compare despite claiming efficient and lightweigness</t>
  </si>
  <si>
    <t>Ahmed S.T.; Barua S.; Fahim-Ul-Islam M.; Chakrabarty A.</t>
  </si>
  <si>
    <t>coatnet-lite: advancing mammogram mass detection through lightweight cnn - transformer fusion with attention mapping</t>
  </si>
  <si>
    <t>Proceedings - 6th International Conference on Electrical Engineering and Information and Communication Technology, ICEEICT 2024</t>
  </si>
  <si>
    <t>Brac University, Dept.of Cse, Dhaka, Bangladesh</t>
  </si>
  <si>
    <t>Mammograms are a main diagnostic technique for breast cancer screening, but their interpretation can be difficult and prone to human error. In the field of medical imaging, with a specific focus on mammogram analysis, this research paper introduces an innovative approach to mammogram mass detection. The study leverages an optimized CoAtNet (a hybrid model that combines depthwise convolution and self-attention via relative attention while stacking convolution and attention layers selectively) applied to a publicly available mammography dataset. The proposed model exhibits encouraging performance metrics, boasting precision and recall rates of 0.77 and 0.78, respectively, along with an F1-score of 0.77. This notable improvement distinguishes it from other existing deep learning (DL) and machine learning (ML) models that we have tested before-hand. Additionally, we attempt to enhance the interpretability and transparency of the model's decision-making process, the research integrates explainable AI techniques such as LIME (Local Interpretable Model-agnostic Explanations) and Grad-CAM (Gradient-weighted Class Activation Mapping). These tools play a pivotal role in providing insightful explanations for the model's predictions, thereby increasing the trustworthiness and reliability of AI in medical diagnostics, especially in the context of breast cancer detection. Moreover, the research underscores the significance of combining deep learning architectures with explainable AI methodologies, highlighting their potential to advance the accuracy and transparency of medical imaging technologies. © 2024 IEEE.</t>
  </si>
  <si>
    <t>CoAtNet Model; Deep learning; Ex-plainable AI; Mammogram Analysis; Medical Imaging</t>
  </si>
  <si>
    <t>Convolution; Decision making; Deep learning; Diseases; Learning systems; Lime; Transparency; X ray screens; Breast cancer screening; Coatnet model; Deep learning; Diagnostics techniques; Ex-plainable AI; Human errors; Innovative approaches; Mammogram analysis; Mass detection; Research papers; Mammography</t>
  </si>
  <si>
    <t>Abdelmawgood Z.; Abdalawy S.; Mohamed H.; Eldamak A.; Fahmy O.; Elsheakh D.</t>
  </si>
  <si>
    <t>modeling of textile antenna sensors for breast cancer detection using artificial intelligence techniques</t>
  </si>
  <si>
    <t>Ain Shams University, Faculty of Engineering, Electronics &amp; Communications Engineering Dept, Cairo, Egypt; Badr University in Cairo, Badr City, Faculty of Engineering and Technology, Electrical Dept, Cairo, 11829, Egypt</t>
  </si>
  <si>
    <t>This paper proposes modelling and simulations for textile antenna-based sensors acting as tumor detection system for breast using artificial intelligence. The proposed textile sensors are lightweight, comfortable to wear with low fabrication cost at microwave frequencies. The sensors are modelled with a 3-layer breast phantom with skin, gland, and fatty tissue, along with a tumor with high water content. Simulations are conducted using three dimensions electromagnetic wave CST Studio simulator with 4 elements of antenna-based sensors. The utilized sensor operates on breast phantom in the band from 3.5 to 5 GHz with an average gain of 6 dBi. Tumors are simulated with diameters from 5 mm to 15 mm at the centre of breast and 45o offset of the centre. For tumor detection, different machine learning techniques are applied to classify between malignant and benign cells using Scattering parameters. These techniques provide accurate estimation for tumor detection at different tumor sizes. 98% classification accuracy is realized for centre and shifted tumor using developed machine learning techniques. © 2023 IEEE.</t>
  </si>
  <si>
    <t>breast cancer detection; smart bra; Textile antenna; tumor detection</t>
  </si>
  <si>
    <t>Diseases; Electromagnetic waves; Learning algorithms; Machine learning; Microwave antennas; Microwave sensors; Phantoms; Textiles; Wearable antennas; Antenna sensors; Artificial intelligence techniques; Breast cancer detection; Breast phantom; Detection system; Machine learning techniques; Model and simulation; Smart bra; Textile antennas; Tumour detection; Tumors</t>
  </si>
  <si>
    <t>Boyidapu S.; Kalyanam L.; Katkoori S.</t>
  </si>
  <si>
    <t>automated hidden neuron optimization for multilayer perceptrons for classification tasks</t>
  </si>
  <si>
    <t>Proceedings of the 2024 2nd International Conference on Cyber Physical Systems, Power Electronics and Electric Vehicles, ICPEEV 2024</t>
  </si>
  <si>
    <t>CSE Department, University of South Florida, Tampa, FL, United States</t>
  </si>
  <si>
    <t>Determining the optimal number of hidden neurons in a multi-layer perceptron (MLP) network remains a significant challenge in machine learning, with no universally optimal method identified to date. While various approaches such as analytical, pruning, constructive, and evolutionary methods have been proposed, they often fall short of providing an ideal solution. This study presents a novel approach to address this challenge, combining preprocessing, feature selection, and strategic MLP architecture construction. Our proposed system begins with a comprehensive data preprocessing stage, followed by a hybrid feature selection method to identify the most relevant input variables. Utilizing these selected features, we construct an MLP architecture and implement k-fold cross-validation for robust training to find the optimal number of hidden neurons. To prevent overfitting and unnecessary computational expense, we incorporate an early stopping mechanism. The key innovation of our approach lies in its ability to dynamically determine the optimal number of hidden neurons while simultaneously maximizing model performance. By iteratively adjusting the hidden layer configuration and evaluating performance metrics, our method identifies the most effective network structure for the given classification task. We compare the experimental results of seven classification datasets from the UCI machine learning library and Kaggle to evaluate our method. The breast cancer dataset achieves 95.07% accuracy with two hidden neurons. We find the optimal network configuration that has fewer hidden neurons and has good model performance. © 2024 IEEE.</t>
  </si>
  <si>
    <t>Feature Selection; Hidden Layer; Hidden Neurons; Multilayer Perceptrons; Neural Network</t>
  </si>
  <si>
    <t>Machine learning; Neurons; Classification tasks; Features selection; Hidden layers; Hidden neurons; Machine-learning; Multilayers perceptrons; Neural-networks; Number of hidden neurons; Optimal number; Perceptron architecture; Multilayer neural networks</t>
  </si>
  <si>
    <t>Aslam S.M.</t>
  </si>
  <si>
    <t>benign/malignant breast cancer detection in histopathology image using fused deep-learning features</t>
  </si>
  <si>
    <t>ICETAS 2024 - 9th IEEE International Conference on Engineering Technologies and Applied Sciences</t>
  </si>
  <si>
    <t>College of Computer and Information Systems, Majmaah University, Department of Information Technology, 11952, Saudi Arabia</t>
  </si>
  <si>
    <t>Abnormal cell growth in organs is recognized as cancer, one of the most severe and life-threatening diseases. Timely detection of cancer is essential to treat the illness using recommended treatment procedures. This research work considered the Breast Cancer (BC) for the investigation. It is one of the common cancers in women and clinical level diagnosis is performed using the medical-image guided methods. Histopathology-image based examination of the BC is essential for detecting its harshness. This research aims to develop Lightweight Deep-learning (LD) approach to classify the images into benign/malignant class. The stages of this scheme includes; image collection and resizing, feature extraction using the LD approach, feature reduction using 50% dropout and serial features generation, and classification and 3-fold cross validation. This investigation considered the BreakHis benchmark database with 40X and 100X magnification for the study. In this work, the LD methods, like MobileNet and NASNet are considered to develop the proposed examination scheme. BC detection is executed using the individual-features (IF), and fused-features (FF) using SoftMax classifier. The experimental outcome of this study confirms that the FF based classification provides 100% detection accuracy on both 40X and 100X magnified images.  © 2024 IEEE.</t>
  </si>
  <si>
    <t>Breast cancer; Classification; Features fusion; Healthcare; Histology slide</t>
  </si>
  <si>
    <t>Computer aided diagnosis; Diseases; Engineering research; Feature extraction; Health care; Histology; Image classification; Medical image processing; Breast Cancer; Breast cancer detection; Features fusions; Healthcare; Histology slides; Image collections; Image resizing; Image-based; Image-guided; Learning approach; Classification (of information)</t>
  </si>
  <si>
    <t>The claimed \(1000\rightarrow500\) reduction through dropout is technically invalid, and no other efficiency indicator is reported.</t>
  </si>
  <si>
    <t>Silva Araújo V.J.; Guimarães A.J.; de Campos Souza P.V.; Rezende T.S.; Araújo V.S.</t>
  </si>
  <si>
    <t>using resistin, glucose, age and bmi and pruning fuzzy neural network for the construction of expert systems in the prediction of breast cancer</t>
  </si>
  <si>
    <t>Machine Learning and Knowledge Extraction</t>
  </si>
  <si>
    <t>Information Systems Course—Centro Universitário UNA de Betim, Minas Gerais, 32.510-010, Brazil; Federal Center for Technological Education of Minas Gerais, Minas Gerais 30.421-169, Brazil</t>
  </si>
  <si>
    <t>Research on predictions of breast cancer grows in the scientific community, providing data on studies in patient surveys. Predictive models link areas of medicine and artificial intelligence to collect data and improve disease assessments that affect a large part of the population, such as breast cancer. In this work, we used a hybrid artificial intelligence model based on concepts of neural networks and fuzzy systems to assist in the identification of people with breast cancer through fuzzy rules. The hybrid model can manipulate the data collected in medical examinations and identify patterns between healthy people and people with breast cancer with an acceptable level of accuracy. These intelligent techniques allow the creation of expert systems based on logical rules of the IF/THEN type. To demonstrate the feasibility of applying fuzzy neural networks, binary pattern classification tests were performed where the dimensions of the problem are used for a model, and the answers identify whether or not the patient has cancer. In the tests, experiments were replicated with several characteristics collected in the examinations done by medical specialists. The results of the tests, compared to other models commonly used for this purpose in the literature, confirm that the hybrid model has a tremendous predictive capacity in the prediction of people with breast cancer maintaining acceptable levels of accuracy with good ability to act on false positives and false negatives, assisting the scientific milieu with its forecasts with the significant characteristic of interpretability of breast cancer. In addition to coherent predictions, the fuzzy neural network enables the construction of systems in high level programming languages to build support systems for physicians’ actions during the initial stages of treatment of the disease with the fuzzy rules found, allowing the construction of systems that replicate the knowledge of medical specialists, disseminating it to other professionals. © 2019 by the authors.</t>
  </si>
  <si>
    <t>breast cancer; fuzzy neural network; pattern classification; pruning method</t>
  </si>
  <si>
    <t>He Q.-F.; Wang H.; Cheng G.</t>
  </si>
  <si>
    <t>research on classification of breast cancer pathological tissues with adaptive small data set; [自适应小数据集乳腺癌病理组织分类研究]</t>
  </si>
  <si>
    <t>Computer Science</t>
  </si>
  <si>
    <t>Institute of Computer Technology, Beijing Union University, Beijing, 100101, China</t>
  </si>
  <si>
    <t>Aiming at the problems of small data set, uneven distribution of benign and malignant samples, and low automatic re-cognition accuracy of breast cancer pathological tissue image data, a lightweight pathological tissue image classification model with reasonable depth and width is designed, which is suitable for small data sets. Based on the traditional data enhancement methods such as image rotation and distortion, the random non-repeated cutting method is used to balance the number of benign and malignant samples and expand the data set. For the samples that are difficult to cluster in the training set, the concept of “weak feature”, “weak feature” sample extraction algorithm and adaptive adjustment, secondary training algorithm are proposed to improve the model training. Under the condition of the same parameter setting and running environment, eight groups of comparative experiments are carried out, and the accuracy, sensitivity and specificity of the model can reach more than 97%.The experimental results show that the performance of the model designed in this paper is stable, and it has good tolerance and adaptability for small data sets and unbalanced data sets. © 2021 Editorial office of Computer Science. All rights reserved.</t>
  </si>
  <si>
    <t>Adaptive small data sets; Breast cancer pathological tissue images; Convolutional neural networks; Deep learning; Deep separable convolution; Weak features</t>
  </si>
  <si>
    <t>Editorial office of Computer Science</t>
  </si>
  <si>
    <t>Zhang C.</t>
  </si>
  <si>
    <t>a lightweight compressed model of breast cancer classification based on convolutional neural network</t>
  </si>
  <si>
    <t>CAIBDA 2022 - 2nd International Conference on Artificial Intelligence, Big Data and Algorithms</t>
  </si>
  <si>
    <t>Zhejiang University, Hangzhou Province, China</t>
  </si>
  <si>
    <t>Breast cancer is a severe disease that is quite frequent in women and Convolutional Neural Networks are popular to deal with breast cancer classification. To reach a high accuracy, most CNNs are designed with a large number of parameters which requires a lot of storage capacity. In this paper, a model with few parameters but high accuracy is proposed. The model is fine-tuned by the weight pruning method after preprocessing and initial training. Moreover, the model is also compressed by the method of weight clustering and obtain a model called VGG16_Sp4_Cl8, whose performance of accuracy reaches 91.95% and the size of the model is reduced by 9×compared to the baseline model. © VDE VERLAG GMBH ∙ Berlin ∙ Offenbach.</t>
  </si>
  <si>
    <t>Convolution; Neural networks; Baseline models; Breast Cancer; Breast cancer classifications; Clusterings; Convolutional neural network; High-accuracy; Performance; Pruning methods; Storage capacity; Diseases</t>
  </si>
  <si>
    <t>Zheng Y.; Liang H.; Zhao S.</t>
  </si>
  <si>
    <t>lmbnet: lightweight multiple branch network for recognition of her2 expression levels</t>
  </si>
  <si>
    <t>College of Computer Science and Technology, Qilu University of Technology, Shandong Academy of Sciences, Jinan, 250353, China</t>
  </si>
  <si>
    <t>In recent years, more research methods for HER2 automatic evaluation have been presented. However, these methods are complex and expensive. In this paper, we present a lightweight, highly modular network architecture for HER2 classification. The presented network consists of multiple LMB modules, and the LMB module includes two parts: the downsampling and feature extraction. Both the two parts are multi-branch processing structures to accommodate the complexity of HER2 image features. Especially, in the feature extraction part, dilated convolution is used to enrich the feature extraction scale and reduce the training parameters. Moreover, grouped convolution is used to process the transferred feature maps inside and between modules to reduce the reuse of feature maps. Then, the channel shuffle is used to avoid the isolation of feature information. Compared with other HER2 classification methods, the presented model has lower computational cost while ensuring HER2 automatic evaluation performance. © 2023 The Authors. Published by Elsevier B.V.</t>
  </si>
  <si>
    <t>Breast cancer; Deep learning; HER2 score; Lightweight network; Multiple branch structure</t>
  </si>
  <si>
    <t>Complex networks; Convolution; Deep learning; Extraction; Network architecture; Automatic evaluation; Branch structure; Breast Cancer; Deep learning; Expression levels; Feature map; Features extraction; HER2 score; Lightweight network; Multiple branch structure; Feature extraction</t>
  </si>
  <si>
    <t>Harish, S., Das, S. K., Patel, S., Naik, D., Sachin, K., Ganashree, M. H., ... &amp; Dhanekula</t>
  </si>
  <si>
    <t>Comparative evaluation of infrared thermography and mammography in the detection of breast canc</t>
  </si>
  <si>
    <t>Department of General Surgery, Jagadguru Sri Shivarathreeshwara (JSS) Medical College and Hospital, Mysore, IN</t>
  </si>
  <si>
    <t>The primary objective of this study was to evaluate the diagnostic accuracy of infrared</t>
  </si>
  <si>
    <t>artificial intelligence, breast cancer, early detection, infrared thermography, low-resource settings</t>
  </si>
  <si>
    <t>Cureus</t>
  </si>
  <si>
    <t>Open Access</t>
  </si>
  <si>
    <t>It is a clinical comparison of conventional infrared thermography and mammography. It does not propose or evaluate a lightweight ML model, and it reports no quantitative computational-efficiency indicator. Cost, portability, and absence of radiation are characteristics of the imaging modality, not evidence of ML efficiency</t>
  </si>
  <si>
    <t>TITLE-ABS-KEY ( "breast cancer" ) AND TITLE-ABS-KEY ( lightweight OR "light-weight" OR "knowledge distillation" OR pruning OR quantization OR quantisation OR TinyML OR "model compression" ) AND TITLE-ABS-KEY ( detection OR classification )</t>
  </si>
  <si>
    <t>WOS Initial Records</t>
  </si>
  <si>
    <t>Total Records Identified (N)</t>
  </si>
  <si>
    <t>Duplicate Records Removed</t>
  </si>
  <si>
    <t>invalid record (IV)</t>
  </si>
  <si>
    <t xml:space="preserve">Unique Records Screened </t>
  </si>
  <si>
    <t>TITLE &amp; ABSTRACT SCREENING:</t>
  </si>
  <si>
    <t>screened out by tittle  (ST)</t>
  </si>
  <si>
    <t>screened out by abstract (SA)</t>
  </si>
  <si>
    <t>screened out by language (SL)</t>
  </si>
  <si>
    <t>Total Excluded at Title/Abstract:</t>
  </si>
  <si>
    <t>FULL-TEXT &amp; ELIGIBILITY:</t>
  </si>
  <si>
    <t>Reports Sought for Retrieval:</t>
  </si>
  <si>
    <t>Not Accessible (NA)</t>
  </si>
  <si>
    <t>Excluded by Full-Text Criteria (SF)</t>
  </si>
  <si>
    <t>Retracted (RT)</t>
  </si>
  <si>
    <t>total excluded at fulltext</t>
  </si>
  <si>
    <t xml:space="preserve">final included in the studies </t>
  </si>
  <si>
    <t>previously read</t>
  </si>
  <si>
    <t>newly read</t>
  </si>
  <si>
    <t>To read</t>
  </si>
  <si>
    <t>Authors</t>
  </si>
  <si>
    <t>Title</t>
  </si>
  <si>
    <t>clean_title</t>
  </si>
  <si>
    <t>Dublicate_flag</t>
  </si>
  <si>
    <t>Previously_read</t>
  </si>
  <si>
    <t>Year</t>
  </si>
  <si>
    <t>Cited by</t>
  </si>
  <si>
    <t>DOI</t>
  </si>
  <si>
    <t>Language of Original Document</t>
  </si>
  <si>
    <t>7th International Conference on Innovative Computing and Communication, ICICC 2024</t>
  </si>
  <si>
    <t>2024</t>
  </si>
  <si>
    <t>0</t>
  </si>
  <si>
    <t>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t>
  </si>
  <si>
    <t>English</t>
  </si>
  <si>
    <t>S. Kim; K. Yoon</t>
  </si>
  <si>
    <t>2022</t>
  </si>
  <si>
    <t>10.13052/jmm1550-4646.18619</t>
  </si>
  <si>
    <t>Breast cancer is a fatal disease affecting women, and early detection and proper treatment are crucial. Classifying medical images correctly is the first and most important step in the cancer diagnosis stage. Deep learning-based classification methods in various domains demonstrate advances in accuracy. However, as deep learning improves, the layers of neural networks get deeper, raising challenges, such as overfitting and gradient vanishing. For instance, a medical image is simpler than an ordinary one, making it vulnerable to overfitting issues. We present breast histopathological classification methods with two deep neural networks, Xception and LightXception with aid of voting schemes over split images. Most deep neural networks classify thousands classes of images, but the breast histopathological image classes are far fewer than those of other image classification tasks. Because the BreakHis dataset is relatively simpler than typical image datasets, such as ImageNet, applying the conventional highly deep neural networks may suffer from the aforementioned overfitting or gradient vanishing problems. Additionally, highly deep neural networks require more resources, leading to high computational costs. Consequently, we propose a new network; LightXception by cutting off layers at the bottom of the Xception network and reducing the number of channels of convolution filters. LightXception has only about 35% of parameters compared to those of the original Xception network with minimal expense on performance. Based on images with 100X magnification factor, the performance comparisons for Xception vs. LightXception are 97.42% vs. 97.31% on classification accuracy, 97.42% vs. 97.42% on recall, and 99.26% vs. 98.67% of precision.</t>
  </si>
  <si>
    <t>N. Khalid; C. Dagli; T. Obafemi-Ajayi; D. Wunsch</t>
  </si>
  <si>
    <t>2025</t>
  </si>
  <si>
    <t>10.1109/EMBC58623.2025.11253875</t>
  </si>
  <si>
    <t>Tiny Machine Learning (TinyML) offers a trans-formative approach to efficient, intelligent cancer diagnostics on edge devices. However, designing optimized TinyML models for breast cancer diagnosis using Microwave Imaging datasets remains a challenge due to domain-specific customization requirements. To address this, we propose a novel Knowledge Distillation framework, where a teacher model, built using residual convolutional neural networks, transfers its knowledge to a lightweight student model, enhancing efficiency while maintaining high accuracy. The teacher model achieves a 95.42% accuracy on test data. Through knowledge distillation, the student model attains 95.32% accuracy while achieving a 96% reduction in model size, significantly enhancing computational efficiency without compromising performance. Without distillation, the student model reaches a testing accuracy of 86.5%. A major contribution of this work is the generation of a high-quality synthetic breast cancer dataset to address the scarcity of microwave imaging data. We employ a Wasserstein Generative Adversarial Network with Gradient Penalty (WGAN-GP) to synthesize realistic breast cancer scans, ensuring reliability through rigorous validation with a one-class Support Vector Machine. By training all models on a combination of real and synthetic datasets, our approach enhances robustness, making TinyML-powered breast cancer detection more viable for real-world deployment.Clinical RelevanceThis work enables efficient, accurate breast cancer detection on edge devices, supporting early diagnosis in clinical settings.</t>
  </si>
  <si>
    <t>V. Gnanaprakash; K. Shoukath Ali; D. Preethi; N. Saranya; K. Nivetitha R</t>
  </si>
  <si>
    <t>2023</t>
  </si>
  <si>
    <t>10.1109/ICDSAAI59313.2023.10452524</t>
  </si>
  <si>
    <t>Breast cancer is a dominant cancer worldwide and is increasing in developing countries where the majority of cases are diagnosed in later stage. Early detection of cancer helps to control it in the early stage itself and decrease the death rate. There were over 2 million new cases in 2021, making it a significant health problem in present days. Malignant is the cancer cells that invade and kill nearby tissue and spread into different parts of the body. Unlike Malignant, Benign does not invade to other parts of the body. The key challenge is to classify the tumor as malignant or benign. To cater to this problem, novel Convolutional Neural Network (CNN) architecture is introduced to identify and classify the tumor as either malignant or benign. The proposed CNN model is experimented on the Wisconsin Breast Cancer Dataset (WBCD) and it is able to achieve 99% of accuracy.</t>
  </si>
  <si>
    <t>O. Oladimeji; H. Ayaz; I. McLoughlin; S. Unnikrishnan</t>
  </si>
  <si>
    <t>10.1109/AICS60730.2023.10470496</t>
  </si>
  <si>
    <t>W. Muchemi; P. Subramanian; S. Vengusamy</t>
  </si>
  <si>
    <t>investigating lightweight efficient net b3 for image classification in breast cancer screening</t>
  </si>
  <si>
    <t>10.1109/ICMCTC62214.2025.11196182</t>
  </si>
  <si>
    <t>While breast cancer affects millions of women around the world, the high cost of diagnosis and treatment often makes it difficult for many to access proper medical care. This financial burden is especially heavy in low-income communities, where healthcare resources are limited and early detection tools may not be readily available. As a result, many cases go undiagnosed until the disease has progressed to a more serious stage, reducing the chances of successful treatment. At a localized stage, the 5-year survival rate is greater than 98% while at distant stages it reduces to 30%. The difference in the probability of survival relies in accurate diagnosis of breast cancer at the early stages. This paper employs a convolutional neural network on ultrasound and mammogram images and then compares the performance of the models. Modelling a CNN from scratch requires high computational power and time which was not feasible for use in medical personal for time sensitive illnesses like breast cancer. Transfer learning leveraged features learned in pre-trained models that reduced the computational resources required and time spent to develop the model. The pre-trained network applied was EfficientNetB3 as it is lightweight and a highly accurate framework for image classification. Various pretrained models, fine-tuning techniques and augmentations have been done and experimental results are shown. Previous works in breast cancer image classification have been scrutinized and some of the best methods were applied to this model. The best results were from ultrasound images, the model had the highest accuracy, F1-score, precision and recall of 90.82%, 90.92%, 91.20% and 90.82% respectively. The significance of this paper is to have identified a model that is easier to access and available and can be employed by professionals especially in developing nations where cancer is more prominent and fatal. Furthermore, to analyse whether ultrasound images have a possibility in the detection of cancer.</t>
  </si>
  <si>
    <t>A. S. Vickram; B. B. Sowndharya</t>
  </si>
  <si>
    <t>10.1109/ICOSEC61587.2024.10722394</t>
  </si>
  <si>
    <t>One of the most serious illnesses that affect women is breast cancer (BC), hence early detection and treatment are crucial. The course of treatment for BC is determined by its stage; hence, histology slide-supported BC confirmation is frequently used in medical facilities. The purpose of this study is to provide a method for classifying selected histology slides into the Benign/Malignant class using a binary classifier used with Lightweight Deep Learning Method (LDLM). The suggested approach has several stages: gathering and resizing images; extracting features using a selected LDLM; reducing features with 50% dropout and fusing features to create a new feature vector; and binary classification with 3 -fold cross validation and performance confirmation. Individual deep features (ID) and fused deep features (FD) are used in the suggested experimental work, which was conducted using the pre-trained LDLM for the investigation. The created scheme’s effectiveness is confirmed by binary classification with the SoftMax classifier, and the obtained outcomes are contrasted and validated. The study’s experimental results validate that the suggested methodology yields &gt;89% detection accuracy with the ID and &gt;98% accuracy with the FD.</t>
  </si>
  <si>
    <t>K. S; D. B. Varma</t>
  </si>
  <si>
    <t>10.1109/ICSCSA64454.2024.00070</t>
  </si>
  <si>
    <t>The diagnosis of breast cancer is being enhanced by cutting-edge neural networks, with lightweight Convolutional Neural Networks (CNNs) optimized for mobile devices playing a pivotal role. Early-stage prediction is enabled through the automatic analysis of breast imaging data, such as mammograms and ultrasounds, directly on portable devices. Models like MobileNet, designed for efficient image analysis with minimal computational power, are ideally suited for smartphones and tablets. By incorporating cloud-based transfer learning, pretrained networks can be used to improve diagnostic accuracy, even in areas with limited access to advanced medical facilities. Real-time image analysis is facilitated, allowing for faster and more precise breast cancer screening at the point of care. Through mobile applications, patients are able to conduct preliminary self-screening, reducing dependence on centralized medical systems and promoting early recognition, which is critical for successful treatment. This method has the potential to significantly increase access to breast cancer screening, especially in underserved regions, improving early diagnosis and patient outcomes. By combining CNN technology with mobile devices, a more accessible, scalable, and efficient approach to breast cancer diagnosis is provided, offering advanced medical tools directly to patients.</t>
  </si>
  <si>
    <t>C. K. Kubakisa; W. V. Kambale; I. L. Kayembe; M. Hamed; R. Miantezolo; K. Kyamakya</t>
  </si>
  <si>
    <t>automated breast cancer classification from medical imaging using mobilenet</t>
  </si>
  <si>
    <t>10.1109/ICTAS64866.2025.11155355</t>
  </si>
  <si>
    <t>Breast cancer remains one of the leading health threats for women worldwide, where early detection plays a critical role in improving patient prognosis and survival rates. Traditional diagnostic approaches, which are heavily based on the manual interpretation of medical images, often suffer from limitations in precision, efficiency, and scalability. In this study, we propose an automated diagnostic framework that utilizes deep learning techniques to detect and classify breast cancer from medical imaging data. Specifically, we focus on MobileNet, a lightweight convolutional neural network architecture, and evaluate its performance compared to classical CNNs and Vision Transformers (ViT). We showed that MobileNetV3, due to its efficiency and compact architecture, offers a compelling solution for low-resource clinical environments without compromising accuracy. Following rigorous preprocessing and optimized data loading strategies, all models were trained and validated on the MIAS dataset using standard evaluation metrics, including precision, sensitivity, and the F1 score. Our findings demonstrate that MobileNet offers a balanced trade-off between computational efficiency and classification performance, making it a suitable candidate for deployment in real-time clinical settings. The results underscore the potential of integrating deep learning-assisted diagnostic systems to enhance early detection and support clinical decision-making in breast cancer management.</t>
  </si>
  <si>
    <t>M. K. Elbashir; M. Ezz; M. Mohammed; S. S. Saloum</t>
  </si>
  <si>
    <t>2019</t>
  </si>
  <si>
    <t>10.1109/ACCESS.2019.2960722</t>
  </si>
  <si>
    <t>Gene expressions are considered among the most used features in cancer classification. The available gene expression data has a small number of samples and a relatively big number of dimensions, and that makes it not suitable for deep Convolutional Neural Networks (CNN) architectures, which exhibit state-of-the-art performance in many fields. In this paper, we propose a lightweight CNN architecture for breast cancer classification using gene expression data downloaded from Pan-Cancer Atlas using “Illumina HiSeq” platform. The downloaded gene expression data is preprocessed and then transformed into 2D-images. We started the preprocessing by removing the outlier samples, which are determined based on the Array-Array Intensity Correlation (AAIC), which defines a symmetric square matrix of Spearman correlation. Then we applied a normalization process on the gene expression data to ensure that we can infer the expression level from it correctly and avoid biases in the expression measures. Finally, filtering is applied on the data. Model selection or a parameters search strategy is conducted to choose the values of the CNN hyper-parameters that give optimal performance. Our experiments show that our proposed method achieves an accuracy of 98.76%, which is the highest compared to other competing methods.</t>
  </si>
  <si>
    <t>S. Garg; P. Singh</t>
  </si>
  <si>
    <t>10.1109/TCBB.2022.3174091</t>
  </si>
  <si>
    <t>V. C; A. K. Reddy Poreddy; T. Balakrishna; P. Kokil</t>
  </si>
  <si>
    <t>10.1109/ICBSII61384.2024.10564079</t>
  </si>
  <si>
    <t>Breast cancer (BC) is a potentially life-threatening disease that occurs because of uncontrolled growth of abnormal corpuscles in the breast tissue. Pathologists analyze the tissue structures using histopathological whole slide images to identify cancerous anomalies. However, pathologists face severe challenges such as fatigue, subjectivity, and inter-observer variability in the early detection of BC. Understanding the intricacies of BC from molecular tissue structures is complex, and inexpertise leads to adverse outcomes. This paper proposes a computed aided detection (CAD) system that can assist histopathologists in the early detection of BC, potentially reducing the abnormalities and diagnostic time. Leveraging the power of convolutional neural networks (CNNs), a stacked ensemble-based model is developed to identify benign and malignant cancerous tissues using histopathological images. The ensemble models comprise three deep CNNs, namely MobileNetV2, ShuffleNet, and SqueezeNet, trained on the BreakHis dataset. Finally, individual CNNs predictions are fed to the average voting-based classifier to identify benign and malignant tissues. The stacked ensemble-based deep CNN model outperformed the individual CNN models in BC prediction, achieving superior accuracy and robustness.</t>
  </si>
  <si>
    <t>S. M. Aslam</t>
  </si>
  <si>
    <t>10.1109/ICETAS62372.2024.11119958</t>
  </si>
  <si>
    <t>Abnormal cell growth in organs is recognized as cancer, one of the most severe and life-threatening diseases. Timely detection of cancer is essential to treat the illness using recommended treatment procedures. This research work considered the Breast Cancer (BC) for the investigation. It is one of the common cancers in women and clinical level diagnosis is performed using the medical-image guided methods. Histopathology-image based examination of the BC is essential for detecting its harshness. This research aims to develop Lightweight Deep-learning (LD) approach to classify the images into benign/malignant class. The stages of this scheme includes; image collection and resizing, feature extraction using the LD approach, feature reduction using 50% dropout and serial features generation, and classification and 3-fold cross validation. This investigation considered the BreakHis benchmark database with 40X and 100X magnification for the study. In this work, the LD methods, like MobileNet and NASNet are considered to develop the proposed examination scheme. BC detection is executed using the individual-features (IF), and fused-features (FF) using SoftMax classifier. The experimental outcome of this study confirms that the FF based classification provides 100% detection accuracy on both 40X and 100X magnified images.</t>
  </si>
  <si>
    <t>T. Kausar; Y. Lu; A. Kausar</t>
  </si>
  <si>
    <t>10.1109/ACCESS.2023.3326478</t>
  </si>
  <si>
    <t>K. Taifi; Y. Sabbar; H. Ardah; A. -H. Abdel-Aty</t>
  </si>
  <si>
    <t>10.1109/ACCESS.2025.3594827</t>
  </si>
  <si>
    <t>P. Kaladevi; P. Vivekananthan; B. Sanjith; S. V. Praveen</t>
  </si>
  <si>
    <t>10.1109/ICNWC60771.2024.10537581</t>
  </si>
  <si>
    <t>In the realm of breast cancer detection, the pursuit of efficiency and accuracy remains paramount. This paper explores the integration of lightweight multimodal approaches to enhance the efficacy of breast cancer detection systems. By leveraging various modalities such as imaging, clinical data, and emerging technologies, this approach seeks to optimize detection processes while minimizing computational burdens. Through a comprehensive review of existing methodologies and the development of novel algorithms, this study aims to contribute to the advancement of early detection techniques. The proposed framework demonstrates promising results in terms of both sensitivity and specificity, offering a pragmatic solution to the challenges faced in breast cancer diagnosis.</t>
  </si>
  <si>
    <t>F. Modu; R. Prasad; F. Aliyu</t>
  </si>
  <si>
    <t>10.1109/ACCESS.2025.3556517</t>
  </si>
  <si>
    <t>Breast cancer (BC) remains a leading cause of mortality among women worldwide, with over two million new cases annually. Early detection improves survival rates significantly, yet resource limitations in low- and middle-income countries (LMICs) hinder access to advanced diagnostic tools. While deep learning (DL) models have shown high accuracy in breast cancer detection (BCD), their computational complexity and hardware requirements make them impractical for deployment on low-power devices. To address this, we propose a lightweight convolutional neural network (CNN) for BCD, leveraging knowledge distillation (KD) to transfer knowledge from a complex teacher model (TM) to a smaller student model (SM). Our approach achieves up to 99.3% accuracy, 100% precision, and 99% recall while reducing the number of trainable parameters by 87% compared to conventional deep models. The proposed model successfully runs on a Raspberry Pi 4B with an inference time of 500 ms and memory usage of just 12% (of 8GB RAM), demonstrating its suitability for telemedicine and mobile diagnostics. Additionally, resource utilization experiments confirm that inference remains stable at 10% CPU usage and 40°C when using a heat sink and fan, ensuring sustained deployment. Future work will explore federated learning for decentralized training, integration of multimodal data for enhanced diagnosis, and cloud-based model updates using delay-tolerant networks (DTNs) for remote healthcare applications.</t>
  </si>
  <si>
    <t>S. Majumder; A. Paul; F. Schwenker; R. Sarkar</t>
  </si>
  <si>
    <t>sawl-net: a statistical attentions and wavelet aided lightweight network for classification of cancers in histopathological images</t>
  </si>
  <si>
    <t>10.1109/TAI.2025.3536424</t>
  </si>
  <si>
    <t>Addressing the formidable challenges posed by the diagnosis and management of various types of cancer, including breast, colon, lung, and colorectal cancer, demands innovative solutions to streamline histopathological analysis processes. In this study, we propose a novel lightweight convolutional neural network (CNN) called statistical attentions and wavelet aided lightweight network (SAWL-Net) architecture based on MobileNetV2 equipped with hybrid statistical similarity and wave format-aided attention mechanisms, specifically tailored to the demands of cancer histopathology. By leveraging the capabilities, our model incorporates a lightweight design while ensuring high-performance outcomes. We introduce a unique combination of Pearson correlation coefficient, Spearman rank correlation, and cosine similarity metrics, alongside a specialized wave conversion technique to enhance the detection of similarities across different channels of histopathological data, while providing a holistic approach to the model. In this study, we have considered breast, colorectal, and lung &amp; colon cancer datasets for experimentation. Notably, our model surpasses prevailing state-of-the-art methodologies, showcasing its efficacy in optimizing diagnostic accuracy and expediting treatment strategies for varied cancer types. Our codes are publicly available at the GitHub repository.</t>
  </si>
  <si>
    <t>W. Patel; H. Koyuncu; A. Ganatara</t>
  </si>
  <si>
    <t>10.1109/MoSICom59118.2023.10458800</t>
  </si>
  <si>
    <t>Our proposed solution for breast cancer diagnosis offers a highly reliable and efficient alternative to the traditional manual examination method. By utilizing deep learning models designed with Convolutional Neural Networks (CNN), We have created a breast cancer detection system that is automated, inexpensive, and easy to transport. A system that significantly reduces the risk of delayed diagnosis and saves lives. This approach relies on an integrated ultrasensitive micro-bio-heat sensor array structured as a 3x3 grid using Altium software. The array functions as an embedded system aiming for the early identification of breast cancer. Leveraging IoT advancements, this system can connect with a server through smartphones. This study demonstrates the effectiveness of switch getting to know in histopathological photo classification. This research assesses the effectiveness of CNN models, both with and without transfer learning. It uses a pre-trained VGG16 model for image classification and demonstrates its successful implementation on a Raspberry Pi. This highlights its efficiency when running on a lightweight and portable processor. Our experimental results show that our system achieves an accuracy of 78% on the BreakHis database and can run on a Raspberry Pi device with minimal resources.</t>
  </si>
  <si>
    <t>S. Liu; J. Ren; Z. Chen; K. Hu; F. Xiao; X. Li; X. Gao</t>
  </si>
  <si>
    <t>2020</t>
  </si>
  <si>
    <t>10.1109/BIBM49941.2020.9313511</t>
  </si>
  <si>
    <t>Breast cancer diagnosis in multi-gigapixel whole slide images (WSIs) is an important task that highly relevant to cancer grading and prognosis. In recent years, many computer-aided diagnosis methods were proposed and achieved promising performance. However, they mostly suffer from heavy computational burden that becomes a significant barrier to clinical practice. Efficient solutions are urgently demanded but still less studied. In this paper, we propose a novel framework named EffiDiag for a fast and lightweight breast cancer diagnosis. To this end, a loss-modified U-net is developed at first to enable a fast suspected cancer Region Of Interest (ROI) localization. Therefore the subsequent patch-based classification, which commonly executes at the finest magnification hundreds of thousands times per WSI for cancer identification, could be carried out on these ROIs only rather than the whole WSI for speedup. Meanwhile, a super-efficient convolutional neural network (CNN) is devised to optimize the classification speed and resource consumption per classification. Experiments on the Camelyonl6 benchmark demonstrate, by integrating the two contributions into a well-established approach, 47x inference acceleration is obtained with limited accuracy drop, yet with much less resource consumption even compared to popular lightweight networks.</t>
  </si>
  <si>
    <t>A. Vinod; P. Guddati; A. Kumar Panda; R. Kumar Tripathy</t>
  </si>
  <si>
    <t>10.1109/ACCESS.2024.3506334</t>
  </si>
  <si>
    <t>Breast cancer (BC) continues to be the primary cause of high mortality rates among women globally. Early and automated detection of this disease plays a significant role in clinical standards for better diagnosis and improved survival rates. Ultrasonography is a widely used non-invasive imaging test to diagnose BC. The traditional ultrasound-based automated diagnostic systems for detecting BC rely on cloud-based processing, which has high latency, requires constant internet connectivity, and raises the privacy of patient’s ultrasound image data. This paper proposes a lightweight deep convolutional neural network (LWDCNN) implemented on edge devices (field programmable gate array (FPGA) and android devices) for real-time detection of BC using breast ultrasound (BUS) images. FPGA is used due to its parallel processing capability, low latency, and low power for the real-time processing of BUS images. Similarly, the Android device provides portability and a user-friendly system to process BUS images for automated detection of BC. The proposed LWDCNN is trained on the Google Cloud CPU-based framework to obtain the optimized model with weight and bias parameters. The compression methods (pruning and fixed-point precision-based representation of weight values) are applied to the LWDCNN model, and the inference of this model is performed on Android and PYNQ-Z2 FPGA-based edge devices to detect malignant tumor classes using BUS images. The proposed approach is evaluated using BUS images from Kaggle and breast ultrasound imaging databases. The experimental results reveal that the LWDCNN achieved average accuracy values of 94.15% on Google Cloud CPU and 93.16% on FPGA-based edge devices for detecting malignant tumors in the inference phase using hold-out validation. Similarly, the post-training quantization of LWDCNN with an integer 8-bit (INT8) case implemented on an Android device has yielded an accuracy value of 93.76% for detecting malignant tumors using BUS images. The presented deep-learning approach has demonstrated higher classification accuracy than different transfer-learning techniques and existing methods using the BUS images from the same database.</t>
  </si>
  <si>
    <t>T. Li; W. Liu; M. Song; Z. Gu; L. Hai</t>
  </si>
  <si>
    <t>10.1109/ACCESS.2025.3564940</t>
  </si>
  <si>
    <t>Real-time analysis of ultrasound videos using embedded terminals enables the rapid detection of breast masses and plays a crucial role in early breast cancer screening and diagnosis. However, as a paired organ with a large area, the breast consists of interwoven fatty layers, mammary ducts, glandular tissues, and masses, leading to a high false-positive rate in target detection. Unlike standard imaging modalities such as computed tomography, X-ray, and magnetic resonance imaging, ultrasound detection heavily depends on the sonographer’s techniques and expertise, which can lower detection accuracy, particularly in identifying small masses. This paper proposes a novel architecture, LEW-YOLO, to address the real-time detection demands of embedded terminal devices for breast ultrasound. First, we introduce an efficient multiscale convolutional (EMSC) module to improve feature extraction from complex backgrounds and enhance multiscale representation. Unlike traditional methods, EMSC employs multiple convolution branches with varying kernel sizes, enabling more effective multiscale feature capture. Second, the detection head of YOLOv8 is replaced with a lightweight shared detail-enhanced convolutional detection head (LSDECD) to improve the model’s ability to detect small masses. Finally, a weighted intersection-over-union (WIoU) loss function is integrated to better capture the complex boundaries of malignant masses. Experiments on the public BUSI dataset demonstrate that LEW-YOLO achieves an mAP50 of 91.6%, surpassing the YOLOv8n baseline (89.0%) by 2.6%. On the BUET dataset, LEW-YOLO attains an mAP50 of 83.3%, outperforming YOLOv8 (72.3%) by 11.0%. Moreover, the parameter count and GFLOPs are reduced by 26.6% and 22.2%, respectively. Thus, the proposed model effectively balances detection performance and lightweight design, making it well-suited for real-time applications on resource-constrained computing devices.</t>
  </si>
  <si>
    <t>S. A. Tanim; G. M. Imdadul Alam; T. E. Shrestha; M. Islam; F. Jahan; K. Nur</t>
  </si>
  <si>
    <t>10.1109/3ict64318.2024.10824574</t>
  </si>
  <si>
    <t>Breast cancer is one of the world's significant health challenges. There is a need to have better techniques in the early diagnosis of this disease to increase patients' survival rates. This paper introduces a robust approach for breast cancer detection by integrating deep-learning and classical machine-learning techniques into a custom lightweight neural network model. This approach is based on integrating conventional machine-learning and deep-learning paradigms using a range of data pre-processing steps, including data cleaning, label converting, scaling, and feature selecting to improve the given dataset's readiness for training. The proposed model demonstrated impressive accuracy in breast cancer detection compared to individual classifiers by achieving an overall accuracy of 97.54 %. Additionally, integrating eXplainable Artificial Intelligence (XAI) techniques gives the application interpretability and transparency for clinicians to make sense of the feature's importance and individual prognosis. It is a more accurate and easy-to-understand tool for clinicians, making it a better use of faulty or confusing reference values. This study presents the need to learn more about making deep learning and eXplainable Artificial Intelligence (XAI) complementary approaches to breast cancer diagnosis and treatment research.</t>
  </si>
  <si>
    <t>M. A. F. Rohman; H. Prasetyo; H. M. Akbar; A. K. Septiano; A. D. F. Nadhif; A. W. H. Prayuda</t>
  </si>
  <si>
    <t>cmra-net: an efficient architecture for early detection of breast cancer through ultrasound image segmentation</t>
  </si>
  <si>
    <t>10.1109/ISITIA66279.2025.11137567</t>
  </si>
  <si>
    <t>Breast cancer is a leading global cancer where early detection is critical for patient survival. While Automated Breast Ultrasound (ABUS) improves imaging over conventional methods, the manual analysis of its large 3D volumes is a time-consuming process that delays diagnosis. Deep learning can automate this segmentation task; however, existing architectures often achieve high accuracy at the expense of efficiency, resulting in large models with high parameter counts. This research addresses the dual challenge of accuracy and efficiency by proposing a novel, lightweight architecture: the ConvMixer Multi-scale Residual Attention Half U-Net (CMRA-Net). Our model enhances the efficient Half-UNet framework by integrating Ghost Module V2, ConvMixer, and Multi-scale Residual Attention (MRA) modules to enrich feature representation while minimizing computational cost. The proposed CMRA-Net was trained and evaluated on the public Breast Ultrasound Image (BUSI) dataset. It achieved a high F1Score of $\mathbf{8 5. 1 0 \%}$ and an Intersection-over-Union (IoU) of 76.10%. Critically, it accomplished this with a highly efficient parameter count of only 0.21 million. These results demonstrate that CMRA-Net surpasses eight previous state-of-the-art methods, including U-Net, U-Net++, and Half-UNet, in both segmentation accuracy and memory efficiency. This work presents a significant step toward developing practical and effective automated tools for early breast cancer diagnosis.</t>
  </si>
  <si>
    <t>D. Gupta</t>
  </si>
  <si>
    <t>10.1109/CAI64502.2025.00089</t>
  </si>
  <si>
    <t>Breast cancer is the most common cancer in the world [1]. Mortality rates stand at 27 percent in India and 60 in Africa, compared to 7 in the US [2]. This disconnect boils down to the time of diagnosis. According to the CDC late-stage diagnosis has a five-year mortality rate of 69 percent, compared to 2 percent for early diagnosis [3]. Underserved communities lack access to high-cost, advanced diagnostic tech-nologies (MRIs/Mammograms) and cancer specialists (Oncolo-gists/Radiologists) [4]. Patients must depend on low-cost, low-resolution modalities (Ultrasounds) and the limited breast cancer expertise of general physicians (and gynecologists in developing countries), significantly delaying diagnosis and subsequent in-tervention [5]. This study aims to reduce global breast cancer mortality and healthcare costs by enabling accurate, early, and low-cost diagnosis using the existing ultrasound infrastructure in developing countries and underserved communities. To address data scarcity and skew, advanced image augmentation techniques such as deep convolutional GANs and stable diffusion models were evaluated. In each case of data augmentation, two classification approaches were compared: a lightweight MobileNetV2 convolutional neural network and a hybrid model combining ResNet50 for feature extraction with statistical machine learning models. The highest detection accuracy (95 percent) was achieved using the hybrid model with ResNet50 and XGBoost, paired with Stable Diffusion augmentation. An iOS app was implemented to demonstrate the feasibility of this approach in resource-constrained settings, showcasing its potential for scalable, efficient diagnostic solutions.</t>
  </si>
  <si>
    <t>M. Cherakhloo; M. Ranjbar; M. Mohebbi; B. V. Vahdat</t>
  </si>
  <si>
    <t>10.1109/ICBME64381.2024.10895619</t>
  </si>
  <si>
    <t>In recent years, the integration of advanced imaging techniques and deep learning methods has significantly advanced computer-aided diagnosis (CAD) systems for breast cancer detection and classification. Transformers, which have shown great promise in computer vision, are now being applied to medical image analysis. However, their application to histopathological images presents challenges due to the need for extensive manual annotations of whole-slide images (WSIs), as these models require large amounts of data to work effectively, which is costly and time-consuming. Furthermore, the quadratic computational cost of Vision Transformers (ViTs) is particularly prohibitive for large, high-resolution histopathological images, especially on edge devices with limited computational resources. In this study, we introduce a novel lightweight breast cancer classification approach using transformers that operates effectively without large datasets. By incorporating parallel processing pathways for Discrete Cosine Transform (DCT) Attention and MobileConv, we convert image data from the spatial domain to the frequency domain to utilize the benefits such as filtering out high frequencies in the image, which reduces computational cost. This demonstrates the potential of our approach to improve breast cancer classification in histopathological images, offering a more efficient solution with reduced reliance on extensive annotated datasets. Our proposed model achieves an accuracy of $\mathbf{9 6 0 0 \%} \pm \mathbf{0 4 8 \%}$ for binary classification and $\mathbf{8 7 8 5 \%} \pm 0.93 \%$ for multiclass classification, which is comparable to state-of-the-art models while significantly reducing computational costs. This demonstrates the potential of our approach to improve breast cancer classification in histopathological images, offering a more efficient solution with reduced reliance on extensive annotated datasets.</t>
  </si>
  <si>
    <t>A. Abdelli; R. Saouli; K. Djemal; I. Youkana</t>
  </si>
  <si>
    <t>10.1109/IPTA50016.2020.9286653</t>
  </si>
  <si>
    <t>Breast cancer is the most leading cancer among women. Usually, pathologists have to examine the histological image slides through the whole slides tissues in different magnifications, to extract the tumor malignancy then the tumor grade. These image's interpretation is one of the time and effort consuming task to define an accurate diagnosis. Consequently, Computer-Aided Diagnosis (CAD) systems are highly demanded. However, the histological images have pervasive variability, which is a big challenge due to the variation of tissue textures and which is hard to be interpreted by the computer. For this, deep learning algorithms have been promised architectures for complex objects, but the problem of the low resource of datasets is still yet a constraint to build an efficient medical system for image classification.In this work, we propose a solution based on combining two different datasets for breast cancer grade detection. Our proposed method is about adding a new class (grade 0) to the three known classes of breast cancer grades, which make our model detect both the malignancy and the grade of the breast tumors. Furthermore, both datasets images have the same magnification factor which helps our models in avoiding overfitting problems. Our models are trained using two different convolutional neural network architectures, the ResNet50 and the MobileNet for comparing between a lightweight and heavyweight architectures. The obtained results show the best accuracy in the state-of-the-art.</t>
  </si>
  <si>
    <t>G. Esen; M. Nurtas; L. la Paglia; J. Amankulov; B. Matkerim; A. Altaibek</t>
  </si>
  <si>
    <t>10.1109/ACCESS.2025.3634473</t>
  </si>
  <si>
    <t>Early detection of breast cancer is critical for improving patient outcomes, and deep learning (DL) has shown promise in mammographic analysis. However, many existing systems tackle a single task (e.g., malignancy classification) and provide limited interpretability, which hinders clinical adoption. We present a multi-task, attention-guided framework that jointly predicts malignancy (benign vs. malignant) and BI-RADS breast density (A–D) from a single mammogram while producing interpretable attention maps. The architecture couples a pretrained convolutional backbone with lightweight channel–spatial attention and two task-specific heads. We evaluate six backbones (ResNet-50, DenseNet-121, EfficientNet-B0/B3/B7, MobileNetV3-Large) under a rigorous evaluation protocol with stratified hold-out split (64%/16%/20%) and 5-fold cross-validation. To support reliable deployment, we report comprehensive metrics including discrimination measures (ROC-AUC, PR-AUC, F1-score, sensitivity, specificity), calibration metrics (Brier score, Expected Calibration Error), and ablation studies contrasting single-task vs. multi-task learning and models with vs. without attention mechanisms. Across all evaluation protocols, multi-task learning consistently outperforms single-task baselines by 2.8% in pathology accuracy and 3.5% in density estimation, indicating that density cues provide complementary information for malignancy assessment. Among backbones, EfficientNet-B3 attains the strongest discrimination (AUC= 0.962, accuracy= 93.6%) on hold-out test with excellent calibration (Brier= 0.010), while MobileNetV3-Large achieves competitive performance (AUC= 0.940, accuracy= 91.2%) with only 4.26M parameters—an optimal accuracy–efficiency trade-off for resource-constrained deployment. Cross-validation results demonstrate robust generalization (AUC $= 0.954\pm 0.003$ , accuracy $= 93.0\pm 0.3\%$ ). Attention maps highlight diagnostically relevant regions including architectural distortions and suspicious calcifications, offering interpretable visual rationale aligned with radiological assessment. We discuss limitations including dataset size (410 images), class imbalance in rare density categories, and calibration challenges (ECE= 0.365–0.419), and outline directions for external validation on multi-institutional cohorts and integration of uncertainty quantification methods.</t>
  </si>
  <si>
    <t>K. U. Rehman; Y. Tian; J. Li; A. Yasin; A. Jabbar; J. Shin; M. Y. H. Al-Shamri; I. Ullah</t>
  </si>
  <si>
    <t>radiomic v-net deep learning architecture for breast cancer prediction deployed on medical consumer electronics</t>
  </si>
  <si>
    <t>2026</t>
  </si>
  <si>
    <t>10.1109/TCE.2025.3630000</t>
  </si>
  <si>
    <t>This paper introduces a radiomic-integrated 2D V-Net architecture designed for deployment on medical consumer electronics (MCE) platforms. The system targets real-time detection of architectural distortion in mammograms, a critical indicator for early breast cancer screening. Unlike conventional clinical models, our approach is optimized for consumer-grade edge devices, including Jetson Nano, Raspberry Pi 4, and Snapdragon 865, enabling diagnostic capability in home, rural, and mobile health settings. To achieve this, we employ lightweight design strategies such as top-hat morphological preprocessing, radiomic feature integration, and skip-connected V-Net layers. Deployment efficiency is further enhanced with INT8 quantization, pruning, and operator fusion, reducing model size and latency while preserving accuracy. Experimental evaluation on the CBIS-DDSM and PINUM datasets demonstrates robust performance, with accuracies of 0.98 and 0.97 and specificities of 0.97 and 0.87, respectively. A dedicated visualization interface for smartphones and tablets provides interactive feedback and encrypted report sharing, bridging patients and healthcare providers. By combining radiomic insights, edge AI deployment, and consumer-grade accessibility, this work contributes a scalable, privacy-aware solution for smart healthcare ecosystems and next-generation MCE.</t>
  </si>
  <si>
    <t>S. T. Ahmed; S. Barua; M. Fahim-Ul-Islam; A. Chakrabarty</t>
  </si>
  <si>
    <t>10.1109/ICEEICT62016.2024.10534420</t>
  </si>
  <si>
    <t>Mammograms are a main diagnostic technique for breast cancer screening, but their interpretation can be difficult and prone to human error. In the field of medical imaging, with a specific focus on mammogram analysis, this research paper introduces an innovative approach to mammogram mass detection. The study leverages an optimized CoAtNet (a hybrid model that combines depthwise convolution and self-attention via relative attention while stacking convolution and attention layers selectively) applied to a publicly available mammography dataset. The proposed model exhibits encouraging performance metrics, boasting precision and recall rates of 0.77 and 0.78, respectively, along with an F1-score of 0.77. This notable improvement distinguishes it from other existing deep learning (DL) and machine learning (ML) models that we have tested before-hand. Additionally, we attempt to enhance the interpretability and transparency of the model's decision-making process, the research integrates explainable AI techniques such as LIME (Local Interpretable Model-agnostic Explanations) and Grad-CAM (Gradient-weighted Class Activation Mapping). These tools play a pivotal role in providing insightful explanations for the model's predictions, thereby increasing the trustworthiness and reliability of AI in medical diagnostics, especially in the context of breast cancer detection. Moreover, the research underscores the significance of combining deep learning architectures with explainable AI methodologies, highlighting their potential to advance the accuracy and transparency of medical imaging technologies.</t>
  </si>
  <si>
    <t>R. Sarang; M. Patidar; A. Shah</t>
  </si>
  <si>
    <t>detects effective deep learning based breast cancer using lite fine-tune convolution neural network</t>
  </si>
  <si>
    <t>10.1049/icp.2025.1298</t>
  </si>
  <si>
    <t>Breast cancer maintains its position as a major worldwide health issue because we need enhanced diagnostic procedures which detect breast cancer early while optimizing treatment results. This paper introduces the Lite Fine-Tune Convolutional Neural Network (LFT-CNN) for breast cancer recognition which establishes a trading zone between classification precision and computational performance. Deep learning models normally need substantial training and processing power, but LFT-CNN applies transfer learning with minimum parameter adjustments to optimize convolutional layers in pre-trained networks while focusing refinement on high-level feature elements. The training process becomes faster through this system yet delivers comparable performance results. The model showed exceptional capability in identifying mammography cases by reaching 97% classification accuracy during publicly accessible dataset testing beyond typical CNN architecture levels. The approach successfully detects malignant from benign tumors, so it strengthens diagnostic dependability which helps radiologists make clinical choices. The narrow and streamlined structure of LFT-CNN makes it possible to run this automated breast cancer screening system on limited resource platforms like edge devices and mobile health applications. LFT-CNN demonstrates practical and scalable potential for real-world applications because it achieves high accuracy together with light computing demands. These research outcomes demonstrate how well-designed lightweight deep learning models benefit medical imaging because they enhance early detection methods and improve patient outcomes during breast cancer diagnosis.</t>
  </si>
  <si>
    <t>J. E. Smily; I. T. Joseph; M. Selvakumar; G. Prabaharan; V. Sarveshwaran; K. M</t>
  </si>
  <si>
    <t>optimizing breast cancer classification: a comparative study of filter pruning, neuron pruning, and knowledge distillation</t>
  </si>
  <si>
    <t>10.1109/PICC67314.2025.11291491</t>
  </si>
  <si>
    <t>The application of deep learning (DL) in medical diagnostics, especially for breast cancer classification, has shown great potential in improving diagnostic accuracy. However, the computational complexity of these models poses significant challenges for deployment on edge devices and clinical systems. This paper explores various model compression techniques to optimize deep learning models without sacrificing predictive accuracy. Specifically, filter pruning, neuron pruning, and knowledge distillation are examined in the context of the ResNet50 model applied to the Breast Cancer Wisconsin (Diagnostic) dataset. The results show that while each compression technique effectively reduces model size and inference time, there are trade-offs in terms of accuracy. Knowledge distillation emerged as the most efficient approach, yielding a compact model with high accuracy and reduced computational requirements. The findings suggest that these compression techniques hold significant potential for deploying deep learning models in real-world medical applications where computational resources are limited.</t>
  </si>
  <si>
    <t>S. A. Raj A; V. G; S. P; M. M; D. V; V. D</t>
  </si>
  <si>
    <t>quantized deep learning with attention mechanisms for efficient breast cancer classification and segmentation</t>
  </si>
  <si>
    <t>10.1109/InCoWoCo68239.2025.11407155</t>
  </si>
  <si>
    <t>Breast cancer is one of the leading causes of death for women around the world. Early diagnosis can significantly improve treatment outcomes. The gold standard for diagnosis is the histopathological examination of specimens. While this method offers high accuracy, it is also expensive and time-consuming when performed manually. This paper introduces QuantCancerNet, a deep learning model that uses attention mechanisms. This model is designed for early breast cancer classification and segmentation tasks. It minimizes computational complexity by constraining the quantization of CNN layers. The attention mechanisms enable the effective detection of relevant tissue areas. Each of the two tasks has its own loss function, using binary cross-entropy and the Dice Coefficient, which combine into a hybrid loss function. The proposed model achieved 85.3% accuracy, with an average Dice Similarity Coefficient (DSC) of 89% and an Intersection over Union (IoU) of 76.3% for the classification task. For the segmentation task, accuracy was 82.8%, DSC was 86%, and IoU was 73.3%. QuantCancerNet outperformed traditional CNNs and transfer learning methods with balanced performance. The model aims to reduce resource consumption without sacrificing accuracy, making it suitable for real-time clinical use.</t>
  </si>
  <si>
    <t>H. Zhu</t>
  </si>
  <si>
    <t>a knowledge-distillation-based classification system for breast cancer histopathological images</t>
  </si>
  <si>
    <t>10.1109/EITCE70137.2026.11634520</t>
  </si>
  <si>
    <t>Breast cancer remains a leading cause of cancer-related deaths among women, with rising incidence in developing countries due to limited early screening. This study proposes a knowledge-distillation-based system for classifying breast cancer histopathological images, addressing the limitations of existing lightweight models evaluated on non-image data. Using the BreakHis dataset, the pipeline includes image preprocessing and augmentation, with an EfficientNetB0 teacher model fine-tuned for histopathological classification, achieving 97.61% accuracy. A depthwise-separable convolutional student model, guided by the teacher, achieves 93.49% accuracy with only 36K parameters (0.82% of the teacher model). Post-quantization, the student model size is reduced to 35 KB, enabling deployment on edge devices for resource-constrained environments</t>
  </si>
  <si>
    <t>J. Si; Z. Cao; W. Jia</t>
  </si>
  <si>
    <t>10.1109/EIECS59936.2023.10435509</t>
  </si>
  <si>
    <t>Breast cancer ranks among the most prevalent malignancies affecting women. Precise differentiation between benign and malignant histopathological images holds pivotal significance for the timely diagnosis and effective treatment of breast cancer. Breast cancer histopathology images present challenges due to patient privacy concerns and the intricate process of collection. Moreover, the manual annotation of these images necessitates significant human and material resources, contributing to an insufficient dataset for network training. Concurrently, the escalating intricacy of breast cancer histopathology image classification tasks demands more extensive networks for efficient handling. However, this requirement escalates hardware resource consumption and obstructs the deployment of compact medical devices. Furthermore, the complexity inherent in breast cancer histopathology images impairs networks proficiency in extracting pivotal global and local features. In this context, this paper introduces a classification approach that harnesses the benefits of masked autoencoders and knowledge distillation, alongside the integration of a global spatial attention mechanism. This method is formulated to effectively address the aforementioned challenges and predicaments. Our proposed method can effectively extract features from breast cancer pathology images with stronger feature fusion capability.</t>
  </si>
  <si>
    <t>C. S; M. S; S. R. M; H. R. M; T. S; Y. K</t>
  </si>
  <si>
    <t>early detection of breast cancer using deep learning techniques</t>
  </si>
  <si>
    <t>10.1109/ICIIET65921.2025.11378798</t>
  </si>
  <si>
    <t>Breast cancer is a serious global health problem, with over 2.3 million new diagnoses each year [1]. The conventional diagnostic methods are frequently subjective, time-consuming, and highly dependent on the professional expertise. To mitigate such limitations, this research suggests an intelligent deep learning framework based on a modified convolutional neural network AlexNet for precise breast cancer classification [2], [3] supports deep learning-based diagnostic frameworks. The architecture of the eight-layer model was optimized with four optimizers, namely SGD, SGDM, Adam, and Adagrad, at varying learning rates and epochs to determine the most optimal setting. Experiments were conducted on 10,000 medical images (80-20 split), and the result was that the highest validation accuracy of 90.51%, training accuracy of 99.06%, sensitivity of 93.2%, precision of 88.4%, and an AUC of 0.94 was achieved using SGDM with a learning rate of 0.001. Additionally, post-training quantization was used to decrease model size from 107 MB to 23 MB, improving inference speed and memory consumption without decreasing diagnostic accuracy. The light-weight quantized model is appropriate for real-time deployment and medical decision support in healthcare environments with limited resources.</t>
  </si>
  <si>
    <t>S. Akuthota</t>
  </si>
  <si>
    <t>enhanced breast cancer classification using attention-augmented cnn and multi-view learning on the inbreast dataset</t>
  </si>
  <si>
    <t>10.1109/ICCTDC64446.2025.11159034</t>
  </si>
  <si>
    <t>Breast cancer remains a leading cause of mortality among women worldwide, emphasizing the critical need for accurate and early diagnosis. Convolutional Neural Networks (CNNs) have demonstrated remarkable performance in medical image analysis, particularly in mammographic classification tasks. Building upon prior work that employed a fine-tuned VGG-16 model combined with a Support Vector Machine (SVM) classifier on the INbreast dataset, this study proposes a novel extension to enhance both accuracy and interpretability. The proposed framework integrates Convolutional Block Attention Modules (CBAM) into the CNN architecture to enable adaptive feature refinement by focusing on salient spatial and channelwise information. Additionally, a dual-stream multi-view learning approach is introduced to leverage bilateral mammographic images, capturing cross-view contextual dependencies often overlooked in single-view analysis. To further improve classification performance, a lightweight Vision Transformer (ViT-lite) replaces the traditional SVM, facilitating effective global feature modeling through self-attention. Experimental results on the INbreast dataset demonstrate a significant improvement in classification accuracy, achieving 98.4 %, along with enhanced precision, recall, and AUC scores. The proposed model not only advances the state-of-the-art in breast cancer classification but also provides a more interpretable and scalable solution, thereby contributing to the development of reliable computer-aided diagnostic tools in clinical settings.</t>
  </si>
  <si>
    <t>J. Mozebo; X. Yuan; M. Siddula; O. Odeyomi</t>
  </si>
  <si>
    <t>enhancing breast cancer diagnosis using lightweight deep learning models</t>
  </si>
  <si>
    <t>10.1109/ICAIC67076.2026.11395837</t>
  </si>
  <si>
    <t>Breast cancer remains one of the leading causes of mortality among women worldwide, underscoring the need for early and accurate detection methods. This study investigates the use of deep learning for breast cancer detection, with a focus on lightweight models to improve accuracy. Although there are various imaging techniques exist, this research specifically uses histopathological images from the BreakHis and IDC dataset; and a MRI dataset. Advanced deep learning models, including MobileNetV3-Small, BCDNet, ShuffleNetV2, and EfficientNet-B0 are evaluated. Five-fold cross-validation was applied during training to ensure reliable and unbiased performance estimation, reduce overfitting risk, and provide stable performance. Experimental results show that MobileNetV3-Small and EfficientNet-B0 consistently achieved the highest testing and validatiion accuracy across all three datasets (BreakHis, IDC, and MRI), when evaluated with 5-fold cross-validation. On the BreakHis dataset, MobileNetV3-Small achieved a testing and validation accuracy of 99.62% and 98.62%, respectively. On IDC dataset, MobileNetV3-Small achieved 94.26% testing accuracy and 93.06% validation accuracy. On MRI dataset, MobileNetV3-Small achieved 99.53% testing accuracy and 99.23% validation accuracy. Our findings highlight the promise of lightweight deep learning models in histopathological and MRI image analysis, offering reliable solutions for early breast cancer detection while reducing computational costs. This study emphasizes the value of streamlined architectures in improving the accuracy of medical diagnosis, thus contributing to better patient outcomes.</t>
  </si>
  <si>
    <t>A. S. Vickram; Kavitha; D. P</t>
  </si>
  <si>
    <t>breast health examination using benign/malignant breast histology slides with lightweight and conventional deep learning scheme</t>
  </si>
  <si>
    <t>10.1109/ATiGB70203.2026.11628256</t>
  </si>
  <si>
    <t>Breast cancer (BC) is one of the harsh cancers which lead to severe health issues worldwide. Premature detection and treatment implementation is important for treating the BC with a suitable clinical handing process. Proposed research implements a deep-learning (DL) tool for identifying benign/malignant BC from the histopathology data. This work considered benign/malignant class image data for examination and outcome is verified to substantiate the developed system's merit. Various phases found in this scheme includes; (i) image augmentation, colour normalization and resizing, (ii) features extraction and image classification with softmax, (iii) best features identification and fused-features generation, (iv) performance confirmation with fused-features along with 3-fold cross validation. Proposed work implemented conventional and lightweight DL-models for verifying its performance and the experimental outcome confirms that the developed system provides up to &gt;99% accuracy. The performance of lightweight and conventional models is separately evaluated and this research confirms that the conventional scheme offers a better result.</t>
  </si>
  <si>
    <t>A. Alsalama; A. Kubba; G. Jamjoum; Z. Al Aghbari</t>
  </si>
  <si>
    <t>10.1109/ASET60340.2024.10708711</t>
  </si>
  <si>
    <t>Breast cancer is a significant contributor to female mortality across the world, displaying one of the highest occurrence rates among the various cancer types. In response to the need for early breast cancer detection, researchers have increasingly turned to association rule-based classification as a favored method. Association Rule mining is a data mining approach which offers the benefit of yielding results that are readily understandable for medical professionals. This paper introduces a novel association rule-based data mining technique for breast cancer classification based on a weighted classification approach. This implementation employs three core algorithms: Rule Generation, Rule Pruning, and Rule Prediction. Rule Generation identifies frequent itemsets and creates association rules. Rule Pruning eliminates rules using specific criteria and separates them into major and minor groups based on their influence on training data. Rule Prediction applies the pruned rules to classify test data. The final prediction algorithm was tested on several testing samples to show the feasibility and performance of the approach.</t>
  </si>
  <si>
    <t>M. Waqas; T. Maul; I. Y. Liao; A. Ahmed</t>
  </si>
  <si>
    <t>10.1109/CISP-BMEI56279.2022.9980033</t>
  </si>
  <si>
    <t>Out of all cancers among female patients, breast cancer is on top in terms of prevalence. Many deep learning approaches have been investigated for the classification of histopathological images of breast cancer, however most tend to be either too complex or too large to adopt at a clinical level. In this study we propose a lightweight network, based on knowledge distillation, which performs almost the same as the teacher network but with significantly fewer parameters. Our student network consists of inverted residual blocks of MobileNetV2 and the ghost module. We performed our experiments on BreakHis, BACH and Kaggle breast cancer histopathological imaging datasets. The results show that different versions of our proposed lightweight student architecture perform with similar accuracy levels compared with the teacher network, while using significantly fewer parameters.</t>
  </si>
  <si>
    <t>Babita; D. R. Nayak</t>
  </si>
  <si>
    <t>10.1109/TENCON61640.2024.10902690</t>
  </si>
  <si>
    <t>Classification of multiclass breast cancer through histopathological images is indispensable and poses daunting challenges due to color inconsistencies, high appearance variations, and large inter-class similarities. Regardless of the success of traditional convolutional neural networks (CNNs) and vision transformers (ViTs), they often fail to capture intricate patterns and local contextual information, respectively, while demanding high computational resources and data requirements. To mitigate these issues, this paper proposes a lightweight convo-lutional transformer network named LiCT-Net for multiclass breast cancer classification. The LiCT-Net introduces a local-global spatially-aware transformer layer and integrates it with a pre-trained FastViT model to effectively capture global and local contextual features, thereby facilitating learning fine-grained and intricate lesion patterns from histopathological images. The LiCT-Net is validated on a benchmark dataset and the experimental results and comparative analysis demonstrate its effectiveness. In specific, it achieves a higher accuracy of 96.16 %, 95.62 %, 95.25 %, and 94.21 % on $40\times, 100\times, 200\times$, and $400\times$ magniflcations respectively,</t>
  </si>
  <si>
    <t>Z. Ur Rehman; M. F. Ahmad Fauzi; W. -N. Mohd-Isa; M. Touhami; A. S. Wadood; M. K. Jabbar</t>
  </si>
  <si>
    <t>adaptive feature aggregation enhanced by using densenet for robust breast cancer histopathology image classification</t>
  </si>
  <si>
    <t>10.1109/TENCON66050.2025.11375279</t>
  </si>
  <si>
    <t>Accurate classification of breast cancer from histopathology images is critical for early diagnosis and effective treatment planning. While deep learning techniques-particularly convolutional neural networks (CNNs)-have achieved substantial success in medical image analysis, existing models often struggle with issues such as overfitting, channel redundancy, and insufficient focus on clinically salient features. To address these limitations, this paper introduces a deep learning framework that integrates an Adaptive Feature Aggregation (AFA) block into the DenseNet121 architecture. The proposed AFA module learns to emphasize important feature channels by modeling inter-channel dependencies through a lightweight attention mechanism, thereby improving the network's ability to distinguish between benign and malignant tissue patterns. Extensive experiments were conducted on the BreakHis $400 x$ histopathology dataset. The proposed model achieved 98 % accuracy, 98 % F1-score, and an AUC of 0.99, outperforming the baseline DenseNet model. Evaluation metrics such as precision, recall, ROC-AUC, and confusion matrix analysis confirm the robustness and effectiveness of the proposed method for breast cancer classification.</t>
  </si>
  <si>
    <t>A. Kumar; A. Sharma; V. Bharti; A. K. Singh; S. K. Singh; S. Saxena</t>
  </si>
  <si>
    <t>2021</t>
  </si>
  <si>
    <t>10.1109/JIOT.2021.3119520</t>
  </si>
  <si>
    <t>Recent advances in artificial intelligence (AI), especially convolutional neural networks (CNNs), alongside the digitization of histopathological images, have made the computer-aided diagnosis of breast cancer a reality. However, deep learning-based approaches are computationally expensive and have huge parameters, which makes them less affordable for edge devices. In order to make them affordable for edge devices, the whole classification model needs to be compressed while maintaining accuracy. Providing a low-cost solution for histopathological diagnosis in the recent edge-computing world is of utmost importance. Therefore, in this study, we propose “MobiHisNet,” an efficient and lightweight CNN model for histopathological image classification (HIC) based on MobileNet. MobiHisNet was successfully deployed on a Raspberry Pi, as well as three mobile devices, demonstrating its ability to run on a lightweight and portable processor. Our studies indicated that a depth parameter ( $\gamma = 0.5$ ) and a 16-bit quantization are the optimum parameters for the proposed model while balancing the accuracy, inference time, and memory peak requirements. Compared to the state-of-the-art, pretrained models, MobiHisNet has fewer parameters and calculations, resulting in faster image classification. This renders it more viable for production purposes and applications on edge devices. In addition, MobiHisNet is computationally faster than VGG16, ResNet50, Xception, and InceptionV3 by twenty-seven, eight, six, and five times, respectively. This also outperforms all the baseline models with the moderate model size and FLOP counts. Experiments on breast cancer HIC (BreakHis) data sets show superior performance of MobiHisNet on edge devices in terms of higher accuracy, lesser complexity, and lesser memory requirements. Thus, it has a high potential for deployment in mobile edge devices.</t>
  </si>
  <si>
    <t>S. Kuiry; N. Das; A. Das</t>
  </si>
  <si>
    <t>contour-guided spatial attention based lightweight cnn for breast cancer detection using thermal imaging</t>
  </si>
  <si>
    <t>10.1109/GCON69192.2026.11648420</t>
  </si>
  <si>
    <t>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t>
  </si>
  <si>
    <t>P. Douangnoulack; V. Boonjing</t>
  </si>
  <si>
    <t>2018</t>
  </si>
  <si>
    <t>10.1109/KST.2018.8426198</t>
  </si>
  <si>
    <t>Ekta; V. Bhatia</t>
  </si>
  <si>
    <t>hybrid efficientnetv2b0 and modified vision transformer framework for breast cancer detection</t>
  </si>
  <si>
    <t>10.1109/ICE2CPT66440.2025.11340122</t>
  </si>
  <si>
    <t>Accurate and early diagnosis of breast cancer is essential for effective treatment planning and improving patient survival rates. Recent progress in artificial intelligence (AI), especially in the realm of deep learning, has profoundly influenced the field of medical imaging by improving both diagnostic precision and efficiency. This study presents a hybrid deep learning framework that integrates EfficientNetV2B0, a lightweight and high-performance convolutional neural network (CNN), with a modified Vision Transformer (MDViT) model. The framework is trained and evaluated using the publicly available INbreast mammography dataset. EfficientNetV2B0 is fine-tuned to extract fine-grained local features, while MDViT is adapted through transfer learning and extended with layers such as flattening, batch normalization, dense, and dropout to effectively capture global contextual information. The proposed ensemble model achieves excellent performance, attaining 97.12% accuracy on the INbreast dataset with minimal training time, along with notable improvements in recall, precision, and F1-score compared to conventional models. This combination demonstrates strong potential for enhancing diagnostic precision and supporting more reliable clinical decision-making in breast cancer detection.</t>
  </si>
  <si>
    <t>B. Singroul; A. K. Soni</t>
  </si>
  <si>
    <t>boundary-aware roi localization and hybrid tumor segmentation for breast cancer detection using clahe-enhanced deep networks and transformer learning</t>
  </si>
  <si>
    <t>10.1109/ICEESI68020.2026.11583251</t>
  </si>
  <si>
    <t>Distinguished breast cancer detection from mammograms is difficult for the low contrast, high noise, tissue superposition and unclear tumor border. This paper introduces a Boundary-Aware ROI Localization and Hybrid Tumor Segmentation system based on CLAHE-boosted deep networks and Transformer learning. The method integrates contrastlimited adaptive histogram equalization for enhancing lesion visibility, boundary-aware CNN-based ROI localization, lightweight and efficient network for segmentation (EfficientNet U-Net like architecture with enhanced boundaries) and transformer-based global relative modeling. Through the cooperation of local boundary-preserving features and nonlocal long-range context, the methodology ensures accurate tumor delineation and robust classification. The approach is tested by MIAS datasets and reaches Dice scores of up to 94.1% and a classification accuracy of 97.3%.</t>
  </si>
  <si>
    <t>P. Shi; C. Wu; J. Zhong; H. Wang</t>
  </si>
  <si>
    <t>10.1109/ITME.2019.00034</t>
  </si>
  <si>
    <t>Mammography is a breast imaging technique that has been widely used in breast cancer diagnosis and screening. The Breast Imaging Reporting and Data System (BI-RADS) defines a six-point overall cancer risk scale from negative to highly suggestive of malignancy based on mammography, and also a four-point breast density based cancer risk scale. Automatic BI-RADS density classification of mammogram images is still a challenge. The current state of the art is about 80% on the MIAS (Mammogram Image Analysis Society) database. In this paper we present a deep learning study of BI-RADS density classification using MIAS, based on a lightweight Convolutional Neural Networks (CNNs) architecture. This is a small data problem as MIAS has only 322 images with ground truth, so we use image pre-processing and augmentation to solve the problem. Five-fold cross validation is used to evaluate the proposed approach, and has achieved a test accuracy of 83.6% on average. This suggests that deep learning has the potential to address the small data problem in mammography, which is prevalent in many medical image analysis tasks. The experience we have, especially in how to optimize the deep learning architecture, will benefit other researchers and medical practitioners.</t>
  </si>
  <si>
    <t>B. Kaur; R. Popli</t>
  </si>
  <si>
    <t>enhancing breast cancer diagnosis: explainable, multi-modal, and lightweight deep learning models</t>
  </si>
  <si>
    <t>10.1109/AISummit66170.2025.11411604</t>
  </si>
  <si>
    <t>With a loLightweightwer mortality rate, breast cancer is one of the top harmful cancers for women internationally, thus needing an appropriate diagnosis at early stages for curing. Advanced breast cancer detection techniques using deep learning are reviewed analytically in this study, emphasizing segmentation, classification, and domain adaptation. Although the conventional diagnostic techniques were effective, they are based on expert knowledge, hence, variable results. Our work investigates such hybrid DL methods as explainable AI (XAI) for transparent decision-making, multi-modal data fusion, and lightweight DL to be utilized in environments with low resources. The research points to the necessity to increase the level of transparency of the model, integrate various data sources, and consider the limitations on resources. By overcoming these challenges, this work aims to enhance breast cancer detection with robust and explainable solutions that are usable in actual clinical settings.</t>
  </si>
  <si>
    <t>M. B. Hossain; M. Shaban</t>
  </si>
  <si>
    <t>10.1109/SoutheastCon52093.2024.10500275</t>
  </si>
  <si>
    <t>G. Matloub; S. Douzi; K. Douzi; O. Sebban</t>
  </si>
  <si>
    <t>breast cancer classification from infrared thermograms using mobilevit and transfer learning</t>
  </si>
  <si>
    <t>10.1109/ICCSC71566.2026.11650515</t>
  </si>
  <si>
    <t>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t>
  </si>
  <si>
    <t>K. -T. Nguyen; B. -T. Pham; C. -N. Nguyen; T. -P. Le; H. -C. Shih; Y. -C. Hsu; Y. -H. Li; C. -Y. Wang; J. -C. Wang</t>
  </si>
  <si>
    <t>noisy teacher-student knowledge distillation for efficient mass detection in mammography</t>
  </si>
  <si>
    <t>10.1109/ACCESS.2026.3700401</t>
  </si>
  <si>
    <t>Breast cancer screening plays a vital role in reducing the mortality rate due to breast cancer. However, this process is not always accessible in rural areas. In recent years, deep-learning-based computer-aided diagnosis (CAD) systems for breast cancer detection have been developing, but developing these systems still remains a challenge due to limited annotated datasets. To alleviate this shortcoming, we proposed Lateral Auxiliary Augmentation (LAA), which combines a normal image with a mass-containing image, enabling a model to learn features from two different domains simultaneously. Then, the proposed noisy teacher–student knowledge distillation was applied to train a lightweight student model with knowledge from the larger teacher model. The best student model had AP:50 scores of 0.641 and 0.826 on the CBIS-DDSM test set and the independent INBreast dataset, respectively. Additionally, on the INBreast dataset, this model also achieved a true positive rate (TPR) of 0.93 at a false positive per image (FPI) of 0.32. These results demonstrated that the proposed distillation framework allowed training a lightweight model that achieved competitive results in mass detection. The lightweight model can be deployed on affordable computing devices, enabling CAD for mammography screening in areas where powerful computing devices are unavailable.</t>
  </si>
  <si>
    <t>J. Si; W. Jia; H. Jiang</t>
  </si>
  <si>
    <t>10.1109/ACCESS.2024.3366185</t>
  </si>
  <si>
    <t>Rajkumar; J. Lande; S. Kaparwan; N. Sharma; Jagriti; S. Gupta</t>
  </si>
  <si>
    <t>breast cancer classification using convolutional neural networks</t>
  </si>
  <si>
    <t>10.23919/INDIACom70271.2026.11526025</t>
  </si>
  <si>
    <t>Early and precise diagnosis is very crucial in planning the treatment of breast cancer as it is one of the major causes of mortality among women in different regions of the world. This study introduces a Convolutional Neural Network (CNN) -based classification model of automatic detection of both Malignant and benign tumors in the breast. The suggested solution uses a lightweight deep learning model that is based on dense layers and dropout regularization to obtain effective binary classification. The standardized diagnostic features are used to train the model and the Adam optimizer with binary cross-entropy loss is used to optimize the model. The experimental performance has been shown to be high in terms of classification with an overall accuracy of 96, and the values of precision, recall, and F1-score of the two categories are high. The learning curves show constant convergence with less overfitting. The results indicate that CNN-based models have the ability to be effective diagnostic aid tools that can be used by clinicians to detect breast cancer early and enhance clinical decision making.</t>
  </si>
  <si>
    <t>M. B. Prajudha; I. H. Akmal; A. C. Nugraha; F. R. Davira; M. Rakha; I. W. Palton Anuwiksa</t>
  </si>
  <si>
    <t>explainable lightweight deep learning with grad-cam for breast cancer usg classification</t>
  </si>
  <si>
    <t>10.1109/ICoICT71118.2026.11664846</t>
  </si>
  <si>
    <t>Breast cancer is still one of the most common cancers worldwide, with about 2.26 million new cases in 2020. Ultrasound (USG) images are an important screening method because they are non-invasive and affordable. However, USG images often have speckle noise and low contrast, which can make diagnosis less consistent. While deep learning has significantly improved classification accuracy, many complex models require substantial computational resources, limiting their application on portable or edge devices. Furthermore, the opaque nature of these models often hinders clinical trust and interpretability. In this study, we propose a precise and interpretable classification system for breast ultrasound images using a combined dataset of 1,030 samples from the BUSI and Mendeley repositories. We evaluated six distinct deep learning architectures: DenseNet121, EfficientNetB3, EfficientNetB4, MobileNetV2, MobileNetV3, and VGG16. To address the black box nature of deep learning, we integrated the Grad-CAM technique, which generates visual saliency maps to highlight relevant pathological features. Our experiments showed that MobileNetV3 had the best overall performance, with 92.41% accuracy and a 91.19% F1-score. EfficientNetB3 had the highest sensitivity, with a recall of 96.98%. Grad-CAM visualizations showed that the models focused on the important areas of the lesions. These results suggest that using lightweight models with Explainable AI (XAI) can offer an effective, reliable, and efficient diagnostic tool for real-world clinical use, especially where resources are limited.</t>
  </si>
  <si>
    <t>K. Dellel; E. Trabes; H. B. Fredj; C. Valderrama; H. Faiedh</t>
  </si>
  <si>
    <t>low-power quantized convolutional neural network for early breast cancer detection in remote communities</t>
  </si>
  <si>
    <t>10.1109/SSD64182.2025.10989970</t>
  </si>
  <si>
    <t>Breast cancer remains a leading cause of mortality in low-resource communities due to late diagnosis and limited access to specialized healthcare facilities. Leveraging recent advancements in deep learning, this study presents a low-power, cost-effective solution for early breast cancer detection tailored to resource-constrained environments. We developed a quantized convolutional neural network (CNN) using Brevitas and deployed it on a PYNQ-Z1 development board via the FINN framework. The CNN efficiently classifies ultrasonic topography images into three categories: normal, benign, or malignant. Achieving up to 91.2% accuracy on the BUSI dataset, our results highlight the effectiveness of 4-bit quantization, offering a viable trade-off between computational efficiency and accuracy. This makes it viable for real-time medical image classification in underserved communities, potentially facilitating early diagnosis and timely referrals, and ultimately contributing to improved healthcare outcomes.</t>
  </si>
  <si>
    <t>M. baharloo; A. Jodeiri</t>
  </si>
  <si>
    <t>late fusion-based deep learning for breast cancer classification in mammography</t>
  </si>
  <si>
    <t>10.1109/ICBME68496.2025.11392317</t>
  </si>
  <si>
    <t>This study investigates a late fusion framework for breast cancer classification in mammography using deep learning. Two EfficientNet-B0 models were trained independently on craniocaudal (CC) and mediolateral oblique (MLO) mammographic views. Their outputs were integrated via a fully connected late fusion layer. Experimental evaluation on a dataset collected from two hospitals showed that singleview models achieved 82.14 % accuracy with perfect sensitivity but limited specificity, while the late fusion model improved performance to 92.86 % accuracy, 1.000 sensitivity, and 0.8667 specificity. The proposed lightweight fusion framework is computationally efficient and particularly suitable for small, clinically curated datasets. These results confirm that multiview late fusion reduces false positives and enhances diagnostic reliability in computer-aided mammography. Moreover, our deterministic and lightweight fusion enables faster inference compared with probabilistic or transformer-based fusion methods.</t>
  </si>
  <si>
    <t>J. Lin; N. I. Raihana’Ruhaiyem; P. Liu; T. Su; X. Qu</t>
  </si>
  <si>
    <t>efficient breast cancer histopathological image classification via a novel dual-stream network</t>
  </si>
  <si>
    <t>10.1109/ICOCO67189.2025.11334080</t>
  </si>
  <si>
    <t>The classification of breast cancer pathology images holds significant clinical value in medical image analysis, with the BACH dataset serving as a benchmark due to its high resolution and rich histological details. However, convolutional neural networks (CNNs) are limited by high parameter counts and narrow receptive fields, while Transformers face deployment challenges on edge devices due to substantial memory requirements and complex fusion strategies. Lightweight approaches often suffer from inadequate feature representation, resulting in reduced accuracy. To address these challenges, we propose a novel lightweight dual-channel neural network, comprising a Global-Local Attention Module (GLAM) and a Global Representation and Fusion Module (GRAF). GLAM employs depthwise separable convolutions (DSC) and gated activation functions (GAF) to extract fine-grained local textures, while GRAF, built on Mobile ViT and enhanced with attention based feature fusion (AFF), captures global semantic context through an efficient concatenation strategy. Experiments on the BACH dataset show that our model achieves approximately 40% parameter reduction, 20% lower inference latency, and a classification accuracy of 90.5%, outperforming existing lightweight models. This work demonstrates the scalability and efficiency of our approach, which holds promise for broader applications in high-dimensional medical image analysis, offering accurate and efficient diagnostic support on edge devices.</t>
  </si>
  <si>
    <t>Q. Xin; Q. Zhang; Z. Yao; W. Chen; H. Li</t>
  </si>
  <si>
    <t>light-yolov26: a lightweight object detector with enhanced feature aggregation for breast lesions</t>
  </si>
  <si>
    <t>10.1109/ICMA69663.2026.11647417</t>
  </si>
  <si>
    <t>Breast cancer remains a predominant global health threat and a leading cause of cancer-related mortality among women. Early and precise diagnostic interventions are critical for improving patient survival rates. Although deep learning-based object detection frameworks—specifically the You Only Look Once (YOLO) series—have demonstrated substantial efficacy in medical imaging, their deployment on resource-constrained clinical edge devices is often hindered by high computational overhead and excessive parameter counts. This paper presents a novel, lightweight breast cancer detection algorithm driven by an improved light-YOLOv26 architecture. By systematically re-engineering the feature extraction back-bone and optimizing the C3k2 and Spatial Pyramid Pooling Fast (SPPF) modules, we achieve a significant reduction in model parameters and floating-point operations (FLOPs) while maintaining robust diagnostic accuracy. Furthermore, we implement a refined multi-scale feature fusion strategy to enhance the detection of subtle, early-stage lesions, which are frequently missed by traditional screening methods. Extensive experimental evaluations against a comprehensive spectrum of baseline models confirm that the light-YOLOv26 achieves a superior Pareto front between mean Average Precision (mAP) and model efficiency. Our results demonstrate that this improved architecture maintains exceptional stability across varying confidence thresholds, establishing it as a highly viable solution for real-time, lightweight deployment in modern computer-aided diagnosis (CAD) systems.</t>
  </si>
  <si>
    <t>H. Li</t>
  </si>
  <si>
    <t>lrc-net: a lightweight multi-scale and edge-aware network for low-resolution breast ultrasound image classification</t>
  </si>
  <si>
    <t>10.1109/AINIT70033.2026.11557806</t>
  </si>
  <si>
    <t>Breast cancer remains one of the most common malignancies among women worldwide, and early detection through medical imaging plays a critical role in improving patient outcomes. However, low-resolution medical image datasets such as BreastMNIST pose unique challenges for conventional deep learning models: high-capacity networks tend to overfit, while lightweight models often fail to capture multi-scale textures and lesion boundary information essential for accurate diagnosis. To address these issues, this paper proposes LRC-Net (Local-Refinement Context Network), a novel lightweight convolutional neural network. LRC-Net integrates three synergistic components—an adaptive multi-scale depthwise block with learnable scale selection, a learnable edge branch initialized from Sobel priors with trainable residual kernels, and an edge-guided fusion module that uses boundary-aware gating to harmonize local, context, and edge cues—thereby effectively extracting fine-grained lesion features while maintaining an extremely low parameter count. Experimental results on the BreastMNIST dataset demonstrate that LRC-Net achieves 94.94% accuracy and 96.49% F1 score with only 0.04M parameters, substantially outperforming both classic architectures (e.g., ResNet18) and mainstream lightweight baselines (e.g., MobileNetV2). Moreover, the model attains 96.49% recall for malignant cases, highlighting its clinical potential for reducing false negatives. Ablation studies verify the complementary contributions of the multi-scale and edge-aware designs. This work provides an efficient and robust solution for low-resolution medical image classification under resource-constrained scenarios.</t>
  </si>
  <si>
    <t>J. Faridi; M. Hasan; O. Farooq</t>
  </si>
  <si>
    <t>spiking neural network based framework for breast cancer detection</t>
  </si>
  <si>
    <t>10.1109/IATMSI68868.2026.11466087</t>
  </si>
  <si>
    <t>Breast cancer classification problem has been extensively studied with machine learning and deep learning models. However, existing solutions with competitive accuracies rely on computationally intensive models, limiting their feasibility for energy-efficient $h$ ardware d eployment. T his w ork proposes a single-layer Spiking Neural Network (SNN) with approximately 3000 parameters, trained using surrogate gradient-based Backpropagation Through Time (BPTT) for breast cancer classification. T he p roposed m odel a chieves 99.11 % classification accuracy, surpassing recent state-of-the-art methods, while remaining lightweight and suitable for hardware deployment. This demonstrates the potential of SNNs as a biologically realistic alternative for breast cancer detection.</t>
  </si>
  <si>
    <t>R. Mahadeva; S. P. Patole; V. Patel; V. Chaurasia; A. Sharma; R. Sharma</t>
  </si>
  <si>
    <t>10.1109/IHCSP56702.2023.10127180</t>
  </si>
  <si>
    <t>Breast cancer is a deadliest disease worldwide among the women. By some means early detection is very important to overcome it by prognosing on time. Deep networks having promising performance for different signal and image processing applications, breast cancer classification is one of the applications to diagnose efficiently. Deep transfer learning approaches are one of its kind and are using nowadays to overcome the computational time increase the performance as well. Sparse deep network such as VGG19 and ReasNet50 etc. are giving low performance but these are light weight and can be trained fastly. So, to increase the performance of the systems designed using these networks is an important issue, intermediate features are collected to overcome the vanishing gradient problem hence the performance can be improved. Here in this work histopathology images are used from which breast cancer is diagnosed. VGG19 deep network is considered as backbone network which is light weight, easy to implement and can be trained fast. Transfer learning is adapted to solve the problem of training the network from scratch. All the intermediate stage features are concatenated and finally these feature maps are feeded to fully connected deep network. Finally, classification is done with the help of SoftMax classifier. The proposed model is giving 96.43% accuracy which is better as compare to the existing state of the methods.</t>
  </si>
  <si>
    <t>S. -O. Shim; L. Hussain; E. Alsolami; M. H. Alkinani</t>
  </si>
  <si>
    <t>10.1109/ACCESS.2025.3566353</t>
  </si>
  <si>
    <t>Breast cancer remains one of the important global health concerns with high rates of mortality, highlighting the significance of more sophisticated diagnostic methods. Conventional methods, generally comprised of costly imaging and invasive biopsies, are of high burdens. Motivated by the limitations, the present study comes up with an innovative automated solution for the identification of breast cancer using deep learning analysis of mammograms. Moving away from the traditional approaches with inherent pre-processing and feature extraction constraints, this research focuses on a two-pronged improvement strategy: improved mammogram quality and highly optimized deep learning architecture. Specifically, we present a new Optimized InceptionResNetV2 model significantly optimized through the thoughtful addition of large data augmentation to increase robustness, LeakyReLU activation to facilitate gradient flow and accelerate learning, and MeanDropout regularization to mitigate overfitting and improve generalization. The model was also trained using Quantization aware training (QAT) to enable efficient deployment on low-resource devices without significant performance degradation. The performance on our proposed approach for the massive mammogram dataset reflects an evident improvement in detection performance over traditional techniques. Our InceptionResNetV2 optimized achieved state-of-the-art accuracy with outstanding measures of 98.06% sensitivity, 97.05%, positive predictive value (PPV) and specificity of 99.60%, negative predictive value (NPV) of 86.83%, 97.94% accuracy, F1-score of 96.90%, Matthew’s correlation coefficient (MCC) of 90.67%, and AUC of 0.9939. The benefits of proposed system are that it can deliver a more efficient, precise, and possibly cost-effective diagnostic tool for breast cancer. Through synergistic integration of architectural optimization, sophisticated regularization methods, and deployment-aware training, our proposed system enables earlier and more accurate detection. This innovation has the potential to greatly enhance healthcare delivery by equipping radiologists and clinicians with a strong second opinion and initial read capability, ultimately leading to improved patient outcomes and decreased mortality related to this widespread disease.</t>
  </si>
  <si>
    <t>L. Zeng; J. Lang</t>
  </si>
  <si>
    <t>Breast cancer is a common cancer in female cancer patients, and histopathological image analysis is the gold standard for cancer diagnosis. Therefore, it is of great significance to use computer-aided diagnosis for automatic classification of breast cancer pathological images. Research in this direction mainly focuses on improving the recognition rate of breast cancer pathological images. This paper proposes a lightweight convolutional neural network named DgNet for the problem of network parameters and flops. The feature maps extracted from the existing convolutional neural networks have redundancy, and these redundancy can be obtained by linearly transforming the feature maps. This linear transformation of this feature map reduces the amount of parameters and flops of the network relative to the convolution operation. In addition, this paper also enhances and normalizes the data set to improve the recognition rate of the network for breast cancer pathological images. In the public dataset BreaKHis, the network in this paper achieves an average recognition rate of 95.87% for the benign and malignant binary classification of breast cancer pathological images. Experiments show that this paper achieves better results with fewer parameters and flops.</t>
  </si>
  <si>
    <t>K. Khan; S. Awang; B. Yusob; S. B. M. Sah; H. Kahtan</t>
  </si>
  <si>
    <t>hybrid cnn and lstm model for early detection of breast cancer using histopathology images</t>
  </si>
  <si>
    <t>10.1109/ICSECS65227.2025.11279254</t>
  </si>
  <si>
    <t>Breast cancer is one of the leading causes of cancerrelated deaths in women around the globe, and its timely and accurate detection has become a topmost priority for optimizing patient survival. Recent advancements in deep learning techniques using medical imaging have optimized the accuracy and early detection of breast cancer. This study proposed a lightweight deep learning-based hybrid model, CNN-LSTM, specifically tailored for binary classification of breast cancer histopathology images while maintaining low architectural complexity. In this model, there are four convolutional blocks for feature extraction, and an LSTM of 128 units for sequential learning is deployed. The model was trained and evaluated by a public histopathology dataset, BreakHis, across four magnification levels. The experimental results showed the model achieved a balanced performance across accuracy, precision, recall, and $\mathrm{F}-1$ score with 0.8883,0.9176, 0.9209, and 0.9192, respectively, at a magnification level of 200X. The results highlight the effectiveness of combining CNN and LSTM for feature extraction and sequential learning in breast histopathology images. Thus, the proposed model can significantly enhance the diagnostic accuracy and efficiency of early breast cancer detection, resulting in improved patient outcomes. However, the model generalization to diverse datasets and its sensitivity to class imbalance is still needed in future studies.</t>
  </si>
  <si>
    <t>A. Satnalika; V. Bhattacharjee</t>
  </si>
  <si>
    <t>few-shot learning based breast cancer classification approach</t>
  </si>
  <si>
    <t>10.1109/RMKMATE69073.2026.11519050</t>
  </si>
  <si>
    <t>Breast cancer is a concern and requires medical assistance as it represents one of the primary causes of death among female patients all over the world. The diagnosis in time is important, but effective screening is bounded by the inability to access expert radiologists and annotated data, especially in underserved populations. This experiment proposes a lightweight and data-efficient diagnosis framework, leveraging a few-shot meta-learning strategy via a Siamese neural network architecture combined with a MobileNetV3 backbone encoder and trained based on the Contrastive loss function. It will learn feature embeddings from mammogram images in a way that, even with a few training samples, classification can be done based on similarities between images. The work fine-tunes the pre-trained convolutional encoders to improve the feature extraction from breast mammogram, with extensive experimentation conducted on the CBIS-DDSM dataset. Strong experimental evidence of its classification performance for benign, and malignant classes is shown, even when limited data is available. The proposed experiment highlights the use of meta-metric learning approach to analysis and presents a scalable technique for initial detection of breast cancer in a limited data regime.</t>
  </si>
  <si>
    <t>F. T. Edafetanure-Ibeh; S. B. Mogbogu; R. Mogbogu</t>
  </si>
  <si>
    <t>10.1109/BigDataService65758.2025.00015</t>
  </si>
  <si>
    <t>The human eye often struggles to interpret complex visual patterns found in medical images; tasks better handled by intelligent machines. Machine learning and deep learning techniques are widely used in medical applications, including detecting, and diagnosing tumors as benign or malignant. Histopathology plays a vital role in the diagnosis and management of breast cancer, particularly through image analysis obtained via needle biopsy techniques. This diagnostic method enables researchers and clinicians to assess the microscopic characteristics of breast tissue for early intervention. This study applies advanced deep learning techniques to classify invasive ductal carcinoma (IDC) in breast histological images. An ensemble model consisting of three lightweight yet robust architectures, EfficientNet-B3, ConvNeXt-Tiny, and SwinTiny Transformer, is built and evaluated. The model trains on the publicly available Kaggle Breast Histopathology Images dataset using focal loss to manage class imbalance and test-time augmentation (TTA) for robust inference. The images undergo processing and augmentation to enhance model performance, and predictions are combined using soft voting. Additionally, GradCAM visualizes regions of diagnostic importance within the images. According to the performance metrics, the proposed ensemble model achieves a validation accuracy of 92.94 % and an F1-score of 93.0 %, outperforming baseline models. With this level of performance, the model can help pathologists detect breast cancer in tissue samples more quickly and reliably.</t>
  </si>
  <si>
    <t>B. Khati; S. Mukherjee; A. Lyanova; D. Kaplun; R. Sarkar</t>
  </si>
  <si>
    <t>dwx-net: a daubechies wavelet-enhanced xception network for breast ultrasound lesion classification</t>
  </si>
  <si>
    <t>10.1109/GCON69192.2026.11648673</t>
  </si>
  <si>
    <t>Breast ultrasound imaging is commonly used for breast cancer screening. However, accurate classification of breast lesion remains difficult. In this work, we present DWX-Net, a Daubechies Wavelet-guided Xception model designed to improve breast lesion classification in ultrasound images. The proposed approach applies a single-level Daubechies-4 discrete wavelet transform at the input stage to decompose images into multiple frequency sub-bands. An adaptive sub-band scaling mechanism is used to emphasize informative frequency components. Resulting representations are processed using a lightweight Xception based backbone with depthwise separable convolutions, followed by a classifier. The model is evaluated in BUSI, BUS-BRA and Breast-Lesions-USG datasets, achieving accuracies of 99.43%, 99.05% and 98.25%, respectively. The results show that combining wavelet-based frequency information with efficient convolutional operation leads to improved discrimination and consistent performance. The code is available at: https://github.com/Cmatermedicalimageanalysis/DWX-Net</t>
  </si>
  <si>
    <t>M. Rahman; R. M. Jewel; M. Imranul Hoque Bhuiyan; S. Akter; I. Kabir; A. A. Sakib; S. Rahman; M. R. Shakil</t>
  </si>
  <si>
    <t>lightweight hybrid transformer system for robust and explainable multi-modality breast cancer recognition</t>
  </si>
  <si>
    <t>10.1109/BECITHCON69222.2025.11504068</t>
  </si>
  <si>
    <t>Breast cancer is a major global health concern, making early detection crucial for improving survival rates. Deep learning methods in this field face challenges such as class imbalance, varying imaging types, and clinical interpretability. This study introduces a lightweight transformer-based model, EFormer-EA, aimed at breast cancer classification across different imaging modalities. Our hybrid architecture uses EfficientFormerV2 for local feature extraction and External Attention for modeling global dependencies. We applied it to two public datasets: BreakHis, containing 7,909 histopathology images at four magnifications, and BUSI, with 830 ultrasound images across three classes. Preprocessing included modality-specific normalization, histogram equalization, and GPU-accelerated augmentation, with a class-weighted loss to address class imbalance. The EFormer-EA model achieved impressive results: an F1 score of 98.27% and a Matthew's correlation coefficient of 96.15 on BreakHis, and an F1 score of 98.46% and a PR-AUC of 99.43 on BUSI, outperforming existing models. We also incorporated Grad-CAM into a web application for real-time, explainable diagnosis. However, the study has limitations, including sensitivity to external memory sizes and dependence on just two datasets. Future work will focus on multi-center validation, edge deployment, and integration with federated learning.</t>
  </si>
  <si>
    <t>D. Deb; R. Dash; D. P. Mohapatra</t>
  </si>
  <si>
    <t>10.1109/EMBC58623.2025.11253992</t>
  </si>
  <si>
    <t>M. S. Ansari; A. Fatima; N. Ansari; M. Hasan; F. Hazzazi; O. Farooq</t>
  </si>
  <si>
    <t>10.1109/BioCAS67066.2025.00138</t>
  </si>
  <si>
    <t>Early diagnosis of breast cancer is crucial for improved health and survival rates. Hence, an automatic detection model leveraging machine learning can serve as an effective diagnostic tool to distinguish between malignant and benign classes in real time. In this research, a lightweight and energy-efficient automated diagnostic model is designed for breast cancer detection using ARTIX7 Field Programmable Gate Array (FPGA). The proposed model is based on a Support Vector Machine (SVM) classifier utilizing the Wisconsin Breast Cancer Diagnostic (WBCD) dataset. Initially, the original $\mathbf{3 0}$-dimensional feature space is first reduced to a set of 10 features via statistical analysis. Then, the feature space is further converged to only 3 most discriminant features using Principal Component Analysis (PCA) to minimize the hardware overhead and computational complexity. The model parameters, including features, weights, and biases, are quantized using a 10-bit fixed-point representation suitable for FPGA design. Notably, the proposed model achieved an accuracy of 97.37% while consuming only 0.151 watts of power. This research has paved the way for the successful implementation of machine learning algorithms on lowpower edge devices for real-time diagnostic applications.</t>
  </si>
  <si>
    <t>Y. K. Arbawa; R. A. D. Pisefty; F. A. Bachtiar</t>
  </si>
  <si>
    <t>10.1109/ICSITech46713.2019.8987447</t>
  </si>
  <si>
    <t>Deaths of people with breast diseases have reached 40% and are increasing every year. Breast Disease arises from wounds in breast tissue is breast cancer. Wounds of breast can be seen and discriminated the type of wound using Electrical Impedance Spectroscopy(EIS). The results of this EIS data can be used as an initial diagnosis before the doctor carries out treatment. This research tried to classify the types of wounds from breast tissue by using the Learning Vector Quantization (LVQ) method with the Genetic Algorithm (GA) to find out whether the solution provides the expected optimum results. The dataset we used for this study was very small which did not represent the existing class, with 106 data for 6 classes. The results of the comparison between LVQ and GA-LVQ obtained LVQ added by GA has higher accuracy values than LVQ with 73% accuracy and compared to LVQ, GA increased accuracy by ± 50%.</t>
  </si>
  <si>
    <t>I. Abdelsabour; A. Elgarayhi; M. Sallah; M. Elmogy</t>
  </si>
  <si>
    <t>explainable mobilenetv2 model for different bi-rads breast cancer diagnosis using mammogram scans</t>
  </si>
  <si>
    <t>10.1109/ITC-Egypt66095.2025.11186585</t>
  </si>
  <si>
    <t>Breast cancer (BC) is the most powerful cause of mortality among women worldwide. Mammography is the primary screening tool for early recognition; however, the accurate discovery and classification of malignant lesions remain a challenge for systems. Deep learning (DL) models have shown the potential to improve computer-aided diagnosis (CAD) systems. This study compares the effect of different DL models, such as MobileNetV2, Inception-ResNetV2, and DenseNet121, to classify mammogram images using the King Abdulaziz University Breast Cancer Data Set (KAU-BC). The dataset comprises six BI-RADS categories; we focus on four key classes: normal (BI-RADS 1), probably benign (BI-RADS 3), suspicious malignant (BI-RADS 4), and malignant (BI-RADS 5). MobileNetV2 is a particularly acceptable pre-trained model for resource-limited settings, such as hospitals and mobile applications, due to its lightweight architecture. To enhance model interpretability, gradient-weighted class activation mapping (Grad-CAM) is utilised, facilitating visual explanations by highlighting essential regions that affect the classification decision. The proposed approach gives high performance with MobileNetV2, with a general cross-validation accuracy of $\mathbf{9 6. 8 \%}$, a sensitivity of $\mathbf{9 6. 8 \%}$, a specificity of $\mathbf{9 8. 9 \%}$, and an F1 score of $\mathbf{9 6 \%}$ for the diagnosis of BC.</t>
  </si>
  <si>
    <t>S. P. V R; R. R</t>
  </si>
  <si>
    <t>breastxai ultrasound tumor segmentation and classification</t>
  </si>
  <si>
    <t>10.1109/ICISCoIS62701.2026.11447971</t>
  </si>
  <si>
    <t>Breast cancer remains one of the most common causes of death for women all over the world, and early detection drastically increases the likelihood of survival. Medical ultrasound has become one of the preferred methods for breast cancer screening due to its safety, non-invasive nature, and relatively low cost. Ultrasound images remain difficult even for experienced radiologists to interpret or classify due to differing image quality and fine differences between benign and malignant lesions. This work presents and propose a deep learning-protected framework for detection and classification of breast tumors from ultrasound images. In our framework, we propose a U-Net to segment Tumors accurately and followed by using lightweight but very effective classification models (EfficientNet, MobileNet, and ShuffleNet) to classify breast tumors into normal, benign, and malignant. We also build on the use of Grad-CAM to provide explainable results and better support clinical trust in the framework and the discriminate image regions that contribute to the model decision. The proposed framework is evaluated using accuracy, precision, recall and F1 score to establish robustness. The results demonstrate the promise of the framework as an effective and supportive tool for breast cancer diagnosis.</t>
  </si>
  <si>
    <t>C. Zhang</t>
  </si>
  <si>
    <t>Breast cancer is a severe disease that is quite frequent in women and Convolutional Neural Networks are popular to deal with breast cancer classification. To reach a high accuracy, most CNNs are designed with a large number of parameters which requires a lot of storage capacity. In this paper, a model with few parameters but high accuracy is proposed. The model is fine-tuned by the weight pruning method after preprocessing and initial training. Moreover, the model is also compressed by the method of weight clustering and obtain a model called VGG16_Sp4_Cl8, whose performance of accuracy reaches 91.95% and the size of the model is reduced by 9×compared to the baseline model.</t>
  </si>
  <si>
    <t>V. P; K. S; K. Mrudhul; M. Harish</t>
  </si>
  <si>
    <t>breasthistonet: a lightweight multi-scale cnn for real-time multi-class breast cancer histopathology classification</t>
  </si>
  <si>
    <t>10.1109/ICERECT65215.2025.11377192</t>
  </si>
  <si>
    <t>Breast cancer is one of the major causes of death in women, and histopathological analysis is the gold standard test to diagnose it. The manual analysis of tissue slides is rather slow and has the possibility of being affected by variance. A lightweight deep learning model, BreastHistoNet, which is efficient and capable of multi-class classification of breast histopathological images. The model combines multi-scale convolutional blocks to learn a wide range of morphologic patterns, and channel recalibration blocks to highlight attention on diagnostically informative features. Having been trained on the BreakHis dataset, BreastHistoNet has an accuracy of 96.2%, F1-score of 95.8%, precision of 95.7% and AUC of 0.984, which is better than previous approaches. It is optimized in TensorRT to perform real-time inference, with an Inference time of 8.2 ms per image in a small size of 8.6 MB. These findings prove the scalability of BreastHistoNet as a deployable, interpretable, and reliable approach in helping pathologists to diagnose breast cancer as accurately as possible.</t>
  </si>
  <si>
    <t>X. Liu; L. Sun; C. Li; B. Han; W. Jiang; T. Yuan; W. Liu; Z. Liu; Z. Yu; B. Liu</t>
  </si>
  <si>
    <t>lesion asymmetry screening assisted global awareness multi-view network for mammogram classification</t>
  </si>
  <si>
    <t>10.1109/TMI.2025.3607877</t>
  </si>
  <si>
    <t>Mammography is a primary method for early screening, and developing deep learning-based computer-aided systems is of great significance. However, current deep learning models typically treat each image as an independent entity for diagnosis, rather than integrating images from multiple views to diagnose the patient. These methods do not fully consider and address the complex interactions between different views, resulting in poor diagnostic performance and interpretability. To address this issue, this paper proposes a novel end-to-end framework for breast cancer diagnosis: lesion asymmetry screening assisted global awareness multi-view network (LAS-GAM). More than just the most common image-level diagnostic model, LAS-GAM operates at the patient level, simulating the workflow of radiologists analyzing mammographic images. The framework processes the four views of a patient and revolves around two key modules: a global module and a lesion screening module. The global module simulates the comprehensive assessment by radiologists, integrating complementary information from the craniocaudal (CC) and mediolateral oblique (MLO) views of both breasts to generate global features that represent the patient’s overall condition. The lesion screening module mimics the process of locating lesions by comparing symmetric regions in contralateral views, identifying potential lesion areas and extracting lesion-specific features using a lightweight model. By combining the global features and lesion-specific features, LAS-GAM simulates the diagnostic process, making patient-level predictions. Moreover, it is trained using only patient-level labels, significantly reducing data annotation costs. Experiments on the Digital Database for Screening Mammography (DDSM) and In-house datasets validate LAS-GAM, achieving AUCs of 0.817 and 0.894, respectively.</t>
  </si>
  <si>
    <t>R. Maurya; N. Nath Pandey; S. Mahapatra</t>
  </si>
  <si>
    <t>10.1109/ACCESS.2025.3547862</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</si>
  <si>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$\times 40$ ,  $\times 100$ ,  $\times 200$ , and  $\times 400$ , respectively. The experimental results suggest that the proposed method outperforms other recent architectures.</t>
  </si>
  <si>
    <t>D. Albashish; N. Almansour; S. Sahran; A. Abdullah; A. A. Aburomman; S. Kassaymeh</t>
  </si>
  <si>
    <t>te-vit: gabor-enhanced vision transformer for breast cancer classification in mammograms</t>
  </si>
  <si>
    <t>10.1109/ICETES68504.2026.11518632</t>
  </si>
  <si>
    <t>Breast cancer (BC) is the most prevalent malignancy in women worldwide. Early detection of BC is critical for effective treatment and ultimately for enhancing survival rates. Nevertheless, nonspecific symptoms in the early phases of BC make it challenging for mammography to distinguish between benign and malignant lesions. Furthermore, conventional Vision Transformers (ViTs), although successful in computer vision tasks, tend to overlook subtle texture-based biomarkers in mammograms, including spiculation and microcalcifications, which are significant for proper diagnosis. In light of the above, this study presents the Texture-Enhanced Vision Transformer (TEViT), a new dual-stream framework that explicitly combines Gabor filter-based texture analysis and transformer- based global representation learning. The first stream uses a standard ViT to model global spatial relationships, and the second stream extracts multi-scale, multi-orientation texture features from a bank of 40 Gabor filters, followed by a lightweight CNN to effectively encode these texture representations. These features are fused with ViT embeddings through cross-attention mechanisms at strategic transformer layers. The architecture is assessed using the publicly accessible mammography datasets (DDSM). The proposed method outperforms current models in binary classification tasks, achieving an accuracy of 95.09%, a sensitivity of 97.21% and an AUC of 99.26%, and statistically significant improvements $(p&lt;0.05)$ in various evaluation criteria. The approach can reduce the diagnostic volume of work, lessen diagnostic variability, and offer prompt, dependable assistance for clinical decision-making.</t>
  </si>
  <si>
    <t>L. Wang; H. Lu</t>
  </si>
  <si>
    <t>10.1109/ICAICE54393.2021.00127</t>
  </si>
  <si>
    <t>Model fusion can effectively improve the effect of model prediction, but it will bring about an increase in time. In this paper, the dual-stage progressive knowledge distillation is improved in combination with multi-teacher knowledge distillation technology. A simple and effective multi-teacher's Softtarget integration method is proposed in multi-teacher network knowledge distillation. Improve the guiding role of excellent models in knowledge distillation. Dual-stage progressive knowledge distillation is a method for small sample knowledge distillation. A progressive network grafting method is used to realize knowledge distillation in a small sample environment. In the first step, the student blocks are grafted one by one onto the teacher network and intertwined with other teacher blocks for training, and the training process only updates the parameters of the grafted blocks. In the second step, the trained student blocks are grafted onto the teacher network in turn, so that the learned student blocks adapt to each other and finally replace the teacher network to obtain a lighter network structure. Using Softtarget acquired by this method in Dual-stage progressive knowledge distillation instead of Hardtarget training, excellent results were obtained on BreakHis data sets.</t>
  </si>
  <si>
    <t>E. C. Souto; C. A. Peña Fernández</t>
  </si>
  <si>
    <t>real-time yolo-based embedded system for automated breast cancer detection in mammography</t>
  </si>
  <si>
    <t>10.1109/CROS69211.2026.11565547</t>
  </si>
  <si>
    <t>Breast cancer remains a leading cause of mortality among women worldwide, underscoring the importance of early and accurate detection. In low- and middle-income countries, public healthcare systems frequently face structural constraints that delay diagnosis and contribute to higher mortality rates. This study presents a deep learning–based system for automated mammographic analysis using a YOLO-based architecture optimized for deployment on low-cost embedded hardware, enabling decentralized screening workflows. Trained on consistently preprocessed and annotated mammograms, the model aims to offer an accessible and scalable solution for environments with limited computational capacity. The pipeline integrates standardized preprocessing, efficient object detection, and lightweight inference to strengthen diagnostic support under real-world conditions. As a case study, the Brazilian Unified Health System (SUS) is examined to demonstrate how such technology can accelerate diagnostic processes, improve resource allocation, and expand access to early breast cancer detection, thereby promoting more equitable healthcare delivery in resource-constrained settings.</t>
  </si>
  <si>
    <t>Y. Zhang; P. Li; Y. Lan; X. Jia; Y. Lv</t>
  </si>
  <si>
    <t>10.1109/ACCESS.2024.3508780</t>
  </si>
  <si>
    <t>M. M. Emam; E. H. Houssein</t>
  </si>
  <si>
    <t>efficientnet-vit with lightweight channel-spatial attention for breast cancer classification</t>
  </si>
  <si>
    <t>10.1109/ICMISI69868.2026.11584225</t>
  </si>
  <si>
    <t>Breast cancer continues to be a major cause of mortality among women worldwide. Although deep learning has considerably advanced computer-aided diagnosis (CAD) systems for mammography, numerous methods encounter difficulties in effectively capturing both fine-grained local textures and global contextual information. To address this, we propose a hybrid architecture combining EfficientNetB4 as a convolutional backbone with a Vision Transformer (ViT), augmented by the Convolutional Block Attention Module (CBAM). The framework begins with standard preprocessing of mammograms, including CLAHE-based contrast enhancement and data augmentation. EfficientNet extracts hierarchical local features, which are refined by CBAM to highlight diagnostically significant channels and spatial regions. These features are subsequently patch-embedded and fed into the ViT encoder to model long-range dependencies and global context. Multi-scale representations from both branches are integrated via an attention-based feature pyramid fusion module, followed by a classification head. The model is validated on the CBIS-DDSM dataset using patient-wise 5-fold cross-validation, achieving 98.23% accuracy, and tested on the MIAS dataset as an external set, reaching 96.80% accuracy for binary classification of cases as either benign or malignant.</t>
  </si>
  <si>
    <t>N. Bhatt; S. Goswami; P. K; Swati; D. Srivalli; S. Singh</t>
  </si>
  <si>
    <t>lightweight deep learning model for breast cancer malignancy prediction using cnn on embedded edge devices</t>
  </si>
  <si>
    <t>10.1109/WorldSUAS66815.2025.11199208</t>
  </si>
  <si>
    <t>Accurate diagnosis of breast cancer in a timely manner will be a key step to have the right treatment. This study suggests a minimalistic CNN architecture for malignancy prediction intended to be compatible with devices with embedded hardware. The system will process the histopathology images instantly at the point of image capture, thus reducing the latency and the diagnosis turn arounds. By integrating deep learning technology to able power-efficient computer systems that are affordable, there is reduced reliance on wide area networks, and reduces the amount of data that has to be transmitted over long distances. The model becomes superior in recognizing benign and malignant tissue, which improves its classification precision due to the use of the special training techniques and the optimization of hyperparameters. Using the functionalities of edge computing, the system supports regular retraining on new data from patients, and increases its flexibility in clinical environments. Locality computing modules assume two-fold role of being data collectors and quick inference processors. Testing shows that the proprietary model is superior to pre-trained models on efficiency and accuracy when employed in embedded systems. It offers a tangible approach for on-the-spot diagnosis on the patient’s site, and promotes improved medical decision-making thus closing the gap between diagnosis and treatment initiation. This method is quite appropriate for the growth of flexible, intelligent diagnostic technologies that are currently needed within modern day healthcare systems. The performance achieved by the proposed system is better than that of other methods, as it attains 97.1% maximum specificity and 96.8% negative predictive value.</t>
  </si>
  <si>
    <t>Z. Golrizkhatami; S. Taheri</t>
  </si>
  <si>
    <t>ecsnet: efficient cross-attentive swin network for magnification-independent multiclass breast cancer histopathology classification</t>
  </si>
  <si>
    <t>10.1109/AICCONF69182.2026.11600660</t>
  </si>
  <si>
    <t>Automated classification of breast cancer histopathology images remains challenging due to magnification variability, class imbalance, and domain shifts across acquisition settings. We propose ECSNet, a lightweight hybrid CNN–Transformer architecture integrating EfficientNet-based local feature extraction, cross-attention fusion, and hierarchical Swin Transformer modeling. The model is designed for magnification-independent eight-class classification on BreakHis and evaluated using strict train/validation/test separation. External validation is conducted on the Camelyon16 dataset to assess cross-domain generalization. ECSNet achieves 93.7% accuracy and 0.948 macro-F1 on BreakHis while maintaining strong cross-dataset robustness. Compared with representative CNN and Transformer baselines, ECSNet delivers improved performance with substantially fewer parameters and lower computational cost. Grad-CAM++ visualizations demonstrate alignment with diagnostically relevant tissue regions. These findings suggest ECSNet as an efficient and interpretable framework for digital pathology applications.</t>
  </si>
  <si>
    <t>L. Zhu; Y. Guo; J. Tu; Y. Ma; Y. Guo; Z. Yang; D. Wang</t>
  </si>
  <si>
    <t>10.1109/ICBCB.2019.8854644</t>
  </si>
  <si>
    <t>D. Banerjee; I. Shpakovskaya; D. Kaplun; M. Kundu; R. Sarkar</t>
  </si>
  <si>
    <t>a feature modulation block-aided dual-branch of swin-transformer and ensemble of cnn models for breast cancer classification</t>
  </si>
  <si>
    <t>10.1109/MECO70748.2026.11579102</t>
  </si>
  <si>
    <t>Breast cancer classification in histopathology images is a crucial step in computer-aided diagnosis, yet existing methods often struggle to jointly capture fine-grained cellular textures and large-scale tissue structures. To address this challenge, we propose a novel dual-branch fusion framework that integrates the complementary strengths of Swin Transformer and lightweight convolutional networks. Our architecture employs a hierarchical Swin Transformer to model global contextual dependencies, while an ensembled CNN branch comprising SqueezeNet1.1 and ShuffleNetv2x1.0 extracts high-resolution, texture-rich spatial features. The transformer and CNN branches are fused using a Feature-wise Linear Modulation (FiLM) module, enabling Transformer-derived global semantics to adaptively modulate CNN activations. This fusion yields a highly discriminative joint representation that is both context-aware and computationally efficient. Extensive experiments on two benchmark datasets, BreakHis and BACH, demonstrate the superiority of our method, achieving 97.05% and 99% test accuracies, respectively improving from several contemporary CNN, Transformer, and fusion-based models. The code is provided here-https://github.com/debatra2004/Global-Local-FiLM-fusion.</t>
  </si>
  <si>
    <t>D. Sawalha; A. Al-Sani; M. Al-Akhras</t>
  </si>
  <si>
    <t>enhancing histopathological classification of breast cancer subtypes using optimized deep learning models</t>
  </si>
  <si>
    <t>10.1109/EngiTek68245.2025.11567604</t>
  </si>
  <si>
    <t>Breast cancer histopathology classification is a complex and critical task in oncological diagnostics, requiring precise and efficient computational models. This study explores the effectiveness of the MobileNetV3 architecture, enhanced with advanced training strategies, for classifying breast cancer subtypes using the BreaKHis dataset. Focusing on four clinically relevant classes (adenosis, tubular adenoma, papillary carcinoma, and mucinous carcinoma), we optimized the model using adaptive learning rate scheduling (cosine decay), multi-stage dropout ($0.5 \rightarrow 0.3$), L2 regularization ($\lambda=0.01$), and pathology-specific data augmentation techniques such as rotation, zoom, and contrast adjustment. Our experimental results, based on 74 training runs with varied hyperparameters, show that the optimized model achieved a peak test accuracy of $87.03 \%$ (Run 32). ROC curve analysis confirmed strong multiclass discrimination, with AUC values of 0.9845 for adenosis, 0.9630 for tubular adenoma, 0.9495 for papillary carcinoma, and 0.9263 for mucinous carcinoma. While the model showed excellent performance for papillary carcinoma and tubular adenoma (F1-scores above 0.8), it faced challenges with mucinous carcinoma (recall: 0.35) and over-predicted adenosis (precision: $\mathbf{0 . 3 4}$, recall: $\mathbf{1 . 0}$). These findings validate MobileNetV3 as a lightweight yet robust framework for histopathological image classification, with improved generalization and reduced overfitting. The integration of tailored augmentation and regularization techniques makes this approach especially suitable for scalable deployment in resource-limited clinical environments.</t>
  </si>
  <si>
    <t>G. Hong; W. Peng</t>
  </si>
  <si>
    <t>lightweight breast histopathological classification model based on dynamic multi-scale selection</t>
  </si>
  <si>
    <t>10.1109/AIPCVT67868.2025.11405634</t>
  </si>
  <si>
    <t>Whole slide image (WSI) analysis is crucial for breast cancer diagnosis, yet its large scale and high computational complexity pose significant challenges. Existing methods typically require fine-grained annotations and involve heavy models that are difficult to deploy clinically. To address this, we propose LightMIL, a lightweight multiple instance learning framework that classifies whole slides using only patch-level features without pixel-wise annotation. Central to LightMIL is a Dynamic Multi-scale Selection (DMS) module, which adaptively integrates features across scales based on semantic content, reducing background noise and highlighting discriminative regions. LightMIL substantially reduces parameters by 30-55% and accelerates inference by 40-60% compared to similar lightweight models, while maintaining strong accuracy.On public WSI datasets, LightMIL achieves 94.2% accuracy (AUC 0.968) with a compact size of 3.2 MB, demonstrating a superior balance of efficiency and performance. This work advances fast, accurate pathological image analysis and offers a practical, deployable solution for low-resource clinical settings, aligning with the pursuit of efficient and applicable AI in medical imaging.</t>
  </si>
  <si>
    <t>F. Benjelloun; H. El-Amarty; A. Abbad; M. Oulhadj; K. Zenkouar</t>
  </si>
  <si>
    <t>an efficientnet-based multi-scale contextual attention network for robust mammographic breast cancer analysis</t>
  </si>
  <si>
    <t>10.1109/IRASET68627.2026.11538713</t>
  </si>
  <si>
    <t>Breast cancer remains one of the leading causes of cancer-related mortality among women worldwide, making early detection through screening mammography essential. However, the visual variability and low contrast of mammographic lesions continue to challenge reliable interpretation. This paper proposes a deep learning (DL) framework for the automated classification of mammographic images into benign and malignant categories. The proposed model is built upon a pretrained EfficientNetV2-B0 backbone and incorporates two complementary attention mechanisms: a Multi-Scale Squeeze-and-Excitation (MUSE) block to enhance discriminative feature learning across spatial scales, and a Dynamic Non-Local (DNL) block to capture global contextual dependencies among feature channels. Image preprocessing includes contrast-limited adaptive histogram equalization (CLAHE), intensity normalization, and clinically motivated data augmentation to improve lesion visibility and robustness. The network is trained end-to-end on the MIAS dataset using a lightweight classification head. Experimental results demonstrate consistent improvements across standard evaluation metrics, highlighting the effectiveness of the proposed attention-enhanced architecture for supporting breast cancer screening.</t>
  </si>
  <si>
    <t>H. U. Khan; B. Raza; A. Waheed; H. Shah</t>
  </si>
  <si>
    <t>10.1109/ACCESS.2022.3223870</t>
  </si>
  <si>
    <t>A. Gupta; K. Gautam; Y. P. Singh; B. Singh; M. Wajid; M. Usman</t>
  </si>
  <si>
    <t>10.1109/ICST59744.2023.10460815</t>
  </si>
  <si>
    <t>Breast Cancer is a global health concern, emphasizing the crucial importance of its early detection in improving patient treatment. This is especially true for the most frequently diagnosed type of breast cancer, Invasive Ductal Carcinoma (IDC), which has a high risk of spreading and significant mortality. Automation provides an opportunity to streamline the detection, improving efficiency and minimizing diagnostic errors. In this research paper, we proposed a low-computational Tiny Machine Learning (TinyML) model for the classification of IDC. Conventional methods for IDC classification, such as histopathological analysis and mammography, are time-consuming, costly, and subjective. Therefore, there is a need for an automated and accurate method for IDC classification that can be applied in a resource-limited environment. Our proposed TinyML model takes digital images of whole-mount breast cancer slide specimens and extracts the features necessary to classify them as IDC-(-ve) or IDC-(+ve). The TinyML model is evaluated using a publicly available dataset of Breast Histopathology Images and compared to the other Deep Learning (DL) models based on accuracy and computational complexity. The results show that our model achieved a high accuracy of 89.3% while maintaining limited processing power and memory. The successful deployment of the model on an embedded system like Raspberry Pi demonstrates that our TinyML model can be used in hardware resource- constrained environments, promising improved cancer diagnosis.</t>
  </si>
  <si>
    <t>S. Malathi; A. Shenbagavalli; N. Sriraam</t>
  </si>
  <si>
    <t>10.1109/ACCESS.2025.3572294</t>
  </si>
  <si>
    <t>J. Banerjee; R. Pal; O. Ramos-Soto; D. Oliva; I. Aranguren; R. Sarkar</t>
  </si>
  <si>
    <t>a lightweight neural network with replicator-enhanced attention modules for thermographic breast cancer screening</t>
  </si>
  <si>
    <t>10.1109/CAI68641.2026.11536516</t>
  </si>
  <si>
    <t>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t>
  </si>
  <si>
    <t>H. Ali; M. A. Khan; G. Barb; A. -M. Silaghi</t>
  </si>
  <si>
    <t>attfkan-deq: attention-enhanced fourier kolmogorov-arnold networks using deep equilibrium for breast cancer histopathology classification</t>
  </si>
  <si>
    <t>10.1109/ACCESS.2026.3698647</t>
  </si>
  <si>
    <t>Breast cancer histopathological classification remains a challenging task due to small patch resolution, staining inconsistencies, magnification variability, and class imbalance in datasets such as BreakHis and IDC, which hinder accurate malignancy detection. This paper proposes AttFKAN-DEQ, a novel framework that integrates Fourier Kolmogorov-Arnold Networks (FKANs) with Deep Equilibrium Models (DEQs) for binary benign-versus-malignant classification. Unlike spline-based formulations, FKANs model univariate edge functions using finite trigonometric series with trainable sine and cosine coefficients, enabling robust multi-scale spectral representations of heterogeneous tissue morphology. To enhance feature discrimination, a Lightweight Convolutional Block Attention Module (LCBAM) is incorporated within the FKAN residual block to perform channel-wise and spatial feature recalibration during each DEQ iteration using depthwise separable convolutions. This mechanism emphasizes diagnostically relevant regions while suppressing irrelevant background variations. Furthermore, the DEQ mechanism implicitly models infinite network depth through fixed-point iterations at constant memory cost, allowing stable and progressive latent feature refinement. The proposed framework was evaluated using five-fold stratified cross-validation with standard data augmentation. AttFKAN-DEQ achieved 96.60% accuracy and 98.44% AUC on the BreakHis dataset and 94.52% accuracy with 97.31% AUC on the IDC dataset. Experimental results demonstrate that the proposed model outperforms DEQ-KAN, ResNet variants, DenseNet-121, EfficientNet-B0, Vision Transformer, Swin Transformer, ConvNeXt, and MobileViT across multiple evaluation metrics. Ablation studies further confirm the individual and combined contributions of Fourier parameterization, lightweight attention, and equilibrium-based feature refinement to the overall performance. Despite containing only 6.0M parameters and requiring 0.60 GFLOPs, AttFKAN-DEQ achieves high diagnostic accuracy with strong computational efficiency, highlighting its potential for deployment in real-world clinical histopathology applications.</t>
  </si>
  <si>
    <t>Y. Li; Y. Shen; J. Zhang; S. Song; Z. Li; J. Ke; D. Shen</t>
  </si>
  <si>
    <t>10.1109/TMI.2023.3317132</t>
  </si>
  <si>
    <t>G. Hamed; A. El-Motaz Ahmed; S. El-Sayed Amin; M. A. El-Rahman Marey</t>
  </si>
  <si>
    <t>davit-tiny: breast cancer classification using dual attention vision transformers with composite optimization</t>
  </si>
  <si>
    <t>10.1109/ICICIS66182.2025.11313105</t>
  </si>
  <si>
    <t>Neoplastic breast tumors continue to be represented as one of the most known pathological conditions affecting women worldwide, highlighting the need for rapid and accurate diagnosis. While deep learning models have demonstrated substantial progress in histopathological image analysis, many existing techniques face limitations in capturing long-range dependencies without sacrificing computational efficiency. This paper employs DaViT-Tiny, a lightweight Dual Attention Vision Transformer optimized for breast cancer classification using the BreakHis dataset. The architecture integrates both spatial and channel attention mechanisms within an efficient transformer backbone. Training is conducted using the AdamW optimizer with decoupled weight decay, combined with OneCycleLR learning rate scheduling for accelerated convergence, and label smoothing to improve generalization. A composite scoring strategy guides model selection across multiple performance metrics. Experimental results confirm state-of-the-art performance, achieving 99.62% accuracy, 99.56% F1-score, and an AUC of 99.93% in just 19 training epochs completed in 19 minutes. Training continued for 7 additional epochs without improvement until early stopping was triggered, bringing the total training time to 26 minutes. The efficiency and strong diagnostic accuracy of this system suggest that it is well suited for clinical deployment in real-world computer-aided diagnosis workflows.</t>
  </si>
  <si>
    <t>D. Tellez; M. Balkenhol; I. Otte-Höller; R. van de Loo; R. Vogels; P. Bult; C. Wauters; W. Vreuls; S. Mol; N. Karssemeijer; G. Litjens; J. van der Laak; F. Ciompi</t>
  </si>
  <si>
    <t>10.1109/TMI.2018.2820199</t>
  </si>
  <si>
    <t>W. X. Ativi; W. Chen; W. Ayivi; L. Kwao; J. Ayekai; B. L. Y. Agbley</t>
  </si>
  <si>
    <t>cmaf-lite: a lightweight cnn-transformer hybrid with adaptive focal margin loss for imbalanced histopathology classification</t>
  </si>
  <si>
    <t>10.1109/ICCWAMTIP68645.2025.11352632</t>
  </si>
  <si>
    <t>Class imbalance remains a major challenge in breast cancer histopathology, where malignant samples are scarce yet clinically critical. Many deep learning models either rely on computationally heavy architectures unsuitable for deployment or use fixed loss functions that degrade under severe imbalance. We introduce CMAF-Lite, a lightweight CNN-Transformer hybrid trained with an Adaptive Focal Margin (AFM) loss designed to improve minority-class discrimination in imbalanced settings. The model integrates efficient CNN blocks for local morphology, streamlined Transformers for global tissue context, and a learnable cross-modal attention fusion mechanism. AFM dynamically adjusts decision margins during training, eliminating manual hyperparameter tuning and enhancing robustness. Experiments on standard histopathology datasets show that CMAF -Lite consistently outperforms widely used CNN, Transformer, and hybrid baselines while offering significantly higher computational efficiency suitable for real- time clinical use. The results demonstrate that carefully designed lightweight models can provide reliable, deployable solutions for imbalanced medical image classification.</t>
  </si>
  <si>
    <t>K. Ramakrishnan; K. M. A; A. Avinash Reddy</t>
  </si>
  <si>
    <t>10.1109/CICT67193.2025.11398943</t>
  </si>
  <si>
    <t>S. M. Mahin; T. Hasan; A. Julekha; S. A. Hanum</t>
  </si>
  <si>
    <t>aide-kd: an interpretable and efficient attention-based ensemble with knowledge distillation for reliable breast ultrasound cancer diagnosis</t>
  </si>
  <si>
    <t>10.1109/QPAIN69676.2026.11546114</t>
  </si>
  <si>
    <t>Breast ultrasound (BUS) imaging plays an important role in early breast cancer diagnosis, but reliable classification remains challenging due to low contrast, speckle noise, and strong visual similarity between benign, malignant, and normal tissues. To address these challenges, this study presents an interpretable and computationally efficient deep learning framework that focuses on ensemble learning and knowledge distillation for both multi-class and binary BUS classification. For the multi-class task, an SENet attention based ensemble model is constructed by combining EfficientNetB0 and MobileNetV2 enhanced with attention mechanisms. By integrating complementary feature representations from multiple networks, the ensemble improves robustness and reduces confusion between clinically similar classes. For binary class, knowledge distillation is applied to transfer knowledge from a high-capacity teacher model to a lightweight student network, enabling accurate diagnosis with substantially lower computational cost. Experimental results on two publicly available BUS datasets show that the proposed ensemble model achieves 90% accuracy for multiclass classification. In the binary setting, the distilled student model reaches 98% accuracy while significantly reducing model size, inference time, and memory requirements, making it suitable for deployment in resource-limited clinical environments. Grad-CAM visualizations further demonstrate that the models consistently focus on clinically meaningful regions, supporting their interpretability and reliability. Overall, the findings indicate that combining ensemble learning for robustness with knowledge distillation for efficiency offers a practical, interpretable, and cost-effective solution for automated breast ultrasound cancer diagnosis.</t>
  </si>
  <si>
    <t>Y. Lin; H. Wang; Y. Zhao; D. Lu; Y. Xu; J. Xue; X. Chen; J. Jiang</t>
  </si>
  <si>
    <t>rpd: regional prior distillation for breast cancer diagnosis in ultrasound images</t>
  </si>
  <si>
    <t>10.1109/JBHI.2025.3595196</t>
  </si>
  <si>
    <t>Breast cancer is the leading cause of death among women worldwide. Ultrasound imaging is an important means for the early detection of breast cancer to improve the survival rate. Due to the shortage of experienced sonographers, computer-aided systems for breast cancer recognition become particularly important. Some recent studies analyze tumor types in lesion regions but rely on predefined ROIs. Some other studies recognize cancer in the whole ultrasound image, but always suffer from the extremely variable proportion, location and quantity of the tumor lesions. In this paper, we propose a Regional Prior Distillation (RPD) framework for breast cancer diagnosis in ultrasound images. To enhance the analysis of the tumor region, we propose an Image-Cross Attention (ICA) to fuse the predefined ROI prior information with ultrasound images by training a prior-fused model. To remove the constraint of predefined ROIs, we propose a Distribution Distillation Learning (DDL) to distill the prior-fused sample distribution from the prior-fused model into a diagnostic model, which analyzes the disease from only ultrasound images, based on the knowledge distillation paradigm of the teacher-student framework. Comprehensive experiments are conducted on multi-institutional datasets to validate the proposed RPD framework. The results demonstrate the following points. The ICA fuses regional prior information adequately, leading to a high-performance prior-fused model. The DDL distills the prior information effectively, enhancing the diagnostic model to focus on the tumor lesions. The performance of the diagnostic model surpasses that of current SOTA methods. In addition, the diagnostic model is robust to slight perturbations and achieves good generalization performance.</t>
  </si>
  <si>
    <t>H. Wang; G. Zhang; Y. Zhao; F. Lai; W. Cui; J. Xue; Q. Wang; H. Zhang; Y. Lin</t>
  </si>
  <si>
    <t>10.1109/BIBM62325.2024.10821972</t>
  </si>
  <si>
    <t>B. Han; L. Sun; C. Li; Z. Yu; W. Jiang; W. Liu; D. Tao; B. Liu</t>
  </si>
  <si>
    <t>10.1109/SMC53992.2023.10394084</t>
  </si>
  <si>
    <t>Early diagnosis of breast cancer is challenging because in the most common mammogram images, the tumor usually occupies only a very small part of the entire image, which often makes deep learning models lose attention to the tumor area. In previous work, most models solved this problem by using ROI labeling to train models, which was expensive and difficult to widely apply. Some recent ROI-free methods use multi-scale features or multi-stage training, which gets rid of the model's dependence on ROI but greatly increases the computational complexity and deployment difficulty, limiting the potential of deep neural networks. Therefore, a deep positional-representation-based local information retention networks (PR-LIR) was proposed. PR-LIR is a lightweight, end-to-end mammogram classification model, which uses positional representation (PR) and multi-scale regional pooling (MRP) modules to locate tumor regions and retain regional semantic information of small target tumors at different scales, without ROI labeling and multi-stage training, and almost no increasement in parameters and computational complexity. In particular, the proposed PR and MRP modules have good generalization performance, which can be applied to most CNN models and improve the classification accuracy of mammography images. Experimental results on two publicly available datasets show that PR-LIR achieves the best AUC and satisfactory accuracy compared to the previous state-of-the-art mammogram classification method.</t>
  </si>
  <si>
    <t>R. Kesavan; T. Anuradha; P. Kalaiarasi; M. S. Jacob; A. Jose Anand; V. S. Devi</t>
  </si>
  <si>
    <t>deep learning-based diagnostic support system for breast tissue classification using mammographic images</t>
  </si>
  <si>
    <t>10.1109/INSPECT67393.2025.11350319</t>
  </si>
  <si>
    <t>Breast cancer is the leading cause of cancerrelated death among women worldwide. The aim of this study was to develop a computer-aided diagnosis (CAD)based convolutional neural network (CNN) to automatically classify mammographic breast tissue into normal and abnormal categories using the Digital Screening Mammography (DDSM) database. A total of 6,688 regions of interest (ROIs) were extracted, including 4,638 abnormal ROIs and $\mathbf{2, 0 5 0}$ normal ROIs. These ROIs were preprocessed and resized to three input sizes: $150 \times 150$, $200 \times 200$, and $240 \times 240$. Using Keras Tuner, hyperparameters such as convolutional filter size, number of filters, density units, and learning rate were optimized in 30 trials for 1layer, 2-layer, and 3-layer CNN architectures. The threelayer CNN trained on $150 \times 150$ images showed the best performance with a minimum validation error of 0.4196 and a validation accuracy of $78.48 \%$. After 50 training epochs, the final model achieved an overall classification accuracy of $87.50 \%$, a sensitivity of $87.94 \%$, and a specificity of $86.17 \%$. A lightweight setup was created using the Flask framework that enables real-time ROI prediction through a graphical interface.</t>
  </si>
  <si>
    <t>N. A. Nobari Azar</t>
  </si>
  <si>
    <t>label-efficient breast ultrasound lesion detection using a tiny transformer encoder (tebcs-net)</t>
  </si>
  <si>
    <t>10.1109/ISMSIT67332.2025.11268178</t>
  </si>
  <si>
    <t>Breast cancer is a major global health issue; early and precise detection is critical for improving patient prognosis and reducing mortality rates. Traditional diagnostic workflows that rely on manual reading of medical images are complex and subject to inter-observer variability. Although deep learning has shown promise, many models still suffer from modest accuracy and limited interpretability. This study presents TEBCS-Net, a fast and simple model for segmenting breast cancer lesions in ultrasound (BUSI) images. TEBCS-Net is a U-Net–style network that integrates ASPP, a lightweight transformer encoder for long-range context, and attention-guided skip connections to refine boundaries. On the BUSI dataset, we report pixel-wise Accuracy and AUC; TEBCS-Net achieves 92.62% Accuracy and 87.78% AUC. These findings show that a compact, transformer-enhanced U-Net can produce accurate and reliable lesion masks suitable for clinical review.</t>
  </si>
  <si>
    <t>L. Gong; J. Yang; X. Zhang</t>
  </si>
  <si>
    <t>10.1109/ACCESS.2020.3020149</t>
  </si>
  <si>
    <t>I. Ben Ahmed</t>
  </si>
  <si>
    <t>rgc-cbam: a dual-stream attention-guided architecture for early detection and diagnosis of breast microcalcifications</t>
  </si>
  <si>
    <t>10.1109/ADACIS65663.2025.11436262</t>
  </si>
  <si>
    <t>Mammographic screening still faces great difficulty in the early detection of breast microcalcifications due to their small size and presence within complex tissue structures. This paper introduces RGC-CBAM, a dual approach combining handcrafted segmentation with attention-enhanced deep learning. The pipeline applies gamma correction and CLAHE for contrast enhancement, followed by a novel tailored region-growing method based on intensity, shape, and size constraints to segment candidate regions. These are then classified using a MobileNetV2-based CNN augmented with the Convolutional Block Attention Module (CBAM), enhancing focus on diagnostically relevant features. Evaluated on the mini-MIAS dataset and fine-tuned and tested on CBIS-DDSM, the model demonstrates strong performance in segmenting and classifying microcalcifications, offering a lightweight and effective solution for early breast cancer diagnosis.</t>
  </si>
  <si>
    <t>M. O. Cheema; Z. Mohy-Ud-Din; J. Z. Gul; F. Jillani</t>
  </si>
  <si>
    <t>computationally efficient explainable vision transformer framework with test-time augmentation and mask-guided overlay for breast lesion classification in ultrasound images</t>
  </si>
  <si>
    <t>10.1109/ICoDT269104.2025.11360729</t>
  </si>
  <si>
    <t>In this paper, a computationally effective and explainable Vision Transformer (ViT)-based framework is also suggested that can be used to perform automated classification of ultrasound images of the breast into benign, malignant, and normal issues. The pipeline combines paired image-mask representation, class-weighted training, and test-time augmentation (TTA) to solve the issue of class imbalance and enhance robustness. They used a lightweight ViT architecture of approximately 0.9 million parameters (= 3.4 MB) that minimized memory usage and shortened the training time relative to the traditional transformer models. The further reduction of the lesion data size by one-third through the use of a small two-channel format increased the optimization of the input representation. Early termination and scheduling of the adaptive learning rate strengthened training efficiency in such a way that convergence could be achieved after epoch 11 without any decline in performance. In conclusion, TTA increased the stability without introducing computational load. To make decisions that were interpretable, Grad-CAM and attention rollout were implemented, and lesion mask contours were superimposed to ensure decision-making that is clinically meaningful. Overall accuracy with experimental evaluation was 72% with complete performance on normal cases and good performance on different types of lesions. The results indicate that effective ViT models, augmented with explainability and resource-saving schemes, can provide trusted and resource-efficient computer-aided diagnosis of breast cancer based on ultrasound images.</t>
  </si>
  <si>
    <t>Z. Yasaghi; M. Ahmadinasab; A. N. Askarpour</t>
  </si>
  <si>
    <t>a wearable textile-based sensor for breast health monitoring and robust tumor discrimination amidst physiological noise</t>
  </si>
  <si>
    <t>10.1109/JSEN.2026.3661792</t>
  </si>
  <si>
    <t>Continuous monitoring is vital for the early detection of breast cancer, particularly in high-risk populations. This work presents a compact, fully textile, ultrawideband (UWB) antenna integrated with a 3 × 3 electromagnetic bandgap (EBG) array, operating from 4.5 to 11 GHz, for real-time, wearable breast health assessment. The lightweight denim-based design maximizes comfort and enables integration into a bra without restricting daily activities. Sensor performance was evaluated under 21 healthy scenarios—including displacement within the bra cup, rotation, and tissue deformation induced by typical daily movements—combined with physiological variations such as menstrual cycle and perspiration to emulate realistic conditions. Furthermore, 68 tumor datasets were synthesized by randomly distributing tumors within breast tissue, following anatomical likelihoods characteristic of Stages 0–II. Full-wave electromagnetic simulations were conducted in CST Microwave Studio, and two fabricated prototypes were experimentally validated using a breast phantom. Analysis of S21 parameters yielded five statistical features, with one-way analysis of variance (ANOVA) identifying area difference as the most robust discriminator between tumorous and nontumorous (physiological noise) conditions. Skewed Gaussian modeling, time-domain correlation analysis, and signal-to-noise ratio (SNR) evaluation confirmed robust discrimination for Stages I and II tumors, achieving the highest classification confidence for Stage II. However, detection of Stage 0 tumors requires further algorithm development. The dual-sensor configuration complied with IEC/FCC specific absorption rate (SAR) limits (1.6–2 W/kg), supporting its safety for prolonged use. These results demonstrate the feasibility of the proposed system as a safe, comfortable, and effective solution for continuous daily breast health monitoring.</t>
  </si>
  <si>
    <t>S. N; R. S; N. S</t>
  </si>
  <si>
    <t>interpretable cesm channel weighting: policy-guided fusion of low-energy and recombined images for microcalcification detection</t>
  </si>
  <si>
    <t>10.1109/DECoN67170.2025.11447970</t>
  </si>
  <si>
    <t>The detection of microcalcifications is a critical biomarker for early-stage breast cancer, yet differentiating benign from malignant clusters remains a significant diagnostic challenge. Contrast-Enhanced Spectral Mammography provides two key images: a Low-Energy image for structure and a Recombined image for contrast uptake. To leverage this data, we introduce a novel, interpretable deep learning framework, the Policy-Guided Fusion Network. This dual-encoder model uses a lightweight “policy module” to learn a dynamic attention map, which adaptively fuses the LE and S streams, making its reasoning transparent. The PGFN achieves a mean Dice Score of 0.815 and an AUC of 0.92, a statistically significant improvement over standard methods. The model's interpretable policy maps align with clinical findings, demonstrating its potential to enhance diagnostic confidence and reduce unnecessary biopsies.</t>
  </si>
  <si>
    <t>T. Abudawood; F. Al-Qunaieer; S. Alrshoud</t>
  </si>
  <si>
    <t>10.1109/NCG.2018.8593208</t>
  </si>
  <si>
    <t>K. P. Senthilkumar; R. Jayanthi; L. B; S. Nithyanandh; D. Sathish; V. A. M G</t>
  </si>
  <si>
    <t>cnn-enhanced vlsi design for mammographic mass classification using region-based image features</t>
  </si>
  <si>
    <t>10.1109/ASIANCON66527.2025.11281077</t>
  </si>
  <si>
    <t>The pressing need for computationally efficient yet diagnostically sound systems is highlighted by the increased demand for precise and real-time breast cancer diagnosis. This paper proposes a CNN-Augmented VLSI system for mammographic mass classification using deep convolutional embeddings and region-based morphological features. The system uses low-power hardware deployment-optimized attention-based fusion to combine feature maps from convolutional neural networks with compact form, margin, and texture descriptors in the design. The system has a classification accuracy of 98.63% with 1.82 ms per image latency and consumes only 123 mW of power when run on an FPGA platform with quantization-aware training and pipelined processing units. It outperforms hybrid post-fusion models and traditional CNNs in two aspects: predictive accuracy and computation efficiency. The system makes real-time mammographic analysis highly feasible in terms of embedded diagnostic applications.</t>
  </si>
  <si>
    <t>P. Mubeen; P. Srikanth; S. Chivukula; S. Donthula</t>
  </si>
  <si>
    <t>se-csaf-bus-net: stage-enhanced cross-scale adaptive fusion network for breast ultrasound segmentation</t>
  </si>
  <si>
    <t>10.1109/NCC68160.2026.11478823</t>
  </si>
  <si>
    <t>Breast cancer remains one of the leading causes of mortality among women globally, making timely detection essential for improving clinical outcomes. Breast ultrasound (BUS) is a widely adopted imaging modality due to its safety, affordability, and accessibility; however, automatic lesion segmentation remains challenging due to speckle noise, low contrast, acoustic artifacts, and complex lesion morphology. To address these limitations, we propose SE-CSAF-BUS-Net, a Stage-Enhanced Cross-Scale Adaptive Fusion Network specifically designed for robust BUS lesion segmentation. The architecture leverages a MiT-B3 transformer encoder for hierarchical representation learning and introduces a Stage Enhancer module that refines multi-level features via depthwise separable convolutions, dilated context aggregation, and channel-spatial attention. To harmonize structural details with semantic context, the proposed Cross-Scale Adaptive Fusion (CSAF) mechanism, implemented in lightweight convolutional and MHSA-based variants, enables bidirectional interaction between high-resolution spatial information and lowresolution semantic cues. Moreover, an ASPP block enriches deep encoder features, while a unified decoder with deep supervision enhances boundary localization and spatial consistency. Extensive experiments conducted on three benchmark BUS datasets-BUSI, BUS-BRA, and BrEaST demonstrate that SE-CSAF-BUS-Net consistently surpasses recent CNN-, transformer, and hybrid-based architectures in Dice score, IoU, accuracy, and cross-dataset generalization. These outcomes confirm the proposed framework as a reliable and efficient solution for real-world clinical segmentation applications and computer-aided diagnosis systems.</t>
  </si>
  <si>
    <t>Patel W.; Ganatra A.; Ramani B.</t>
  </si>
  <si>
    <t>Integrating IoT and Machine Learning for Advanced Breast Cancer Detection: A Secure Framework for Enhanced Diagnostic Accuracy</t>
  </si>
  <si>
    <t>FT</t>
  </si>
  <si>
    <t>10.52783/pmj.v35.i1.2045</t>
  </si>
  <si>
    <t>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t>
  </si>
  <si>
    <t>Das R.; Kaur K.; Walia E.</t>
  </si>
  <si>
    <t>Feature Generalization for Breast Cancer Detection in Histopathological Images</t>
  </si>
  <si>
    <t>24</t>
  </si>
  <si>
    <t>10.1007/s12539-022-00515-1</t>
  </si>
  <si>
    <t>Recent period has witnessed benchmarked performance of transfer learning using deep architectures in computer-aided diagnosis (CAD) of breast cancer. In this perspective, the pre-trained neural network needs to be fine-tuned with relevant data to extract useful features from the dataset. However, in addition to the computational overhead, it suffers the curse of overfitting in case of feature extraction from smaller datasets. Handcrafted feature extraction techniques as well as feature extraction using pre-trained deep networks come into rescue in aforementioned situation and have proved to be much more efficient and lightweight compared to deep architecture-based transfer learning techniques. This research has identified the competence of classifying breast cancer images using feature engineering and representation learning over the established and contemporary notion of using transfer learning techniques. Moreover, it has revealed superior feature learning capacity with feature fusion in contrast to the conventional belief of understanding unknown feature patterns better with representation learning alone. Experiments have been conducted on two different and popular breast cancer image datasets, namely, KIMIA Path960 and BreakHis datasets. A comparison of image-level accuracy is performed on these datasets using the above-mentioned feature extraction techniques. Image level accuracy of 97.81% is achieved for KIMIA Path960 dataset using individual features extracted with handcrafted (color histogram) technique. Fusion of uniform Local Binary Pattern (uLBP) and color histogram features has resulted in 99.17% of highest accuracy for the same dataset. Experimentation with BreakHis dataset has resulted in highest classification accuracy of 88.41% with color histogram features for images with 200X magnification factor. Finally, the results are contrasted to that of state-of-the-art and superior performances are observed on many occasions with the proposed fusion-based techniques. In case of BreakHis dataset, the highest accuracies 87.60% (with least standard deviation) and 85.77% are recorded for 200X and 400X magnification factors, respectively, and the results for the aforesaid magnification factors of images have exceeded the state-of-the-art. © 2022, International Association of Scientists in the Interdisciplinary Areas.</t>
  </si>
  <si>
    <t>Li F.; Ma J.; Wen T.; Tian Z.; Liang H.-N.</t>
  </si>
  <si>
    <t>HI-Net: A novel histopathologic image segmentation model for metastatic breast cancer via lightweight dataset construction</t>
  </si>
  <si>
    <t>4</t>
  </si>
  <si>
    <t>10.1016/j.heliyon.2024.e38410</t>
  </si>
  <si>
    <t>Since 2020, breast cancer has remained the most prevalent cancer worldwide and the World Health Organisation projects significant increases by 2040, with new cases expected to exceed 3 million annually (a 40% increase) and deaths to surpass 1 million (a 50% increase), highlighting the urgent need for advancements in detection and treatment. Current detection of metastasis is highly dependent on labour-intensive and error-prone pathological examination of large-scale biotissue. Given the high-resolution (100,000 × 100,000 gigapixels) but limited quantity of open-source pathological slide datasets, existing deep learning models face preprocessing challenges. This paper introduces HI-Net, a high-speed panoramic feature-extraction pyramid network for rapid and accurate detection of metastatic breast cancer, balancing panoramic segmentation and local attention. Additionally, a lightweight pathological slide dataset optimised for 512 x 512-pixel resolution, derived from downsampled and reassembled competitive datasets, accelerates training and reduces computational costs. HI-Net demonstrates superior performance on existing medical imaging competition datasets and our lightweight dataset, evidencing its effectiveness across datasets and potential for contributing to the generalisation of intelligent diagnostics. © 2024 The Author(s)</t>
  </si>
  <si>
    <t>M. M. Mitu; S. Arefin; Z. Saurav; M. A. Hasan; D. M. Farid</t>
  </si>
  <si>
    <t>pruning-based ensemble tree for multi-class classification</t>
  </si>
  <si>
    <t>10.1109/ICEEICT62016.2024.10534584</t>
  </si>
  <si>
    <t>Decision tree is one of the most popular classifiers in supervised learning to address classification tasks. It is easy to build and easy to understand. It is a divide-and-conquer algorithm and provides a clear path for making decisions. Decision tree can be used for both regression and classification problems. It finds the best splitting features as a root node and create sub-datasets. A leaf node of decision tree represents a decision where all and majority of the instances of a sub-dataset belongs to a particular decision or class-value. The commonly used algorithms are ID3 (Iterative Dichotomiser 3), C4.5 (improvement over ID3 algorithm), and CART (Classification And Regression Tree). Decision tree can be easily scalable and apply for Big Data mining. In this paper, we have proposed a new pruning-based tree ensemble method where each tree is build from the each input feature of the dataset. Therefore, $N$ number of trees will be created for $N$ number of features. Then, we apply post pruning technique on each tree and select the best trees according to their cost-complexity. We have considered the size and accuracy of the tree to select in the ensemble process. The proposed approach surpasses the performance of the C4.5 classifier by almost 11 % for the selected benchmark datasets taken from the UCI machine learning repository.</t>
  </si>
  <si>
    <t>IV</t>
  </si>
  <si>
    <t>11th International Symposium on Integrated Uncertainty in Knowledge Modelling and Decision Making, IUKM 2025</t>
  </si>
  <si>
    <t>The proceedings contain 29 papers. The special focus in this conference is on Integrated Uncertainty in Knowledge Modelling and Decision Making. The topics include: Information Fusion as a Useful Tool to Estimate Parameters from Imprecise Data?; robust Classification in Bayesian Neural Networks; nonparametric Estimation Using Kolmogorov-Arnold Network; A Local PCA Model Induced from Linear Fuzzy Clustering with Cluster Separation; a Revised Method on Judging Abstract Shape of a Curve on a  Two-Dimensional Plane; SMC-PATE: A Secure Enhanced Private Aggregation of Teacher Ensembles with Secure Multiparty Computation; self-explaining Neural Network for Multi-criteria Sentiment Analysis; a Multimodal Deep Ensemble Framework for Skin Lesion Classification; fourier-Enhanced Student-Teacher Distillation for Semi-supervised Medical Image Segmentation; Real-Time Monitoring and Anomaly Detection in Server Lab Environments Using ESP32 DevKit and VAE-Bi-LSTM Hybrid Model: A Case Study at HUFLIT University, Ho Chi Minh City; Onboarding Process from Power-Up to Motion Detection Using ESP32-EYE: A Quick and Comprehensive Approach; enhancing Iris Verification Through Multiple Distance Measurement Fusion and Enrollment Screening Mechanism; enhance Biometric Authentication: Integrating Iris and Periocular Verification Through Support Vector Classification; Lite-SCMamba: A Lightweight Model Applying Spatial and Channel Attention with Mamba Framework for Medical Image Segmentation; classification of Breast Cancer for Mammography Using High-Resolution Network; improving Brain Disease Classification Accuracy Using Ensemble Learning; lung Cancer Detection Using Deep Neural Networks and Radiological Imaging; integration Vision-Language Models for Feature Extraction in Multi-camera Multi-object Tracking; Enhance Air Quality Index Prediction with Inception Time - BiLSTM Model and Huber Loss; enhancing Pose Adaptability in Virtual Try-On Systems; MiniMedMind: Small-Scale LLM for High-Performance Medical VQA on Chest X-ray; Enhanced Human Action Recognition from Synthetic UAVs Data Using Landmark Extraction and Mamba-Based Model.</t>
  </si>
  <si>
    <t>29th Annual Conference on Medical Image Understanding and Analysis, MIUA 2025</t>
  </si>
  <si>
    <t>The proceedings contain 67 papers. The special focus in this conference is on Medical Image Understanding and Analysis. The topics include: Self-guided SwinTransformer Improves Breast Cancer Detection Through Iterative Attention-Based Zooming; Can AI Be Faster, Accurate, and Explainable? SpikeNet Makes it Happen; a Novel Feature-Prioritized Dice Loss Function for Enhanced Pneumonia Segmentation in Chest X-rays; Bridging Accuracy and Explainability: A SHAP-Enhanced CNN for Skin Cancer Diagnosis; Multi-scale WSI Analysis: A Cascade Framework for Efficient Breast Cancer Metastasis Detection; learning to Harmonize Cross-Vendor X-ray Images by Non-linear Image Dynamics Correction; Modified CBAM: Sub-block Pooling for Improved Channel and Spatial Attention; WSI-AL: A Novel Active Learning Framework for Whole Slide Image Selection; a Deep-Learning Approach for Diagnosing and Grading Ankylosing Spondylitis Sacroiliitis by X-Ray Images; towards Breast Tumor Aggressiveness Classification in Digital Mammograms Using Boundary-Aware Segmentation and Feature Analysis; joint Dento-Facial Shape Model; out-of-Distribution Detection in Gastrointestinal Vision by Estimating Nearest Centroid Distance Deficit; deep Learning-Driven Pipeline for Automated Wound Measurement of Chronic Wounds; midline-Constrained Loss in the Anatomical Landmark Segmentation of 3D Liver Models; depthClassNet: A Multitask Framework for Monocular Depth Estimation and Texture Classification in Endoscopic Imaging; Assessing the Generalization Performance of SAM for Ureteroscopy Scene Understanding; modelling Uncertainty in Graph Convolutional Networks for Edge Detection in Mammograms; classification of Gastroscopy Images Under Extreme Class Imbalance: A Deep Learning Pipeline; temporally Consistent Smoke Removal from Endoscopic Video Images; toward Patient-Specific Partial Point Cloud to Surface Completion for Pre to Intra-operative Registration in Image-Guided Liver Interventions; efficientDet with Knowledge Distillation and Instance Whitening for Real-Time and Generalisable Polyp Detection.</t>
  </si>
  <si>
    <t>International Conference on Advances in Data-driven Computing and Intelligent Systems, ADCIS 2022</t>
  </si>
  <si>
    <t>The proceedings contain 66 papers. The special focus in this conference is on Advances in Data-driven Computing and Intelligent Systems. The topics include: Analysis of Online Health-Related Private Data using Named Entity Recognition by Deep Correlation Techniques; Trust-Based DSR Protocol for Secure Communication in Mobile Ad-hoc Networks; The Modified Binary Sparrow Search Algorithm (mbSSA) and Its Implementation; stacked Ensemble Architecture to Predict the Metastasis in Breast Cancer Patients; A New Sensor Neuro-controller-based MPPT Technique for Solar PV Module; Data-Driven Prediction of Effluent BOD5 from an Institutional Wastewater Treatment Plant; predictive Models for Equipment Fault Detection: Application in Semiconductor Industry; simulation Tools for Cloud Computing: A Comparative Study; electrical Muscle Stimulation Models Identification Based on Hammerstein Structure and Gravitational Search Algorithm; identification of Ischemic Stroke Origin Using Machine Learning Techniques; comparative Study of Pre-trained Language Models for Text Classification in Smart Agriculture Domain; reinforcement Learning of Self-enhancing Camera Image and Signal Processing; PBDPA: A Task Scheduling Algorithm in Containerized Cloud Computing Environment; application of Fuzzy-Based Multi-criteria Decision-Making Technique for Highway Concrete Bridge Health Assessment; modality Direct Image Contrast Enhancement for Liver Tumour Detection; an Enhanced Deep Learning Technique for Crack Identification in Composite Materials; Vaccine-Block: A Blockchain-Based Prevention of COVID-19 Vaccine Misplacement; MRI-Based Early Diagnosis and Quantification of Trans-Ischemic Stroke Using Machine Learning—An Overview; a Federated Learning Approach to Converting Photos to Sketch; experimental Analysis of “A Novel Swarm Intelligence Optimization Approach: Sparrow Search Algorithm”; corrosion Behaviour of Spray Pyrolysis Deposited Titanium Oxide Coating Over Aluminium Alloy; comparative Study of Pruning Techniques in Recurrent Neural Networks; preface.</t>
  </si>
  <si>
    <t>16th International Symposium on Visual Computing, ISVC 2021</t>
  </si>
  <si>
    <t>The proceedings contain 88 papers. The special focus in this conference is on Visual Computing. The topics include: Security Automation Through a Multi-processing Real-Time System for the Re-identification of Persons; a Method for Transferring Robot Motion Parameters Using Functional Attributes of Parts; uncooperative Satellite 6D Pose Estimation with Relative Depth Information; non-homogeneous Haze Removal Through a Multiple Attention Module Architecture; vehicle Detection and Tracking from Surveillance Cameras in Urban Scenes; towards the Creation of Spontaneous Datasets Based on Youtube Reaction Videos; automated Bite-block Detection to Distinguish Colonoscopy from Upper Endoscopy Using Deep Learning; how Does Heterogeneous Label Noise Impact Generalization in Neural Nets?; a Simple Generative Network; NeoUNet: Towards Accurate Colon Polyp Segmentation and Neoplasm Detection; hyperspectral Video Super-Resolution Using Beta Process and Bayesian Dictionary Learning; adding Color Information to Spatially-Enhanced, Bag-of-Visual-Words Models; a Novel Similarity Measure for Retinal Optical Coherence Tomography Images; subspace Discrimination Method for Images Using Singular Value Decomposition; cervical Cancer Detection and Classification in Cytology Images Using a Hybrid Approach; ensemble Learning to Perform Instance Segmentation over Synthetic Data; improving Efficient Semantic Segmentation Networks by Enhancing Multi-scale Feature Representation via Resolution Path Based Knowledge Distillation and Pixel Shuffle; towards Stereoscopic Video Deblurring Using Deep Convolutional Networks; color Point Pair Feature Light; semi Automatic Hand Pose Annotation Using a Single Depth Camera; Patch-Based Convolutional Neural Networks for TCGA-BRCA Breast Cancer Classification; famSearch: Visual Analysis of Genealogical Data; hierarchical Sankey Diagram: Design and Evaluation; dynamic Antenna Pattern Visualization for Aviation Safety Incorporating Multipath and Situational Awareness; computer-Assisted Heuristic Evaluation of Data Visualization.</t>
  </si>
  <si>
    <t>3rd International Conference on Intelligent Systems and Data Science, ISDS 2025</t>
  </si>
  <si>
    <t>The proceedings contain 69 papers. The special focus in this conference is on Intelligent Systems and Data Science,. The topics include: Improving Rice Disease Segmentation via Iterative Pseudo-label Correction; Explainable AI for Agriculture: Teacher-Student Learning in Rice Pest Classification; optimizing EfficientNetV2 for Insect Classification; semantic Similarity for User-Based Collaborative Recommendation Systems; reforming Attention in Transformer-Based Graph Neural Networks for Fashion Recommendation; Decision Support System for Selecting Majors in IT Training Programs; An Explainable Biased Multi-relational Matrix Factorization Model Using XAI for Recommendation Systems; An Efficient Lightweight Multimodal Framework for Autism Behavior Recognition on the AV-ASD Dataset; Painless and Accurate AI-Driven Method for Personal Glucose Tracking Based on Multi-spectral Sensing; MS-CXR: Improving Multi-label Chest X-Ray Classification via a Multi-architecture Soft Voting; ESQ-YOLO: An Efficient Method for Blood Cell Detection Based on Improved YOLOv8; Breast Cancer Classification Using Ensemble Deep Learning with RIDOPT-Net; A Semi-Automated MRI-Image Processing System for Exploratory Analysis of Radiomics Features Toward Clinical Prediction of Meningioma Growth; a Meta-Classifier Built on Self-supervised Models for Improving Chest X-Ray Image Classification; Secure Offloading for Terahertz-Band UAV-Aided MEC Backscatter Communication Networks; enhancing Model Privacy and Security for Blockchain-Based Federated Learning; an Improved Low-Power Wearable Sensor for Dairy Cow Behavior Classification Using Deep Learning Algorithms; a Time-Frequency Signal Analysis System for Drastic Improvement of Sensitivity and Detection Duration of Biosensors; vibration-Based Diagnosis and Monitoring of Bearing Degradation; random Forest with Z-score in Supervised Machine Learning; Optimizing Image Colorization: Innovations with CVAE; Ontology-Enhanced Semantic Image Search with Deep Learning and CLIP Embedding; deep Ant Colony Optimization for Electric Pickup and Delivery Problem; automatic 3D Space Reconstruction System from Video Using 3D Gaussian Splatting; AI-Agent-Powered Video Object Contextualization &amp; Retrieval System: Architecture and System.</t>
  </si>
  <si>
    <t>2024 2nd International Conference on Computing and Data Analytics, ICCDA 2024 - Proceedings</t>
  </si>
  <si>
    <t>The proceedings contain 108 papers. The topics discussed include: techniques to evaluate and enhance security measures in cloud computing environments; machine learning approaches for accurate energy content prediction in foods using nutritional data; exploratory data analysis and data visualization on accidental drug related deaths; analyzing socioeconomic and climatic trends in Oman’s governorates using python data analysis tools; a study on the importance of cybersecurity and its significance in Omani society; deep learning for accurate cancer type classification using gene expression data; blockchain-based ensemble deep learning model technique for breast cancer classification; adaptive learning pathways: advancing personalization in online education platforms; and cloud-light: enhancing cyber security with a lightweight cryptographic algorithm for cloud environments.</t>
  </si>
  <si>
    <t>13th International Conference on Computational Data and Social Networks, CSoNet 2024</t>
  </si>
  <si>
    <t>The proceedings contain 44 papers. The special focus in this conference is on Computational Data and Social Networks. The topics include: Facility Location Under Nonlinear Customer Demand: A Fully Polynomial-Time Approximation Scheme; leveraging Auto-distillation and Generative Self-supervised Learning in Residual Graph Transformers for Enhanced Recommender Systems; query-Decision Regression for Misinformation Prevention in Social Networks; Energy Distance-Based EBM for Skin Lesion Classification: A Novel Approach; trustworthiness in Vision-Language Models; TIP: Predicting Tipping for User-Centered Misinformation Prevention; a One-Dimensional Generative Diffusion Model for Network Traffic Dataset Generation; Pharmaceuticals Supply Chain Integrity: Ensuring the Authenticity of Drugs and Preventing Counterfeit Medicine by Leveraging Smart Contracts, NFT, IPFS, and Distributed Ledgers Technology; enhancing Poultry Disease Classification with Data Augmentation and Ensemble Learning; Classifying Lexical Variations in Thai Social Media: A Machine Learning and LLMs Approach; TVGN: Mastering Predictions of Information Transmissibility in Time-Varying Networks; Agent-Based Modelling Approach to Support Strategic Planning for EV Charging Stations in A University Campus; calibrating Probabilistic Embeddings for Cross-Modal Retrieval; BCCNetAttention: Enhancing Breast Cancer Report Through Image Captioning with Convolution Neural Network and Transformers Architecture; visual Question Answering for Medical Data Using a Visio-Linguistic Model; graph-Based Approaches for Image Space Exploration and Representative Set Selection; alzheimer’s Disease Diagnosis with Enhanced Densely Connected Convolutional Networks; energy-Based Learning for Robust Fake News Detection: A Graph Neural Network Approach with Trainable Cost Function; the Multifaceted Role of Trust and Reputation in the Digital Age: A Comprehensive Review; energy-Driven Riemannian Block-Matching; Optimized Deep Learning Based Phishing Email Detection Using BERT and Hill Climbing Algorithm; intestate Inheritance Allocation Algorithm According to Thai Law Using Bottom-up Pruning Approach; numerical Modelling of River Flood: A Case Study in the Nhat Le River Basin, Vietnam; classify Bone Fractures in X-ray Images.</t>
  </si>
  <si>
    <t>13th World Conference on Information Systems and Technologies, WorldCIST 2025</t>
  </si>
  <si>
    <t>The proceedings contain 35 papers. The special focus in this conference is on Information Systems and Technologies. The topics include: Unmanned Aerial Vehicles Communication Systems in Military Operations: A Comprehensive Literature Review; the Impact of Gamification on Critical Thinking Skills: University of Technology Case Study; Online Shopping Using Digital Platforms: Before, During, and After the COVID-19 Pandemic; the Use of Observational Research in the Digitalisation of the Automotive Industry: An In-Depth Analysis; validation of a Lightweight Usability and Accessibility Evaluation Method in a Small Software Development Company; Methodology for Threat Detection and Prevention Integrating Cyber Threat Intelligence and SIEM; if You Have Situational Awareness, Then Where Would You Put It in an Ethical Decision-Making Model?; the Jus Programming Language: Towards a Functional Language for Secure and Verifiable Smart Contracts on Tezos; a Software Platform for an Intelligent Mobility Ecosystem; Investigation of Inverse Kinematics Algorithms for Trajectory Resolution in ROS-Based Cobot Pick-and-Place Systems; a Framework to Efficient Implementation of Neural Network Image Classification for IoT Systems; Bridging the IT/OT Integration Gap with a Scalable, Cloud Agnostic Reference Architecture for Industrial Data Platforms; bridging the Gap Between Problem and Solution Space with Domain-Driven Design; Interoperability Approaches When Migrating from On-Premise to Cloud ERP; a Segmentation-Free Approach for Iris-Based Authentication Using Blockchain: Preliminary Research Results; dynamic Resource Sharing in Computing Centers Using 5G Technologies and Blockchain Networks; computational Models and Dynamical Systems to Protect P2P Networks Against Intelligent Attacks; anomaly-Based Technique to Detect Social Engineering Attacks Using Online Learning; a Telerehabilitation Platform for Breast Cancer Patients: Design, Development, and Evaluation.</t>
  </si>
  <si>
    <t>12th International Conference on Computational Advances in Bio and Medical Sciences, ICCABS 2023</t>
  </si>
  <si>
    <t>The proceedings contain 23 papers. The special focus in this conference is on Computational Advances in Bio and Medical Sciences. The topics include: PartialFibers: An Efficient Method for Predicting Drug-Drug Interactions; optimizing Deep Learning for Biomedical Imaging; exploring a Solution Curve in the Phase Plane for Extreme Firing Rates in the Izhikevich Model; cancer and Tissue Prediction Using Mutational Signatures in Highly Mutated Cancers; on the Hardness of Wildcard Pattern Matching on de Bruijn Graphs; plastic: An Easy to Use and Modular Tool for Benchmarking Tumor Phylogeny Reconstruction Pipelines; A 3D Deep Learning Architecture for Denoising Low-Dose CT Scans; a Simple and Interpretable Deep Learning Model for Diagnosing Pneumonia from Chest X-Ray Images; FedDP: Secure Federated Learning with Differential Privacy for Disease Prediction; computational Tumor Progression Analysis via Seriation Based Trajectory Inference; multilayer Network Analysis of Brain Signals for Detecting Alzheimer’s Disease; DNA Methylation Based Subtype Classification of Breast Cancer; repeated Measures Latent Dirichlet Allocation for Longitudinal Microbiome Analysis; improving Disease Comorbidity Prediction with Biologically Supervised Graph Embedding; Lightweight and Generalizable Model for COVID-19 Detection Using Chest Xray Images; decoding Heterogeneity in Quadruple-Negative Breast Cancer: A Data-driven Clustering Approach; determining Temporal Linkages in Dynamic Epidemiological Networks Using the Earth Mover’s Distance; functional Connectivity Disruptions in Alzheimer’s Disease: A Maximum Flow Perspective; on Multi-phase Metagenomics Reads Binning; a Unified Machine Learning Framework for Multi-subtype Tumour Classification Across Diverse Datasets; AFA: Abstract Functional Analysis Identifies New Microglial Subtypes at Single Cell Level in Alzheimer’s Disease.</t>
  </si>
  <si>
    <t xml:space="preserve">2nd International Conference on Data Processing and Networking, ICDPN 2025 </t>
  </si>
  <si>
    <t>The proceedings contain 46 papers. The special focus in this conference is on Data Processing and Networking. The topics include: Cloud-Based Network Implementation for Secure Hybrid Infrastructure; A CNN and YOLOv5-Based Deep Learning Pipeline for Underwater Image Enhancement, Object Detection and Classification; quantifying Vaccine-Specific Cardiovascular Risk Using Parametric Survival Analysis; Comparative Analysis of CNN–LSTM and CNN–Vision Transformer Architectures with Bayesian Hyperparameter Optimization for Traffic Sign Recognition; Multimodal Generative AI for Cross-Modal Reasoning in Virtual Assistants; towards an Ontology for Software Defined Networks; An Ensemble Framework for Detection of Anomalies on AWS Cloud; human-Centric Autonomous Explainability-Based Intelligent System for Industrial IoT; HIVVE: Real-Time Job Matching Platform; a Hybrid Approach for Robust Brain Tumor Diagnosis Using Feature Optimization and Attention Mechanisms; Hardware in the Loop of a Flow Plant for PID Control Performance Evaluation; livoScan-Predict: A Deep Learning Framework for Liver Fibrosis Progression Prediction and Clinical Recommendation; Design and Evaluation of a Smart Graduate Recruitment Filtering System Based on BDOBD Model: Practical Application in Vietnam; installation and Two-Year Performance Evaluation of the First IoT-Based Radiation Monitoring Station in Gjirokastra, Albania; evolution and Research Trends in Agile Methodology and Digital Transformation: A Bibliometric Analysis; sustainable Oyster Mushroom Farming at Home: A Low-Budget IoT-Based Approach; Vistral-V: A Lightweight and Vietnamese-Optimized Multimodal Language Model with SigLIP Vision Encode; optimizing Breast Cancer Diagnosis: A Convolutional Neural Network for Eosin-Stained Image Analysis; AgroXAI: Interpretable Multi-Model Machine Learning for Smart Crop and Fertilizer Recommendations; sensitivity Comparison of a Cylindrical Capacitive Level Sensor for Measuring Different Liquids.</t>
  </si>
  <si>
    <t>1st International Network on Green Digital Innovation and Business, INDIB 2026</t>
  </si>
  <si>
    <t>The proceedings contain 56 papers. The special focus in this conference is on Innovation and Business. The topics include: Current State and Applications of Sigfox Technology in Ecuador: Challenges and Technical Recommendations; toward Augmented Leadership: Integration of Artificial Intelligence to Foster Employee Engagement in Hybrid Work Environments: A Systematic Literature Review; frugal Innovation and Artificial Intelligence as Drivers of Circular Economy in Waste Management Systems: A Prospective Review; analysis of Deep Learning and Machine Learning Methods for Risk Classification in Health Insurance; A DNN-Based Classification Framework Using Stratified Data Splitting for Breast Cancer Detection on WDBC; green Transformational Leadership and Organizational Resilience: Building Sustainable Mindsets in the Face of Organizational and Environmental Uncertainty; emerging Technologies and the Digitalization of Accounting Practices: Benefits, Challenges; Improving Cryptocurrency Forecasting Under Nonstationarity with a Multi-Scale VMD and BiLSTM Strategy; Intelligent DSS, Behavioral Biases and Robo-Advisors: A Critical Examination of Algorithmic Objectivity in Financial Advice; artificial Intelligence for Sustainable Development: Governance and Gender Dynamics in Africa’s Digital Economy; Toward Sustainable Cloud Computing: A Multi-Layer Taxonomy of AI-Based Resource Optimization and Scheduling Methods; enhancing Object Detection in Unmanned Aerial Vehicle Imagery Via Lightweight Windowed Attention; Traffic Forecasting Optimization Using Ensemble Learning: A Fusion-Based BiLSTM and Gradient Boosting Approach; wind Energy Prediction Based on Machine Learning Methods; intelligent Student Performance Prediction Using Ensemble Classification Models; Supplier Relationship Management (SRM) Systems as a Lever for Trust and Purchasing Risk Reduction in Digital Supply Networks; the Contribution of the Banking Sector to the Deployment of Blockchain Technology in Morocco.</t>
  </si>
  <si>
    <t>2023 31st Irish Conference on Artificial Intelligence and Cognitive Science, AICS 2023</t>
  </si>
  <si>
    <t>The proceedings contain 47 papers. The topics discussed include: towards improving clinical practice guidelines through named entity recognition: model development and evaluation; lightweight deep learning for breast cancer diagnosis based on slice selection techniques; deep reinforcement learning for advanced persistent threat detection in wireless networks; identifying influential citations in scientific papers; empowering federated learning: tackling client drift and resource constraints with knowledge distillation by combining losses; speech-based Alzheimer’s disease classification system with noise-resilient features optimization; ChatPapers: an AI chatbot for interacting with academic research; machine learning-assisted multi-objective optimization of biomass combustion process; and reinforcement learning for stock option trading.</t>
  </si>
  <si>
    <t>International Conference on Signal Image Processing and Communication, ICSIPC 2021</t>
  </si>
  <si>
    <t>The proceedings contain 61 papers. The topics discussed include: chaotic image encryption algorithm based on higher and lower bit image operations; low-illuminance color image enhancement method based on gradient domain guided filtering; what’s wrong with the tongue: color grading quantization based on hyperspectral images; research on cooperative signal and information processing in wireless sensor network; dispersive selected mapping without side information for PAPR reduction in FBMC/OQAM; research on image reliable transferring and compression based on coding theory; low-light image enhancement based on deep convolutional neural networks; and densely connected convolutional networks for breast cancer histopathological image classification.</t>
  </si>
  <si>
    <t>2025 7th International Conference on Robotics and Computer Vision, ICRCV 2025</t>
  </si>
  <si>
    <t>The proceedings contain 52 papers. The topics discussed include: MSLR-YOLO: a lightweight multi-scale attention network for road surface defect detection; underwater halo image clarification method based on iterative optimization framework; GSeg3D: a high-precision grid-based algorithm for safety-critical ground segmentation in LiDAR point clouds; TextiNet: an enhanced lightweight YOLOv12 model for fabric defect detection; emotion estimation using ConvNeXt based on feature extraction from imaged MFCC; application of improved Grey Wolf Optimization algorithm in multi-UAV cooperative path planning; a privacy-preserving federated learning model for breast cancer image classification; and autonomous drone navigation with natural language processing for human-centric smart manufacturing.</t>
  </si>
  <si>
    <t>Proceedings - 2023 IEEE International Conference on Emerging Trends in Engineering, Sciences and Technology, ICES and T 2023</t>
  </si>
  <si>
    <t>The proceedings contain 42 papers. The topics discussed include: classification of images using extreme learning machine and regularization extreme learning machine (ELM) with the leave-one-out cross validation; fast convergence of lightweight deep learning models for plant leaf disease recognition; intelligent four-way crossroad safety management for autonomous, non-autonomous and VIP vehicles; constructor development: predicting object communication errors; e-shaped antenna sensor optimization with improved bandwidth using genetic algorithm for biomedical applications; technically choosing a PV panel brand for the installation of mega-scale solar power plant to maximize long-term benefits; effect of dust deposition on performance of photovoltaic module and methods of cleaning for improved performance in Pakistan; evolutionary algorithms based optimization of resistance for marine vessels; robust design optimization of an IPM synchronous motor for electric vehicle applications; design and numerical optimization for high-performance IPM synchronous motor using PSO search algorithm; and performance evaluation of deep learning models for breast cancer classification.</t>
  </si>
  <si>
    <t>13th International Conference on Brain Inspired Cognitive Systems, BICS 2023</t>
  </si>
  <si>
    <t>The proceedings contain 36 papers. The special focus in this conference is on Brain Inspired Cognitive Systems. The topics include: GSA-UBS: A Novel Medical Hyperspectral Band Selection Based on Gravitational Search Algorithm; enhancing Generalizability of Deep Learning Polyp Segmentation Using Online Spatial Interpolation and Hue Transformation; MLM-LSTM: Multi-layer Memory Learning Framework Based on LSTM for Hyperspectral Change Detection; A Hierarchical Geometry-to-Semantic Fusion GNN Framework for Earth Surface Anomalies Detection; zero-Shot Incremental Learning Algorithm Based on Bi-alignment Mechanism; Cross-Modal Transformer GAN: A Brain Structure-Function Deep Fusing Framework for Alzheimer’s Disease; evaluation of Post-hoc Interpretability Methods in Breast Cancer Histopathological Image Classification; Red Blood Cell Detection Using Improved Mask R-CNN; underwater Object Detection for Smooth and Autonomous Operations of Naval Missions: A Pilot Dataset; RSF-SSD: An Improved SSD Algorithm Based on Multi-level Feature Enhancement; GaitMG: A Multi-grained Feature Aggregate Network for Gait Recognition; saliency Detection on Graph Manifold Ranking via Multi-scale Segmentation; Research on Improved Algorithm of Significance Object Detection Based on ATSA Model; UAV Cross-Modal Image Registration: Large-Scale Dataset and Transformer-Based Approach; How Challenging is a Challenge for SLAM? An Answer from Quantitative Visual Evaluation; generalized W-Net: Arbitrary-Style Chinese Character Synthesization; Blind Deblurring of QR Codes with Local Extremum Intensity Prior; Image Enhancement for UAV Visual SLAM Applications: Analysis and Evaluation; segmentation Framework for Heat Loss Identification in Thermal Images: Empowering Scottish Retrofitting and Thermographic Survey Companies; mixed-Precision Collaborative Quantization for Fast Object Tracking; pre-diagnosis for Autism Spectrum Disorder Using Eye-Tracking and Machine Learning Techniques; HRMOT: Two-Step Association Based Multi-object Tracking in Satellite Videos Enhanced by High-Resolution Feature Fusion.</t>
  </si>
  <si>
    <t>ICMVA 2024 - 2024 The 7th International Conference on Machine Vision and Applications</t>
  </si>
  <si>
    <t>The proceedings contain 26 papers. The topics discussed include: let’s talk about image quality improvement in underwater images for object detection; recovering image information from colored speckle under RGB illumination in an imaging system; performance enhancement of Covid-19 chest x-ray image classification using GAN and CNN; temporal change studies in Kaziranga National Park; a breast cancer prognosis model using PyRadiomics and image segmentation from MRI data; SERF-P: a semi supervised approach via enhancing representative features and pseudo-labeling; hostile vessel behavior prediction using LSTMs; research on intelligent control methods for community real population based on big data and object detection; deep learning-based land use and land cover changes detection from satellite imagery: a case study of the city of Richard Toll; and VQUNet: vector quantization U-Net for defending adversarial attacks by regularizing unwanted noise.</t>
  </si>
  <si>
    <t>International Conference on Green Artificial Intelligence and Industrial Applications, GreenAI 2025</t>
  </si>
  <si>
    <t>The proceedings contain 38 papers. The special focus in this conference is on Green Artificial Intelligence and Industrial Applications. The topics include: Exploring Different Machine Learning Techniques for Accurate Phishing URL Identification; enhanced Breast Cancer Imaging Model Using Convolutional Neural Networks; continuous Emotion Profiling and Mental Health Evaluation Using Deep Learning in Text-Based Applications; Identifying Image Tampering Using DeeLearning-Combinational Approach of CNN &amp; GAN; early Identification and Invention of Learning Disabilities among Children; on Your Track: Leveraging Technology to Women’s Menstrual Cycle Management; integrating Hand Gesture Recognition with Voice Assistants: Enhancing Human-Computer Interaction Through Multimodal Intelligence; a Survey on Advancements in Diagnosis of Lymphoma: From Traditional Methods to Emerging Technologies; deep Learning-Based Self-driving Car Simulator: Development and Evaluation; youTube Video Summarizer Using the Pegasus Model; Enhancing Security and Perceptual Quality in LSB-Based Image Steganography; a Systematic Literature Review of Recognizing Handwritten Vedic Text on Palm Leaves Using Machine Learning; integrating Lightweight Cryptography with Fuzzy C-Means Clustering for Sustainable and Efficient IoT Systems; enhancing Aspect-Based Sentiment Analysis Through Contextual Text Generation and Data Augmentation; training Extreme Learning Machine with Fully Informed Search Algorithm for Short-Term Stock Index Prediction; comparative Analysis of Kolmogorov-Arnold Networks and Multilayer Perceptrons for Time Series Forecasting; Enhancing Resource Efficiency in Cloud-Edge-Terminal Architectures: A Comprehensive Approach Utilizing Edge AI, 5G, Blockchain, and EaaS with Tripartite Incentive Mechanisms; enhanced Deep Learning Techniques for Intelligent Vehicle Damage Detection and Insurance Claim Estimation: A Comprehensive Review; hybrid Approaches and Frameworks in Clustering; Empowering Breast Cancer Diagnostics: SHAP-Enhanced Explainable AI.</t>
  </si>
  <si>
    <t>3rd International Conference on Innovative Computing and Cutting-Edge Technologies, ICICCT 2025</t>
  </si>
  <si>
    <t>The proceedings contain 38 papers. The special focus in this conference is on Innovative Computing and Cutting-Edge Technologies. The topics include: LSTM Neural Networks in Healthcare Disruption Forecasting: A Comprehensive Review and Implementation Framework; machine Learning-Based Sentiment Analysis in E-Commerce Text Reviews; English and Arabic SMS Spam Detection Using Machine Learning; Night-to-Day Media Conversion Using Generative AI: A CycleGAN-Based Approach with Video Processing; Learning to Design Interfaces: GUI Generation Using GAN; Visually-Grounded Textual Reconstruction: An End-to-End System for Assembling Torn Documents and Infilling Content with LLMs; Novel Contrastive Similarity Learning Approach for Audio Enabled CLIP Model Using Siamese Network Based Projections; a Late Fusion Framework for Multimodal Emotion Detection System Using Vision Transformer Models; a Vision Transformer Framework with Orientational Pooling for Breast Cancer Image Classification; edge-Deployed Vision Transformer Model for Automated Keratoconus Classification in Corneal Imaging; Deep ResNet-Based Classification of Handwritten Devanagari Characters: A Comprehensive Evaluation on DEVA-C-SET Dataset; An Integrated Deep Learning Approach for Early Detection of Mango Leaf Curl Virus using YOLOv8 and ResNet50; Lightweight Deep Learning Model for UAV-Based Disaster Detection; Similarity Learning–Driven Knowledge Distillation for UAV-Based Disaster Detection; multimodal Vision-Based Intelligent Driver Assistance System for Enhanced Road Safety; Computational Design and Analysis of a Dragonfly-Inspired UAV for Enhanced Aerodynamic and Structural Performance; Harnessing AI and LLMs to Transform Employee Engagement and Retention in HR: Trends and Challenges; design and Development of a Cost-Effective Software Maintenance Management Model; automatic Classification by Decision Tree of Pathological Speech in Speakers with Cleft Palate or Cleft Lip and Palate.</t>
  </si>
  <si>
    <t>3rd International Conference on Network Security and Blockchain Technology, ICNSBT 2024</t>
  </si>
  <si>
    <t>The proceedings contain 32 papers. The special focus in this conference is on Network Security and Blockchain Technology. The topics include: Exploring the Limits of Classical Random Number Generation and Unveiling Quantum Alternatives; LWT-Based Watermarking Scheme for Image Authentication; Robust Image Steganography Using DCT, GrabCut, and Quantization; spread-Spectrum Based a New Secured Robust Image Watermarking Scheme; Zero Trust Network Access (ZTNA) Architecture: A Novel Perspective to Cloud Security; Enhancing Healthcare IoT Security: A CCN-Based Approach for FIB Establishment and Content Delivery; cryptanalysis and Countermeasures on Multivariate Cubic Polynomial-Based Digital Signature; Evaluation of Objective Functions of RPL in the Contiki Simulator on Various Radio Models; lattice-Based Authentication Scheme for Smart Agriculture System; lightweight Symmetric Key Exchange Protocols for Enhanced Security in Elastic Optical Fiber Communication; Nonlinearity in AES Subkey Scheduling—An Augmented Security; Privacy-Preserved Covid and Inter-BAN Communication Status Maintenance with Key and Random Value Update in Blockchain; Secure Sharing of CCTV Feed; some Notes on Deniability, Obfuscation, and Multiparty Computation; blockchain-Based Secured Ration Distribution System; autoBloc: Blockchain-Based Automotive Supply Chain Management; BHealth: A Blockchain-Based Platform for Healthcare Data; design of a Mechanism for the Analysis of Cybersecurity Breaches and Their Ripple Effect on Global Financial Market; Secure Management of Patient Test Data Using Blockchain and IPFS; intrusion Detection System Using Stacked Ensemble Learning with Light Gradient Boosting Machine and Decision Tree; A Post-benchmarking Framework Towards Evaluating and Ranking Deep Learning Models for Breast Cancer Detection Using Hybrid MCDM; case-Based Spam Filtering for Encrypted Emails; designing and Deploying Blockchain with Truffle and Smart Contracts; ESMDP: Encrypted ML Framework for Secure Medical Data Processing; QRCrop: A QR Code-Based Edge–Cloud Framework for Crop Yield Prediction.</t>
  </si>
  <si>
    <t>5th International Conference on Innovations in Computational Intelligence and Computer Vision, ICICV 2025</t>
  </si>
  <si>
    <t>The proceedings contain 50 papers. The special focus in this conference is on . The topics include: Enhancing Computational Metrology Processes: A Large Language Model Approach; KG-BERT: Knowledge Graph-Driven Attention Mechanism to Improve Semantic Representation of BERT; Optimizing Image Reconstruction Techniques with Artificial Bee Colony (ABC) Algorithm; Privacy-Preserving Sentiment Analysis: Using Differentially Private LSTMs; Optimized YOLO11 Deployment on ECU for ADAS: Balancing Accuracy and Power with Model Compression; evaluating the Effectiveness of Machine Learning Algorithms in Customer Churn Prediction; AI Meets Agriculture: Cultivating a Sustainable Future; Decision Support System for Neonatal Jaundice Detection Leveraging YOLO Object Detection Model; real-Time Posture Assessment for Yoga Using Computer Vision; Enhanced Brain Tumor Detection Using CNN-Based Image Classification: A Deep Learning Approach; Brand Perception Improvement Using Customer Feedback Analysis with NLP Techniques; utilizing Data Augmentation to Enhance Handwritten Kaithi Character Recognition; Edge Vision Agents: Democratizing Computer Vision with LLMs; AI-Driven Breast Cancer Detection: Advancements in Transfer Learning and Hybrid CNN Models; APP-Net: An Attention Pyramid Pooling-Based Deep Learning Framework for Nail Disease Classification Using Normal Finger Photos; preface; Neuro-Symbolic AI and Quantum-Inspired Adaptive System for Real-Time Pain Management Using Federated Biofeedback-Driven AR/VR Therapy; Enhanced Visual-NLP Systems Using Knowledge Graphs, Meta-Learning, and Adaptive Attention Networks; lightweight Architecture for Fruit Quality Estimation in the Infrared Domain; development of an Automated Edge-Detection Tool for Robust Cell Biology Assays; Machine Learning-Based Urban Nighttime Light Intensity Analysis in Sri Lanka Using VIIRS Images; enhancing Bangla Sign Language Recognition Through Fusion of Handcrafted and Deep Learning Features; Addressing Data Incompleteness in NHANES 2021–2023.</t>
  </si>
  <si>
    <t>International Conference on Next-Generation Networks and Deployable Artificial Intelligence, NGNDAI 2025</t>
  </si>
  <si>
    <t>The proceedings contain 36 papers. The special focus in this conference is on Next-Generation Networks and Deployable Artificial Intelligence. The topics include: Wide Activation Super Resolution Generative Adversarial Network with Orthogonal Regularization; Cross-Dataset Dermatology Framework: HAM10000 Training with ISIC Testing; Conversational Companion Orchestrator Based on AI with Image Recognition and Generation; Detecting Indian Sign Language Using YOLO; PDRaDeX: Parkinson’s Disease Classification Using Radiomics Features with Explainable AI and MRI Data; EEG-Based Emotion Quantification: A Step Towards Portable BCI Systems; risk Prediction of Life Insurance Applicants Using Optimizer in Deep Neural Network Model; a Novel Quantum Key Distribution Framework with Bit-Stuffed Permutation Matrix Encryption; fuzzy Bayesian Networks for Disease Prioritization Using Medical Diagnostics; From Natural Language to SQL: A Survey on LLM-Based Text-to-SQL Research and Applications; Adaptive Federated Learning Framework for Cross-Regional Plant Disease Detection Using Lightweight CNNs; facial Expression Recognition Using Machine Learning for Emotion-Aware Human-Computer Interaction; A CNN Based Approach for Early Stage Plant Seedling Classification; Zero Data Retention in LLM-Based Enterprise Assistants: A Comparative Study of Market Leading Agentic AI Product; enhancing Blockchain Resilience: A Quantum-Secure Model Against Cryptographic Threats; optimized Feature Selection Using Proposed Enhanced Firefly Algorithm; deepfake Video Detection Using Artificial Intelligence: A Comprehensive Review; dual-Modality Breast Cancer Detection Using Machine Learning and Deep Learning on Structured and Unstructured Data; enhancing Multimodal Mental Health Prediction Through Joint Learning; Multimodal Generative AI Framework for Advancing Sustainable Development Goals; Comparative Analysis of AI-Based Energy-Efficient Task Scheduling Models in Cloud-Fog Environments; precise Multi-level Skin Lesion Segmentation Using i-TransAttUnet with Hair Removal Pre-processing.</t>
  </si>
  <si>
    <t>9th International Conference on Smart City Applications, SCA 2024</t>
  </si>
  <si>
    <t>The proceedings contain 74 papers. The special focus in this conference is on Smart City Applications. The topics include: Tuning Hopfield Neural Networks with Metaheuristic Hy-perparameter Selection; Federated Learning Using Knowledge Distillation for CNN-Based eHealth Data Analysis; a Hybrid Data Mining Model for Early Detection of Lung Cancer Utilizing Supervised Feature Extraction; Whale Optimization Algorithm-Based Feature Selection Combined with the XGBoost Model for Breast Cancer Detection: A Comparative Study; CNN-LSTM Based Network Anomaly Detection in WSN-DS; bibliometric Mapping of Data Catalogs: Exploring Advances and Key Research Actors; Towards an Approach for Extracting UML Class Diagrams Using Advanced Language Models; real-Time Data Processing and Big Data Analytics: A Comparative Study of Modern Platforms; Comparative Accuracy Assessment of Orthophotos Produced Using Different UAV and Photogrammetric Software; Horizontal Accuracy Tests on Google Satellite Images Over Naples Added in QGIS; Analyzing AI Models for Turkey Earthquake Disaster Prediction; Predicting Monthly Wheat Crop Coefficients in Morocco Using ANN Models with Limited Meteorological Data: A Study in the Draa-Tafilalet Region; intelligent Climate Control in University Residences for Temporary Guests; Hybrid Parallel Architecture Integrating FFN, 1D CNN, and LSTM for Predicting Wildfire Occurrences in Morocco; Identifying NovelSARS-Cov-2 Inhibitors Using a Structure-Based Virtual Screening Approach; Analysis of AI Models for Weather Data Interpretation and Forecasting: Case Study on Temperature Predictions; an Automatic Stop Words Removal in Maghrebi Arabic Dialect Text Classification Using Part of Speech Tagging; business Rules: From Text to Formal Language; comparative Analysis of Large Language Models in Moroccan Darija Translation; machine Learning Approaches for Intrusion Detection in IoT: Literature Review.</t>
  </si>
  <si>
    <t>2nd International Conference on Trends in Electronics and Health Informatics, TEHI 2022</t>
  </si>
  <si>
    <t>The proceedings contain 35 papers. The special focus in this conference is on Trends in Electronics and Health Informatics. The topics include: Cognitive Assessment and Trading Performance Correlations; molecular Docking Study of Oxido-Vanadium Complexes with Proteins Involved in Breast Cancer; multi-Level Stress Detection using Ensemble Filter-based Feature Selection Method; a Hybrid Transfer Learning and Segmentation Approach for the Detection of Acute Lymphoblastic Leukemia; Logistic Regression Approach to a Joint Classification and Feature Selection in Lung Cancer Screening Using CPRD Data; HI Applications for ADHD Children: A Case for Enhanced Visual Representations Using Novel and Adapted Guidelines; Trimmed-TDL-Based Time-to-Digital Converter for Time-of-Flight Applications Implemented on Cyclone V FPGA; CO2 Monitoring System to Warn of Possible Risk of Spread of COVID-19 in Classrooms; high-Power Analysis for Outage Probability and Average Symbol Error Probability over Non-identical κ - μ Double Shadowed Fading; Flexible Systolic Hardware Architecture for Computing a Custom Lightweight CNN in CT Images Processing for Automated COVID-19 Diagnosis; hjorth Parameters in Event-Related Potentials to Detect Minimal Hepatic Encephalopathy; The V-Band Substrate Integrated Waveguide Antenna for MM Wave Application; the Influence of an Extended Optical Mode on the Performance of Microcavity Forced Oscillator; synthesis and Characterization of Fe3O4@SiO2 Core/shell Nanocomposite Films; optical and Structural Study of a Fibonacci Structure Manufactured by Porous Silicon and Porous SiO2 ; amyloid-β Can Form Fractal Antenna-Like Networks Responsive to Electromagnetic Beating and Wireless Signaling; how Does Microtubular Network Assists in Determining the Location of Daughter Nucleus: Electromagnetic Resonance as Key to 3D Geometric Engineering; computational Study of Absorption and Emission of Luteolin Molecule.</t>
  </si>
  <si>
    <t>2025 59th Annual Conference on Information Sciences and Systems, CISS 2025</t>
  </si>
  <si>
    <t>The proceedings contain 89 papers. The topics discussed include: channel decoding from multiple looks under receiver impairments; breast cancer diagnosis via swarm-optimized adaptive neuro-fuzzy inference system; revolutionizing fake news detection: a quantum machine learning paradigm; extending the execution time of Chen-Fliess series; training threshold Boolean networks: applications to gene regulatory network modeling; behavioral and strategic modeling of trojan insertion and testing under imperfections; when a straight-a student isn’t the best: fuzzy ranking and optimization from a probabilistic perspective; simulation-based optimization for policy incentives and planning of hybrid microgrids; and one-dimensional Kalman filter with measurement noise replaced by quantization.</t>
  </si>
  <si>
    <t>11th International Conference on Pattern Recognition and Machine Intelligence, PReMI 2025</t>
  </si>
  <si>
    <t>The proceedings contain 66 papers. The special focus in this conference is on Pattern Recognition and Machine Intelligence. The topics include: Designing Lightweight and Privacy-Preserving IDS Applying Federated Learning Technique; Privacy-Preserving Biometric Framework for Secure NFT Ownership; adaptive Containerized Honeypots Using Docker for Enhanced Network Defense; Optimizing TinyML Models for Bird Call Recognition via Multi-objective Bayesian Search and Knowledge Distillation; Real-Time Detection of Personal Protective Equipment in Construction Sites Using YOLOv5: A Computer Vision-Based Safety Compliance Framework; granular Computing Enhanced Federated Learning Framework on Edge Devices; deploying Compact Image Classifier on Edge Device for Real-Time Pearl Millet Disease Detection; exploring Machine Learning Topologies at Home with Tiny Constraints for Presence Classification; extensive Benchmarking of Metaheuristics Using Real-World Constrained Multi-objective Optimization Problems; granular Computing Based Fuzzy Classifier for Tensor Data Classification; from Specialists to Generalist Soft Robots: Evolving a Single Morphology and Controller Across Tasks; health-Aware Food Recommendations for Thyroid Patients Using Machine Learning and Collaborative Filtering; WAHNet: Weighted Augmented Hybrid Network for Alzheimer’s Disease Detection; Attention-Guided Few-Shot Prototypical Network for ICU Abnormal EEG Pattern Recognition; multistage Fusion Framework for Coronary Artery Disease Detection from Multichannel Phonocardiogram; XSleepFormer: A Compact CNN-Transformer for EEG Sleep Stage Classification with Cross-Subject and Cross-Age Generalization; ontology-Driven Semantic Knowledge Graph Construction and Analysis for the Cancer Hallmark “Sustaining Proliferative Signaling”; DETER: Directed Event-Trajectory GNNs on MIMIC-III for Medium-Term Readmission Forecasting; explainable Ensemble Learning for Assessment of Major Depressive Disorder Severity; Feature Selection and SHAP-Based Interpretability in ML Models for AMR Prediction in Klebsiella Pneumoniae; accelerated Feature and Pose Estimation for Time-Critical Pick-and-Place Applications; Performance Analysis of Entropy-Based Meta-heuristic Image Multilevel Thresholding Techniques Using SAD Metric; beyond the Blink: Decoding Magnified Facial Micro-expressions with Transfer Learning; classification with Auxiliary Representation Learning for Detecting Breast Cancer.</t>
  </si>
  <si>
    <t>17th International Conference on Computational Collective Intelligence, ICCCI 2025</t>
  </si>
  <si>
    <t>The proceedings contain 134 papers. The special focus in this conference is on Computational Collective Intelligence. The topics include: Defensive Strategy for Explainability in Deep Neural Networks Under Adversarial Attacks; balancing Water Quality Using Efficient Deep Learning Configuration for Aquaponics Application; Comparative Analysis of CNN Architectures for Boxing Punch Detection; ResNet-Based Pandemic Keyword Spotting in Continuous Multilingual Speech: A Study in UNESCO’s Audio Messages for Rapid Health Response; signBart - New Approach with the Skeleton Sequence for Isolated Sign Language Recognition; semantic Communication with Transformer and Knowledge Distillation for Language Translation; will They Spread It or Unmask It? Designing a Method for Questionnaire Specific Data Characterisation - Study Case on Users’ Reactance to Fake News; temporal Dynamic Networks in Infectious Disease Modeling: A Review of Methods and Applications; geeSanBhava: Sentiment Tagged Sinhala Music Video Comment Data Set; natural Language Processing with Disaster Tweets: Predicting Crisis Events with Social Media Using Machine Learning; Large Language Model-Driven Approach for Automated Competency Knowledge Graph Construction in IT Domain; an Efficient Deep Learning-Based Pneumonia Detection Using Chest X-Ray Image Augmentation; deep Neural Network for Early Parkinson’s Disease Detection from Offline Hand-Drawing; pathomic Signature for Stratification of Metastasis Risk in Colon Cancer; a Novel Hybrid Deep Learning Framework for Automated Malaria Parasite Detection in Microscopic Blood Smear Images; An Explainable AI-Based Breast Cancer Classification Combining Rule Sets and Deep Neural Networks; prediction of Real Estate Prices in 15 Largest Polish Cities Using Machine Learning; automated Stock Trading with Q-Learning Algorithm; epiPredict: A Smart Solution for Real-Time Epileptic Seizure Prediction and Alerts Based on Machine Learning Models; using Closed Frequent Itemsets To Explain Classification Tasks; measuring Causal Effects of Online Medical Records on Medical Decision Making Using Causal Machine Learning.</t>
  </si>
  <si>
    <t>Proceedings - 2024 2nd International Conference on Machine Vision, Image Processing and Imaging Technology, MVIPIT 2024</t>
  </si>
  <si>
    <t>The proceedings contain 44 papers. The topics discussed include: image fusion algorithm based on frequency enhancement and shared tensor dictionary learning; research and comparison of ceramic image generation through fine-tuning stable diffusion; an attention module enhanced deep convolutional neural network for automatic hippocampus segmentation using MRI images; a few-shot learning based environmental microorganism image classification method; model pruning for infrared-visible image fusion; dual-branch and multi-scale information complementary network for hard exudates segmentation in color fundus images; an efficient lightweight network for breast cancer segmentation; and entity-enhanced question representation for knowledge-based visual question answering.</t>
  </si>
  <si>
    <t>27th International Conference on Medical Image Computing and Computer-Assisted Intervention, MICCAI 2024</t>
  </si>
  <si>
    <t>The proceedings contain 711 papers. The special focus in this conference is on Medical Image Computing and Computer-Assisted Intervention. The topics include: Improving Cone-Beam CT Image Quality with Knowledge Distillation-Enhanced Diffusion Model in Imbalanced Data Settings; improving Neoadjuvant Therapy Response Prediction by Integrating Longitudinal Mammogram Generation with Cross-Modal Radiological Reports: A Vision-Language Alignment-Guided Model; MMBCD: Multimodal Breast Cancer Detection from Mammograms with Clinical History; ordinal Learning: Longitudinal Attention Alignment Model for Predicting Time to Future Breast Cancer Events from Mammograms; Algebraic Sphere Surface Fitting for Accurate and Efficient Mesh Reconstruction from Cine CMR Images; car-Dcros: A Dataset and Benchmark for Enhancing Cardiovascular Artery Segmentation Through Disconnected Components Repair and Open Curve Snake; cardiac Copilot: Automatic Probe Guidance for Echocardiography with World Model; cardiac Physiology Knowledge-Driven Diffusion Model for Contrast-Free Synthesis Myocardial Infarction Enhancement; CausCLIP: Causality-Adapting Visual Scoring of Visual Language Models for Few-Shot Learning in Portable Echocardiography Quality Assessment; characterizing the Left Ventricular Ultrasound Dynamics in the Frequency Domain to Estimate the Cardiac Function; coarse-Grained Mask Regularization for Microvascular Obstruction Identification from Non-contrast Cardiac Magnetic Resonance; confidence-Guided Semi-supervised Learning for Generalized Lesion Localization in X-Ray Images; EchoFM: A View-Independent Echocardiogram Model for the Detection of Pulmonary Hypertension; generating Anatomically Accurate Heart Structures via Neural Implicit Fields; HAMIL-QA: Hierarchical Approach to Multiple Instance Learning for Atrial LGE MRI Quality Assessment; preface; a New Benchmark In Vivo Paired Dataset for Laparoscopic Image De-smoking; Diffusion-Based Generative Image Outpainting for Recovery of FOV-Truncated CT Images; embracing Massive Medical Data; from Pixel to Cancer: Cellular Automata in Computed Tomography; multi-frequency and Smoke Attention-Aware Learning Based Diffusion Model for Removing Surgical Smoke; robust Semi-supervised Multimodal Medical Image Segmentation via Cross Modality Collaboration; robustly Optimized Deep Feature Decoupling Network for Fatty Liver Diseases Detection; hybrid-Structure-Oriented Transformer for Arm Musculoskeletal Ultrasound Segmentation.</t>
  </si>
  <si>
    <t>2nd International Conference on Artificial Intelligence and Networks, ICAIN 2025</t>
  </si>
  <si>
    <t>The proceedings contain 44 papers. The special focus in this conference is on Artificial Intelligence and Networks. The topics include: Comparative Analysis of Approaches in the Zero Trust Network Model; marathi Code-Mixed and Script-Mixed Dataset: A Novel Resource for Language Processing with Evaluation; deep Learning Model Using Enhanced Spectral Clustering for Resume Automation; The Triple Power of AI, IoT, and 6G: Reshaping Cities for Sustainability; breast Cancer Detection Using Resnet18 &amp; Resnet34; Comparative Analysis of Euclidean Distance-Based HOG and Shallow CNN Approaches for Student Attendance System; framework for Adaptable Drift Detection for Financial Forecasting; A Technical Implementation and Performance Analysis through AI Applications in E-Waste Management; edge IoT–Based Detection of Crop Diseases: A Comparative Study of Deep Learning Algorithms for Real- Time Accuracy and Efficiency; Cooperative Relaying NOMA Based Power Allocation for Users in Shadow Zones; InsightNote: AI-Powered Multi-Modal Summarization of Audio, Video and Text; automate Retinal Scanning to Predict the Chances of Cardiovascular Disease; AI Enabled Threat Detection Using DIDS for Detecting Data Breaches; a Lightweight Federated Learning Framework for Resource-Constrained Devices Using Knowledge Distillation in Ambient IoT Environments; IGDTUW_Marketplace: A Peer-to-Peer E-commerce Platform for College Communities; Real-Time Intrusion and Injury Detection in Wildlife Reserves Using YOLOv8; deep Learning Based Hyper Parameter Optimization for Diabetic Retinopathy Detection; endogenous Physical and Cyberspace Threats to Smart Grid Cyber-Physical Systems; learner’s Real-Time Attention Monitoring and Engagement Detection Using Yolo V3; loan Eligibility Prediction Using Random Forest: A Machine Learning Approach for Reliable Financial Decision-Making; Lightweight and Enhanced Machine Learning Based Ensemble Framework for DDoS Attack Detection.</t>
  </si>
  <si>
    <t>International Conference on Evolving Technologies for Computing, Communication and Smart World, ETCCS 2020</t>
  </si>
  <si>
    <t>The proceedings contain 40 papers. The special focus in this conference is on Evolving Technologies for Computing, Communication and Smart World. The topics include: Event-Triggered Share Price Prediction; a Review: Efficient Transportation—Future Aspects of IoV; Compact High Gain 28 GHz Concentric Circular Director Low-Cost Antenna for 5G Millimeter-Wave Communication; preface; toward Response-Type Identification for the Real Time; questionnaire-Based Prediction of Hypertension Using Machine Learning; nature-Inspired Computing Behaviour of Cellular Automata; a Survey on Transport Layer Protocols for Reliable and Secure Wireless Sensor Networks; A Lightweight Exchangeable Encryption Scheme for IoT Devices Based on Vigenere Cipher and MLS Keystream; improving Steepest Descent Method by Learning Rate Annealing and Momentum in Neural Network; fingerprint and Face-Based Secure Biometric Authentication System Using Optimized Robust Features; DevOps, DevSecOps, AIOPS- Paradigms to IT Operations; Optimized Route Discovery and Node Registration for FANET; 4.1 GHz Low-Phase Noise Differential XCP LC-VCO with High Q and LC Noise Filtering; secured Surveillance Storage Model Using Blockchain; automatic Leaf Species Recognition Using Deep Neural Network; information Retrieval in Financial Documents; VNF Security in Telco Environment; Rank-Level Fusion of Random Indexing, Word Embedding, and TF-IDF-Based Rankings for Clinical Document Retrieval; a Novel Feature Engineering Approach for Twitter-Based Text Sentiment Analysis; Survey on DDoS and EDoS Attack in Cloud Environment; preprocessing Steps for Opinion Mining on Tweets; machine Learning-Based Lightweight Android Malware Detection System with Static Features; area and Power Efficient 2 Bit Multiplier by Using Enhanced Half Adder; the Modified Algorithm of Quantum Key Distribution System Synchronization; breast Cancer Classification Using Transfer Learning.</t>
  </si>
  <si>
    <t>13th International Workshop on Self-Organizing Maps, WSOM+ 2019</t>
  </si>
  <si>
    <t>The proceedings contain 33 papers. The special focus in this conference is on Self-Organizing Maps. The topics include: Robust Adaptive SOMs Challenges in a Varied Datasets Analytics; Detection of Abnormal Flights Using Fickle Instances in SOM Maps; LVQ-type Classifiers for Condition Monitoring of Induction Motors: A Performance Comparison; when Clustering the Multiscalar Fingerprint of the City Reveals Its Segregation Patterns; using Hierarchical Clustering to Understand Behavior of 3D Printer Sensors; a Walk Through Spectral Bands: Using Virtual Reality to Better Visualize Hyperspectral Data; incremental Traversability Assessment Learning Using Growing Neural Gas Algorithm; investigation of Activation Functions for Generalized Learning Vector Quantization; robustness of Generalized Learning Vector Quantization Models Against Adversarial Attacks; self-Organizing Mappings on the Flag Manifold; passive Concept Drift Handling via Momentum Based Robust Soft Learning Vector Quantization; prototype-Based Classifiers in the Presence of Concept Drift: A Modelling Framework; soft Subspace Topological Clustering over Evolving Data Stream; solving a Tool-Based Interaction Task Using Deep Reinforcement Learning with Visual Attention; approximate Linear Dependence as a Design Method for Kernel Prototype-Based Classifiers; subspace Quantization on the Grassmannian; variants of Fuzzy Neural Gas; autoencoders Covering Space as a Life-Long Classifier; progressive Clustering and Characterization of Increasingly Higher Dimensional Datasets with Living Self-organizing Maps; A Voting Ensemble Method to Assist the Diagnosis of Prostate Cancer Using Multiparametric MRI; self-Organizing Maps with Convolutional Layers; classifying and Grouping Mammography Images into Communities Using Fisher Information Networks to Assist the Diagnosis of Breast Cancer; network Community Cluster-Based Analysis for the Identification of Potential Leukemia Drug Targets.</t>
  </si>
  <si>
    <t>4th International Conference on Computing and Data Science</t>
  </si>
  <si>
    <t>The proceedings contain 32 papers. The topics discussed include: intelligent path planning of mobile robot based on genetic algorithm; accuracy improvement based on classic neural network: voting, restarting and quantization; two applications of manifold regularization in deep learning architectures; an automatic wound detection system empowered by deep learning; data generation using simulation technology to improve perception mechanism of autonomous vehicles; detection of ischemic brain stroke using deep learning; self-supervised approach to addressing zero-shot learning problem; fault diagnosis of high-speed railway turnout system based on improved group decision-making; machine learning and deep learning methods on breast cancer metastases detection; turnout failure diagnosis system based on group decision making strategy; and improved causal Bayesian optimization algorithm with counter-noise acquisition function and supervised prior estimation.</t>
  </si>
  <si>
    <t>1st Deep Breast Workshop on AI and Imaging for Diagnostic and Treatment Challenges in Breast Care, Deep-Breath 2024</t>
  </si>
  <si>
    <t>The proceedings contain 23 papers. The special focus in this conference is on AI and Imaging for Diagnostic and Treatment Challenges in Breast Care. The topics include: DuEU-Net: Dual Encoder UNet with Modality-Agnostic Training for PET-CT Multi-modal Organ and Lesion Segmentation; One for All: UNET Training on Single-Sequence Masks for Multi-sequence Breast MRI Segmentation; Multimodal Breast MRI Language-Image Pretraining (MLIP): An Exploration of a Breast MRI Foundation Model; enhancing the Utility of Privacy-Preserving Cancer Classification Using Synthetic Data; Efficient Generation of Synthetic Breast CT Slices By Combining Generative and Super-Resolution Models; Exploring Patient Data Requirements in Training Effective AI Models for MRI-Based Breast Cancer Classification; Virtual Dynamic Contrast Enhanced Breast MRI Using 2D U-Net Architectures; Optimizing BI-RADS 4 Lesion Assessment Using Lightweight Convolutional Neural Network with CBAM in Contrast Enhanced Mammography; mammographic Breast Positioning Assessment via Deep Learning; endpoint Detection in Breast Images for Automatic Classification of Breast Cancer Aesthetic Results; thick Slices for Optimal Digital Breast Tomosynthesis Classification With Deep-Learning; predicting Aesthetic Outcomes in Breast Cancer Surgery: A Multimodal Retrieval Approach; vision Mamba for Classification of Breast Ultrasound Images; breast Cancer Molecular Subtyping from H&amp;E Whole Slide Images Using Foundation Models and Transformers; graph Neural Networks for Modelling Breast Biomechanical Compression; a Generative Adversarial Approach to Remove Moiré Artifacts in Dark-Field and Phase-Contrast X-Ray Images; MRI Breast Tissue Segmentation Using nnU-Net for Biomechanical Modeling; Fat-Suppressed Breast MRI Synthesis for Domain Adaptation in Tumour Segmentation; Guiding Breast Conservative Surgery by Augmented Reality from Preoperative MRI: Initial System Design and Retrospective Trials; ELK: Enhanced Learning Through Cross-Modal Knowledge Transfer for Lesion Detection in Limited-Sample Contrast-Enhanced Mammography Datasets; safe Breast Cancer Diagnosis Resilient to Mammographic Adversarial Samples.</t>
  </si>
  <si>
    <t>Luther W.; Han Vinck A.J.</t>
  </si>
  <si>
    <t>Explanatory Data Science in Technology Applications J.UCS Special Issue</t>
  </si>
  <si>
    <t>10.3897/jucs.164654</t>
  </si>
  <si>
    <t>[No abstract available]</t>
  </si>
  <si>
    <t>2nd International Conference on Signal Processing and Computer Vision, SIPCOV 2025</t>
  </si>
  <si>
    <t>The proceedings contain 35 papers. The special focus in this conference is on Signal Processing and Computer Vision. The topics include: WeeCare: A Benchmark Database for the Analysis of Fetal Stress Condition from Cardiotocography Signals; unveiling Cognitive Dissonance in Pain Perception Through Cluster-Based Subject Modeling; GAN-Based Transfer Learning Model for Brain Tissue Classification in Progressive Multiple Sclerosis Using Electron Microscopy Images; HMST-Lite: A Lightweight Multi-scale Transformer for Early Breast Cancer Stage Classification; MelanoXAI: Explainable AI for Melanoma Detection in Dermatoscopic Images; explainable Deep Supervised Attention U-Net for Fetal Abdominal Structure Segmentation; lifestyle-Based Machine Learning Models for the Early Detection of Heart Disease; Differentiation of Basal and Activated Autophagy Using CNN Algorithm; automated Sperm Morphology and Quality Scoring Using Explainable EfficentNet-B0 Driven Framework; Hybrid Bi-directional GRU-Attention U-Net with MLP Classifier for Accurate Pneumonia Segmentation and Classification; lung Infectious Diseases Diagnosis with Convolutional Neural Network Using Chest X-Ray Images; evaluation of Deep Learning Model Using Optimal Rotationally Transformed Data for the Detection of Age-Related Macular Degeneration; Internet Addiction Recognition from EEG Signals Using Laplacian Energy Features; Robust Microaneurysm Detection in Retinal Fundus Images Using an Optimized ResNet50-UNet Model; Designing a System to Detect Psychological Stability Status Using AI-Driven Analysis; design and Implementation of Cardiac Arrest Detection; investigations and Analysis of Textile Electrocardiogram Electrodes for Wearable Health Monitoring System; CNN Based Structural Damage Detection by Reducing Sensors Through SHAP Method; A Robust Machine Vision Model to Detect Wildfire Utilizing Advanced AI-Based Deep Learning; multiple Face Detection, Recognition, and Tracking for Enhanced Security and Surveillance Applications.</t>
  </si>
  <si>
    <t>Workshops hosted by the 22nd International Conference on Image Analysis and Processing, ICIAP 2023</t>
  </si>
  <si>
    <t>The proceedings contain 41 papers. The special focus in this conference is on Image Analysis and Processing. The topics include: Harnessing Multi-modality and Expert Knowledge for Adverse Events Prediction in Clinical Notes; a Multimodal Deep Learning Based Approach for Alzheimer’s Disease Diagnosis; A Systematic Review of Multimodal Deep Learning Approaches for COVID-19 Diagnosis; A Multi-dimensional Joint ICA Model with Gaussian Copula; federated Learning for Data and Model Heterogeneity in Medical Imaging; experience Sharing and Human-in-the-Loop Optimization for Federated Robot Navigation Recommendation; FeDETR: A Federated Approach for Stenosis Detection in Coronary Angiography; FeDZIO: Decentralized Federated Knowledge Distillation on Edge Devices; a Federated Learning Framework for Stenosis Detection; vision Transformers for Breast Cancer Histology Image Classification; benchmarking Federated Learning Frameworks for Medical Imaging Tasks; examining the Robustness of an Ensemble Learning Model for Credibility Based Fake News Detection; prompt Me a Dataset: An Investigation of Text-Image Prompting for Historical Image Dataset Creation Using Foundation Models; artificial Intelligence in Art Generation: An Open Issue; a Deep Learning Approach for Painting Retrieval Based on Genre Similarity; geomEthics: Ethical Considerations About Using Artificial Intelligence in Geomatics; enhancing Preservation and Restoration of Open Reel Audio Tapes Through Computer Vision; Exploring the Synergy Between Vision-Language Pretraining and ChatGPT for Artwork Captioning: A Preliminary Study; progressive Keypoint Localization and Refinement in Image Matching; toward a System of Visual Classification, Analysis and Recognition of Performance-Based Moving Images in the Artistic Field; Editable Stain Transformation of Histological Images Using Unpaired GANs; creatiChain: From Creation to Market; towards Using Natural Images of Wood to Retrieve Painterly Depictions of the Wood of Christ’s Cross; feature Relevance in Classification of 3D Stone from Ancient Wall Structures; Gamification in Cultural Heritage: When History Becomes SmART; classification of Turkish and Balkan House Architectures Using Transfer Learning and Deep Learning.</t>
  </si>
  <si>
    <t>3rd Information Technology to Enhance e-Learning and Other Application, IT-ELA 2022</t>
  </si>
  <si>
    <t>The proceedings contain 44 papers. The topics discussed include: enhancing the security of the blockchain and the file contents; encryption edge points in face using light stream algorithm; a lightweight image encryption algorithm based on elliptic curves and chaotic in parallel; a novel parallel gray image cryptosystem based on hyperchaotic system and learning with error post quantum cryptography; performance measurement of distributed systems via single-host parallel requesting using (single, multi and pool) threads; performance monitoring and controlling of multicore shared-memory parallel processing systems; breast cancer prediction: the classification of non-recurrence-events and recurrence-events using functions classifiers; expert system for diagnosis fever with rash diseases for pediatric age group using adaptive neuro- fuzzy inference system; predicting motion direction and person re- identification across surveillance cameras network using (LSTM); and determining the priority of implementing functions in the grid computing to reduce the waiting and idle time.</t>
  </si>
  <si>
    <t>2nd International Conference on Recent Trends in AI Enabled Technologies, ThinkAI 2024</t>
  </si>
  <si>
    <t>The proceedings contain 18 papers. The special focus in this conference is on Recent Trends in AI Enabled Technologies. The topics include: Points of Interest Reviews Summarization for YELP Dataset Using Natural Language Processing; Multi-stream CNN for Salient Object Detection; An Optimized Convolutional Neural Network for Accurate and Efficient Detection of Spine Fractures in CT Scans; A Systematic Review of Deep Learning Models for Intrusion Detection: From CNN to Hybrid Architectures; leveraging Artificial Intelligence for Real-Time Decision-Making in Emergency Healthcare Systems; enhancing Mental Health Diagnostics with Advanced Machine Learning Techniques: A Comparative Study; hybrid Machine Learning Approaches for Enhanced Insurance Fraud Detection; Explainable Artificial Intelligence(XAI) in Cardiac Disease: Using SHAP Technique; lightweight Deep Learning Framework for Efficient Breast Cancer Classification in Ultrasound Imaging; Efficient Multi-cancer Detection: A Unified CNN Approach Leveraging Transfer Learning and Depthwise Convolutions; a Review and Potential Gaps in News Article Classification; deep EnsembleTransfer Learning Framework for Enhanced Endoscopic Image Classification; Impact of COVID-19 on Stock Market Prediction: A Study Using LSTM and STANN Approaches; sentiment Analysis Techniques for Social Media and Customer Reviews; attention-Enhanced EfficientNet for Accurate Skin Cancer Diagnosis: A Deep Learning Approach; Enhancing Remaining Useful Life Prediction: A Comparative Study of Classical Machine Learning and Generative AI.</t>
  </si>
  <si>
    <t>International Conference on the AI Revolution: Research, Ethics, and Society, AIR-RES 2025</t>
  </si>
  <si>
    <t>The proceedings contain 37 papers. The special focus in this conference is on AI Revolution: Research, Ethics, and Society. The topics include: Teaching and Using AI in the Classroom: Integrating AI Modules in Undergraduate Computer Science Education; digital Teaching Assistant: Medipol University Case Study; curriculum for a New Five-Year Academic Program with a Bachelor’s Degree and Master’s Degree in Intelligent Systems Engineering; Developing a CSViewer for Education Application with Natural Language Interactions; a Custom Web Service for Analyzing Athletic Performance Data in Collegiate Sports; Neural Pruning for 3D Scene Reconstruction: Efficient NeRF Acceleration; Carbon Emissions of a CNN Model: A Comparative Study of Colab and Jupyter Notebook with an Example; robust Road Surface Defects Detection Using Three-Dimensional Geometric Analysis and Adaptive Machine Learning Strategy; application of Medical Images for Detecting Anemia in Children: A Comparative Study of Machine Learning Models; a Hybrid Three-Layer Convolutional Neural Network Architecture for Detecting Anemia Using Clinical Images; Advancements in AI for Breast Cancer Diagnosis: A 2024–2025 Systematic Review Update; enhanced Ensemble Model-Based Approach from Deep Learning for MonkeyPox Detection Using Medical Images; study on Arabic Food Calorie Estimation App Using Image Processing; compressively Sensed Super-Resolution Magnetic Resonance Image Reconstruction Algorithm Using Convolutional Neural Networks; comparative Recognition Technology for Artificial Intelligence; evolutionary Computing Applications and Trends from 2010 to 2025: A Brief Review; how Embodiment Shapes Trust and Engagement: A Comparative Analysis of Alexa and Pepper in Competitive Gameplay; a Cost-Effective Tool for Senior Activity Classification and Visualization; Study of Conversational Agents in VR Guiding Experience; Warped-Frequency Cepstral Coefficients for Improving COVID-19 Detection; improved Partial Dependence Plotting for Interpretable Machine Learning; AI-Empowered Creative Problem Solving.</t>
  </si>
  <si>
    <t>23rd Australasian Conference on Data Science and Machine Learning, AusDM 2025</t>
  </si>
  <si>
    <t>The proceedings contain 37 papers. The special focus in this conference is on Data Science and Machine Learning. The topics include: Stability Evaluation of Clusterings Across Time; driftSense: Adaptive Drift Detection with Incremental Hoeffding Trees for Real-Time Spatial Crowdsourcing; dynamic Meta-learning Ensemble with Pairwise Comparisons and Hierarchical Clustering for Financial Time Series Forecasting; effective Missing-Data Imputation for Time Series with Seasonality and Causality; uniCausal: A Unified Approach to Causal Discovery from Hybrid Industrial Time Series and Events; dynamic Source Code Vulnerability Characteristics Selection for Enhanced Vulnerability Discovery; modelling Financial Time Series of Returns and Covariance Matrices Using Time-Space Transformers; temporal Fusion of Biophysical and Climate Data: A Data-Driven Hybrid Learning Approach for Short-Term Aboveground Biomass Forecasting; precision to Costing: Budgeted Modelling for Customer Contact Prediction; Defining Responsible AI: Contextual Insights Powered by LLMs; fusing Deep Object Detectors via Spatial Heatmap-Based Relevance Modelling; carDamageEval: Benchmark Evaluation of Car Damage Assessment Using Vision Language Models; Regularizing StyleGAN with Inter-resolution Residual Pattern Consistency via a Laplacian Pyramid; Mixup and Local-FOMA Based Two-Phase Manifold Augmentation in Image Classification; BARE: Boundary-Aware with Resolution Enhancement for Tree Crown Delineation; integrating Vision Transformers and Autoencoders for Interpretable Cancer Risk Assessment; LightSkinNet: Lightweight CNN with Attention for Accurate, Mobile-Efficient Multiclass Skin Lesion Classification; A DenseNet-YOLOv8 Fusion Model for Intelligent Parasite Egg Detection and Classification; An AI-Driven Framework for Real-Time Reporting and Identification of Lost Cats; benchmarking Preprocessing and Integration Methods in Single-Cell Genomics; towards Automated Differential Diagnosis of Skin Diseases Using Deep Learning and Imbalance-Aware Strategies; causal Recommendation Method for Personalised Chemotherapy Optimisation in Breast Cancer; machine Learning for Traffic Accident Prediction: Integrating Spatial, Temporal, and Behavioral Data for Road Safety Insights; visionary: Enhancing Visual Context for the Visually Impaired; Advancing Atayal Language Preservation with AI-Driven Multimodal Speech and Text Processing; preface.</t>
  </si>
  <si>
    <t>Proceedings of the 2nd International Conference on Innovations in Electronics and Communication Systems, ICIECS 2022</t>
  </si>
  <si>
    <t>The proceedings contain 75 papers. The topics discussed include: Bluetooth based home automation; priority ranked search of multiple keywords for authentication mechanism using cloud data management; object detection in visual recognition system based on deep learning techniques; block chain based novel energy efficient routing protocol for wireless sensor network; a real-time human eye pupil tracking system using FPGA; design and analysis of forward problem of electrical impedance tomography for breast cancer screening; lightweight sybil attack detection framework for wireless sensor network with cluster topology; breast cancer detection using enhanced preprocessing techniques to trace accurate skin air interface; and fractal texture analysis for automated breast cancer detection.</t>
  </si>
  <si>
    <t>Mobile Multimedia/Image Processing, Security, and Applications 2020</t>
  </si>
  <si>
    <t>The proceedings contain 24 papers. The topics discussed include: persistent homology features and multiple topologies for image analysis; mobile application for monitoring body temperature from facial images using convolutional neural network and support vector machine; enhancing breast cancer detection with recurrent neural network; onboard ROI selection for aerial surveillance using a high resolution, high framerate camera; enhancement and segmentation of breast thermograms; image segmentation in a quaternion framework for remote sensing applications; attention-guided cascaded networks for improved face detection and landmark localization under low-light conditions; dermoscopic image segmentation based on modified GrabCut with octree color quantization; and detection and visualization of oil spill using thermal images.</t>
  </si>
  <si>
    <t>Proceedings - 2022 International Conference on Machine Learning and Intelligent Systems Engineering, MLISE 2022</t>
  </si>
  <si>
    <t>The proceedings contain 94 papers. The topics discussed include: classification method of surface defects of aluminum profile based on transfer learning; an improved anchor-free object detection method; lightweight real-time object detection system based on embedded ai development kit; video content understanding based on feature selection and semantic alignment network; transferability of pretrained convolutional neural networks for breast cancer detection; analyzing the determinations of financial inclusion in Africa based on random forest model and logistic regression model; the impact of the distance sensors orientation on the obstacle avoidance ability of the robot; research on the performance of different convolutional neural network models on small datasets; construction method of network feasible path for power data platform; resource management scheduling-based on proximal policy optimization; and a study of fair prediction on credit assessment based on counterfactual fairness.</t>
  </si>
  <si>
    <t>1st International Workshop on Applications of Medical Artificial Intelligence, AMAI 2022, held in conjunction with the 25th International Conference on Medical Image Computing and Computer Assisted Intervention, MICCAI 2022</t>
  </si>
  <si>
    <t>The proceedings contain 16 papers. The special focus in this conference is on Applications of Medical Artificial Intelligence. The topics include: A Deep Learning-Based Interactive Medical Image Segmentation Framework; deep Neural Network Pruning for Nuclei Instance Segmentation in Hematoxylin and Eosin-Stained Histological Images; Spatial Feature Conservation Networks (SFCNs) for Dilated Convolutions to Improve Breast Cancer Segmentation from DCE-MRI; the Impact of Using Voxel-Level Segmentation Metrics on Evaluating Multifocal Prostate Cancer Localisation; OOOE: Only-One-Object-Exists Assumption to Find Very Small Objects in Chest Radiographs; wavelet Guided 3D Deep Model to Improve Dental Microfracture Detection; Deep Learning Meets Computational Fluid Dynamics to Assess CAD in CCTA; machine Learning for Dynamically Predicting the Onset of Renal Replacement Therapy in Chronic Kidney Disease Patients Using Claims Data; uncertainty-Aware Geographic Atrophy Progression Prediction from Fundus Autofluorescence; automated Assessment of Renal Calculi in Serial Computed Tomography Scans; Prediction of Mandibular ORN Incidence from 3D Radiation Dose Distribution Maps Using Deep Learning; analysis of Potential Biases on Mammography Datasets for Deep Learning Model Development; ECG-ATK-GAN: Robustness Against Adversarial Attacks on ECGs Using Conditional Generative Adversarial Networks; CADIA: A Success Story in Breast Cancer Diagnosis with Digital Pathology and AI Image Analysis.</t>
  </si>
  <si>
    <t>2nd International Conference on Sustainable Expert Systems, ICSES 2021</t>
  </si>
  <si>
    <t>The proceedings contain 72 papers. The special focus in this conference is on Sustainable Expert Systems. The topics include: Prediction of Priority to Individual for COVID Vaccine Distribution Using Soft Computing Techniques; automatic Speech Recognition of Bengali Using Kaldi; unveiling the Security Vulnerabilities in Android Operating System; performance Study of Data Fusion Using Kalman Filter and Learning Vector Quantization; FIGSI—Facial Image Generation for Suspect Identification; ioT Technologies and Machine Learning Algorithms on Diabetes Prediction-Survey; technologies Driving Digital Payments in India: Present and Future; heart Disease Prediction Using Ensemble Model; a Comprehensive Assessment of Privacy Preserving Data Mining Techniques; creating Sustainable Human Resource Management Systems for High-Performance Work Culture; Comparative Study of Robust Feature Extraction Techniques for ASR for Limited Resource Hindi Language; Study and Comparision of “MIMO-OFDM” Under Acoustic Communication Systems; sentiment Analysis on Tweets Using Emojis to Help the Distressed; Combinatorial Test Perspective on Test Design of SDN Controllers; to Reduce the Water Wastage by Using Water Monitoring System in Cloud-Survey; analysis of IoT and Communication Technologies to Develop Waste Management Service Framework for Smart City; comparison of Algorithms on Breast Cancer Detection in Developing Countries; COVID-19 Fake News Detection Using GloVe and Bi-LSTM; Enhancing the Quality of Service in MANET Based Optimization on Routing Protocol; Named Entity Recognition Using Stanford Classes and NLTK; domain Text Classification Using Machine Learning Models; Diagnosis of COVID-19 from Chest X-rays Using CNN and Determination of Its Severity by Text Analysis; the Hybrid Vision Transformer Approach for Hyperpigmentation Nail Disease Detection; preface.</t>
  </si>
  <si>
    <t>3rd International Conference on Data, Electronics and Computing, ICDEC 2024</t>
  </si>
  <si>
    <t>The proceedings contain 33 papers. The special focus in this conference is on Data, Electronics and Computing. The topics include: Enhancing Road Safety: YOLOv8 and Fuzzy Decision-Making for Accident Detection from Video Datasets; transformer Models in Medical Imaging: An Extensive Analysis of Advancements, Uses, and Prospects; a Novel Video Frame Encryption Method Using 3D Lorenz Map and Julia Set Fractal Based Pseudo Random Number Sequence; automatic Heartbeat Classification for Arrhythmia Using Deep Learning Based on Electrocardiogram Signals; Semantic Segmentation and Scene Understanding Using RGBD Data; performance Comparison of Different Attention-Based Transfer Learning Models for Automatic Leaf Disease Classification; advancements in Image Dehazing: A Comprehensive Study from Past to Present; cauliflower Disease Identification Using Attention-Based Lightweight Deep Transfer Learning; Exploring Breast Cancer CT Image Segmentation Techniques: A Comprehensive Survey; a Survey on Feature Engineering Based Human Face Recognition; detection of Trigonometric Diagrams from Handwritten Mathematical Answer Sheets Using Deep Learning Techniques; AGROVISOR: Real-Time Leaf Disease Detection for Rice and Potato Crops; The Role of AI in Diagnosing Knee Osteoarthritis with X-Ray Imaging: Today’s Innovations and Tomorrow’s Potential; channel-Dedicated Convolution Method Paired with Vision Transformers for Advanced Pneumonia Classification in X-Rays; harvest-Hub: IoT-Based Smart Agriculture System; Design and FPGA Implementation of Reversible Logic-Based Multiplier for Efficient Cryptographic Operations; a Secure Trust Management Model for Social IoT; transportation Payment System Using IoT; Compact Ambient RF Energy Scavenger for WSNs; an Example Decision Support System for Car Rental; An Efficient Method for Implementing Automatic Headlight Switching Using LDR; travel to Workplace—A Route Optimization Using Vehicle Routing Problem; implementation of Quantum Key Distribution with Elliptic Curve Cryptography.</t>
  </si>
  <si>
    <t>14th Mexican Conference on Pattern Recognition, MCPR 2022</t>
  </si>
  <si>
    <t>The proceedings contain 33 papers. The special focus in this conference is on Pattern Recognition. The topics include: Factorized U-net for Retinal Vessel Segmentation; Multi-view Learning for EEG Signal Classification of Imagined Speech; leveraging Multiple Characterizations of Social Media Users for Depression Detection Using Data Fusion; a Wide &amp; Deep Learning Approach for Covid-19 Tweet Classification; Does This Tweet Report an Adverse Drug Reaction? An Enhanced BERT-Based Method to Identify Drugs Side Effects in Twitter; we Will Know Them by Their Style: Fake News Detection Based on Masked N-Grams; multi-document Text Summarization Based on Genetic Algorithm and the Relevance of Sentence Features; OSLeD-wA: A One-Stage Lesion Detection Method with Attention Mechanisms; Detection of Pain Caused by a Thermal Stimulus Using EEG and Machine Learning; Lane Changing Model from NGSIM Dataset; efficient Methodology Based on Convolutional Neural Networks with Augmented Penalization on Hard-to-Classify Boundary Voxels on the Task of Brain Lesion Segmentation; Delimitation of Benign and Malignant Masses in Breast Ultrasound by Clustering of Intuitionistic Fuzzy Superpixels Using DBSCAN Algorithm; machine Learning and Symbolic Learning for the Recognition of Leukemia L1, L2 and L3; A Preliminary Study of SMOTE on Imbalanced Big Datasets When Dealing with Sparse and Dense High Dimensionality; A CNN-Based Driver’s Drowsiness and Distraction Detection System; 3D Convolutional Neural Network to Enhance Small-Animal Positron Emission Tomography Images in the Sinogram Domain; preface; clustering of Twitter Networks Based on Users’ Structural Profile; deep Variational Method with Attention for High-Definition Face Generation; extreme Machine Learning Architectures Based on Correlation; on Labelling Pointclouds with the Nearest Facet of Triangulated Building Models; cable-Driven Parallel Robot Controlled by Servo-Vision System; a Lightweight Convolutional Neural Network for Breast Cancer Diagnosis with Histology Images; a Robust Fault Diagnosis Method in Presence of Noise and Missing Information for Industrial Plants; a Novel Survival Analysis-Based Approach for Predicting Behavioral Probability of Default.</t>
  </si>
  <si>
    <t>15th International Conference on Recent Trends in Artificial Intelligence and Data Sciences, CONFLUENCE 2025</t>
  </si>
  <si>
    <t>The proceedings contain 46 papers. The special focus in this conference is on Recent Trends in Artificial Intelligence and Data Sciences. The topics include: Comparative Analysis of Feature Selection Techniques for Malware Detection in URLs; google and Flower Federated Learning Frameworks Comparison in Bug Prediction in Terms of Flexibility and Technical Factors; exploring Sentiments in Stack Overflow Score and Discussion: A Dual Approach with Machine Learning Models and Expert Evaluation; An AI-Enhanced Framework for Mental Health Management; Advancing Diabetic Retinopathy Detection Through Collaborative Vision Transformer and CNN Architectures Integrated with Explainable AI; diagnosis and Prediction of Multiple Sclerosis Disease Using Quantum Machine Learning Classifiers; predictive Modeling for Breast Cancer Diagnosis Using Machine Learning Algorithms; early Detection of Cardiovascular Disease Through the Utilization of Multiple Machine Learning Techniques; early Prediction and Detection of Liver Disease Using Deep Learning; predictive Analytics Based on Public Health Response Using Epidemiological Models: A Data-Driven Approach; prognosis and Diagnosis of Diabetes Through Minkowski Distance Metric; mental Health Reaction Based on Behavioural Analysis and Digital Device Usage Using Machine Learning Algorithm; Automated Onset Seizure Detection Using EEG Signals by Machine Learning; Toward Secure and Efficient Brain Tumor Detection: Federated Learning for Privacy-Preserving MRI Analysis; a Framework for Cross-dataset Semi-supervised Segmentation of Liver Hepatocellular Carcinoma in Whole Slide Images; Segmentation of Tumour in Human Brain MRI Using Diffusion Filter and Otsu Thresholding; improving Coronary Artery Disease Prediction Accuracy with Novel Machine Learning Algorithms; An Improved Genetic Algorithm Optimization Random Forest (GAORF) Machine Learning Model for Cervical Cancer Prediction; analysing Lightweight Language Models for Real-Time Mental Health Counselling: A Data-Driven Approach.</t>
  </si>
  <si>
    <t>15th International Conference on Electronics, Computers and Artificial Intelligence, ECAI 2023 - Proceedings</t>
  </si>
  <si>
    <t>The proceedings contain 150 papers. The topics discussed include: an efficient mixed integer nonlinear program model for optimal positions of pressure reducing valves in water distribution systems; scalable web-based application for dynamic multi-tenant hotel reservation management; breast cancer detection using thermal infrared image analysis based on Dempster-Shafer decision fusion of CNN classifiers; impact of feature encoding on malware classification explainability; system for smart blood donation and stimulation with blockchain; study on the finite element modeling of the mechanical stresses of the samples of nuclear structural materials; arrhythmia classifier based on ultra-lightweight binary neural network; feature selection using genetic algorithms for improving accuracy in image classification tasks; preparing students for university and research careers in science and engineering; improving air pollution forecasting in smart cities using clustering techniques; and blockchain technology in improving transparency and efficiency in government operations.</t>
  </si>
  <si>
    <t>2022 5th International Conference on Computational Intelligence and Networks, CINE 2022</t>
  </si>
  <si>
    <t>The proceedings contain 29 papers. The topics discussed include: a distributed software agent-oriented traceability milieu for blockchain-enabled supply chain; distributed hash table with extensible remote procedure calls; an approach for word segmentation from a line segment in Odia text using quartiles; improving learner's comprehension using entailment-based question generation; breast cancer prediction using long short-term memory algorithm; multiple feature selection frameworks based on evolutionary computing and ensemble learning for software defect prediction; futuristic opportunities and challenges for cognitive tutoring systems; smart prediction of severity in vehicular crashes: a machine learning approach; continuous cloud user authentication by efficient facial recognition; diagnosing skin lesion using multi-modal analysis; Hindi document extractive summarization: neural method on a new data set; outlier and trend detection using approximate median and median absolute deviation; and a lightweight DoS and DDoS attack detection mechanism-based on deep learning.</t>
  </si>
  <si>
    <t>6th International Conference on Data Science and Applications, ICDSA 2025</t>
  </si>
  <si>
    <t>The proceedings contain 174 papers. The special focus in this conference is on Data Science and Applications. The topics include: Exploiting Legitimate Domains for Phishing: A Review; a Hybrid Voice Authentication Framework for Spoof-Resilient Speaker Verification; Machine Learning Techniques for Intrusion Detection System in IOT Devices: A Review; IOT Based Vertical Farming System Using Hydroponics; ioT-Based Multi Load and Source Management System; tactical and Economic Profiling for Football Player Replacement: A Multi-metric Replacement System; Machine Learning-Based Prediction of Bus Delay and CO2 Emission Estimation Using XGBoost; spatiotemporal Deep Learning Models for Earthquake Magnitude Prediction Using the Los Angeles Seismic Catalog; lightweight MobileNet-Xception Model for Automated Classification of Organic, Recyclable, and Harmful Waste; A CNN-Transfer Learning Framework for Detecting Intrusions in Vehicles; a Mixture of Quantum Experts for Multi-task Classifications and Global Generalizability; recycleSmart: IoT-Driven Reward System for Bottle Recycling; metamaterial-Driven Hexagonal Antenna Architecture for Future 6G Wireless Communication; Explaining Aesthetics: Evaluating the Semantic Coherence of LLM-Based Visual Reasoning; comparative Analysis of Deep Learning Models for Classifying Breast Cancer Cells from Ultrasound Images; design and Evaluation of a Real-Time Web Application for Air Quality Monitoring: Toward User-Centered Environmental Information Systems in Indonesia; Detection of DDoS Attacks in SDN Using Feature Optimization and FNet-Based Transformer Models; Deep Learning-Based Gujarati Image Caption Generator Using ResNet18 and GRU; evaluating Vision Transformer Variants and Hybrid Quantum-Classical Models for Face Forgery Detection; The Impact of Large Language Models in Healthcare: A Systematic Review of AI Applications; wearable Textile Antennas on Jeans Substrate for Biomedical Applications; Optimising Baseline Random Forest Model with Hybrid EDBO and MadDE: A Hybrid Approach for Early Cardiovascular Disease Detection; Multi-label Object Detection Using Multi-model R-CNN.</t>
  </si>
  <si>
    <t>4th International Conference on Applied Intelligence and Informatics, AII 2024</t>
  </si>
  <si>
    <t>The proceedings contain 34 papers. The special focus in this conference is on Applied Intelligence and Informatics. The topics include: Machine Learning-Based Optimization of Fire Department Interventions in Ain, Doubs, and Yvelines in France; Comparative Analysis of Machine Learning Algorithms for Breast Cancer Prediction Using PCA-Based Feature Reduction; Deep Learning Approaches in EEG Analysis for Early Detection of Alzheimer’s Disease and Mild Cognitive Impairment: A Mini Systematic Review; new Heuristics for Dominating Tree Problem; Semi-bidirectional RNNs: Making Unidirectional RNNs as Accurate as Bidirectional Ones; a Comprehensive Study of Rainfall Prediction in Australia Through Hybrid Machine Learning and Deep Learning Techniques; Feedforward Neural Network Assisted NILM Method Applied on Different Households and Appliance Groups with Selectable Balanced Data; emotion Classification In-Context in Spanish; multi-view Text Data Stream Clustering via Late Fusion; galaFormer: Towards Unraveling of Galaxy Morphology; explainable Boosting Machines for Lung Cancer Prediction and Explanation; Light Weight Graph Neural Network Models for PPG Signal Quality Assessment; Development of Machine Learning Models for EEG-Based Alzheimer’s Diagnosis; electrocardiogram Signal Quality Assessment Using Deep Learning Model; autism Rehabilitation with Meltdown Prediction Using Facial Expression and Hand Gesture Detection; Enhancing Alzheimer’s Disease Detection: A Hybrid Approach with CNNs and Vision Transformers; multimodal Machine Learning for Stress Detection: A Revisit of Modality Selection; utilising a Novel Multi-level Multi-feature Fusion Approach to Detect and Diagnose Driver Fatigue in Real-Time; a Deep Learning Based Potato Leaf Disease Detection System; Fijian ID Card Classification with Convolutional Neural Networks for Industrial Use; Two-Stage Tuning and Bayesian Optimization for the edRVFL Network; shopping Recommendation Based on Profiling Customers Using Face Recognition and Association Rule Mining; two Robust Statistical Methods for Describing Textures in Noisy Images.</t>
  </si>
  <si>
    <t>2023 IEEE World AI IoT Congress, AIIoT 2023</t>
  </si>
  <si>
    <t>The proceedings contain 126 papers. The topics discussed include: PNEXAI: an explainable ai driven decipherable pneumonia classification system leveraging ensemble neural network; machine learning-based relative performance analysis for breast cancer prediction; reduction of sneak path effect in memristor crossbar array; improved image recognition for AI based various scientific applications; classifying Philippine medicinal plants based on their leaves using deep learning; machine learning models for histopathological breast cancer image classification; a conditional GAN architecture for colorization of thermal infrared images; development of class diagrams based on use case, and sequence diagrams using a text mining approach in SRS penguin; a machine learning-based pH color recognition for monitoring chronic kidney disease; late and early blight diseases identification of potatoes with a light weight hybrid transfer learning model; and utilizing neural networks to resolve individual bats and improve automated counts.</t>
  </si>
  <si>
    <t>2024 International Conference on Intelligent Systems and Advanced Applications, ICISAA 2024</t>
  </si>
  <si>
    <t>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t>
  </si>
  <si>
    <t>2021 IEEE 3rd International Conference on Communications, Information System and Computer Engineering, CISCE 2021</t>
  </si>
  <si>
    <t>The proceedings contain 172 papers. The topics discussed include: forecast model of breast cancer diagnosis based on RF- AdaBoost; the role of activation function in image classification; design and analysis of compact robust chipless tag based OOK and FSK; analysis on the causes of the decrease of transmitting polarization isolation of shipborne satellite communication antenna; research on wireless D2D communication technology based on android; research on Beidou certification test method of smart phones; study on intersection traffic lights timing optimization system based on sparrow algorithm; a lightweight and secure authentication protocol for space-ground integrated network of railway; estimation of frequency-selective channels for millimeter wave mimo systems based on compressive sensing; and OFDM-MIMO radar main-lobe transmitting interference suppression method based on robust beamforming.</t>
  </si>
  <si>
    <t>IC-DECON 2025 - 2025 International Conference on Data, Energy and Communication Network, Proceedings</t>
  </si>
  <si>
    <t>The proceedings contain 138 papers. The topics discussed include: emotion detection for CrossSpecies using VGG 16 model with Ada-Sig-Max optimizer; allocation of resources for downlink non orthogonal multiple access systems through artificial intelligence; designing and analyzing multi-layered security model for ransomware-resilient cloud services; hybrid energy model for underground mining: integrating diesel generator, fuel cells, and batteries; hybrid CNN-RNN model for enhanced Alzheimer’s and dementia diagnosis; an explainable artificial intelligence framework for breast cancer detection using Optuna-optimized logistic regression; adaptive lightweight elliptic curve cryptography framework for power-constrained IoT devices; and hierarchical feature engineering with hybrid LSTM-dense networks for multi-horizon risk-adjusted stock returns prediction.</t>
  </si>
  <si>
    <t>International Conference on Intelligent Computing and Networking, IC-ICN 2020</t>
  </si>
  <si>
    <t>The proceedings contain 27 papers. The special focus in this conference is on Intelligent Computing and Networking. The topics include: Exploiting Processor Variability for Efficient Application Mapping; data Sharing Over the Cloud Based on Ring Signature; data Analytics on Columnar Databases in Big Data Environment; real Time Multiple Object Detection on Low-Constrained Devices using Lightweight Deep Neural Network; Researcher Framework Using MongoDB and FCM Clustering for Prediction of the Future of Patients from EHR; performance Level Evaluation of Cryptographic Algorithms; driver Activity Monitoring Using MobileNets; a Review of Deep Learning Techniques Used in Breast Cancer Image Classification; Prediction of nMAG in PMIPv6 with the Help of MN Positions; surveillance System for Intruder Detection Using Facial Recognition; clinical Risk Prediction of Acute Coronary Syndrome Using Deep Learning Approach; genetic Algorithm for Feature Selection and Parameter Optimization to Enhance Learning on Framingham Heart Disease Dataset; securing IoT Devices Generated Data Using Homomorphic Encryption; Secure Data Aggregation and Data Transmission Using HMAC Protocol in Cluster Base Wireless Sensor Network; performance Evaluation of Adversarial Examples on Deep Neural Network Architectures; study on Analysis of Gene Expression Dataset and Identification of Differentially Expressed Genes; A Modified EDDKA Routing Approach to Enhance Quality of Service (QoS)-Enabled Data Dissemination in VANETs; a Novel and Secure Approach for Quantum Key Distribution in a Cloud Computing Environment; voting Using Blockchain Technology; deepfake Detection Approaches Using Deep Learning: A Systematic Review; secured Crowdfunding Platform Using Blockchain; review of Wireless Sensor Network Security Schemes; development of Agriculture Field Using Machine Learning.</t>
  </si>
  <si>
    <t>4th International Conference on Advanced Computational and Communication Paradigms, ICACCP 2023</t>
  </si>
  <si>
    <t>The proceedings contain 44 papers. The special focus in this conference is on International Conference on Advanced Computational and Communication Paradigms. The topics include: Time-Related Natural Language Query Handling to Extract Autism Spectrum Disorder Information from Temporal Database; emotion-Based Music Recommendation; a Comprehensive Study on Natural Language Processing, It’s Techniques and Advancements in Nepali Language; quality Evaluation of Enterprise Architecture Frameworks; natural Language Query Processing System to Extract Autism Spectrum Disorder Information from Database; spiking Neural Network in Computer Vision: Techniques, Tools and Trends; a Quantitative Study on the FaceNet System; Resampling Strategies for Mitigating Class Imbalance of ASD Dataset on the Performance of Machine Learning Classifiers; comparative Analysis of Minimax Algorithm with Alpha–Beta Pruning Optimization for Chess Engine; designing of Advanced Machine Learning-Based Predictive Model for Maternal Mortality; a Modified Microwave Based System Design for Early-Stage Breast Cancer Detection; research Review and Literature Perception Towards Medicinal Plants Classification Using Deep Learning Techniques; features Fusion-Based Gait Recognition with Covariate Conditions; computational Modelling of Glucocerebrosidase Signalling Pathways in Parkinson’s Disease; COVID-19 Lung Patch Segmentation Using COVSeg-NET; research Study on Leukemia Detection Using Deep Learning Techniques; automated Classification of Diabetic Retinopathy Using Deep Learning Architecture; Deep Learning-Based Tumor Segmentation from CT Images; DIVS: A Real-Time Video Stabilization Framework for Consumer Camera; Saliency-Driven ‘Evidence CNN’ for Fine-Grained Recognition of Twins; multi-criteria-Based Page Ranking Using Metaheuristic Swarm Optimization; IoT-Based Landslide Monitoring System Using LiDAR Sensors: A Review; Change Detection in LULC for Durgapur: An Efficient GIS-Based Framework; morphological Operation-Based Background Subtraction Method for Shadow Removal in Outdoor Video Sequences.</t>
  </si>
  <si>
    <t>8th International Congress on Artificial Intelligence and Pattern Recognition, IWAIPR 2023</t>
  </si>
  <si>
    <t>The proceedings contain 39 papers. The special focus in this conference is on Artificial Intelligence and Pattern Recognition. The topics include: Echo State Networks for the Prediction of Chaotic Systems; weighted t-Distributed Stochastic Neighbor Embedding for Projection-Based Clustering; Evaluation of XAI Methods in a FinTech Context; towards Automatic Principles of Persuasion Detection Using Machine Learning Approach; indirect Condition Monitoring of the Transmission Belts in a Desalination Plant by Using Deep Learning; a Novel Method for Filtering a Useful Subset of Composite Linguistic Summaries; harnessing Key Phrases in Constructing a Concept-Based Semantic Representation of Text Using Clustering Techniques; a Comparative Study of Deep Learning Methods for Brain Magnetic Resonance Image Reconstruction; enhancing Spanish Aspect-Based Sentiment Analysis Through Deep Learning Approach; oversampling Method Based Covariance Matrix Estimation in High-Dimensional Imbalanced Classification; a Hybrid Approach for Spanish Emotion Recognition Applying Fuzzy Semantic Processing; a Knowledge-Based User Feedback Classification Approach for Software Support; A Metaphorical Text Classifier to Compare the Use of RoBERTa-Large, RoBERTa-Base and BERT-Base Uncased; Improvements to the IntiGIS Model Related to the Clustering of Consumers for Rural Electrification; diagnosis of Alzheimer Disease Progression Stage from Cross Sectional Cognitive Data by Deep Neural Network; Robust MCU Oriented KWS Model for Children Robotic Prosthetic Hand Control; detection of Malicious Bots Using a Proactive Supervised Classification Approach; hybrid Selection of Breast Cancer Risk Factors in Cuban Patients; good Negative Sampling for Triple Classification; polarity Prediction in Tourism Cuban Reviews Using Transformer with Estimation of Distribution Algorithms; multivariate Cuban Consumer Price Index Database, Statistic Analysis and Forecast Baseline Based on Vector Autoregressive; SqueezerFaceNet: Reducing a Small Face Recognition CNN Even More via Filter Pruning.</t>
  </si>
  <si>
    <t>22nd International Conference on Web Information Systems and Applications, WISA 2025</t>
  </si>
  <si>
    <t>The proceedings contain 57 papers. The special focus in this conference is on Web Information Systems and Applications. The topics include: Optimizing Few-Shot NL2SQL for Sepsis Data Analysis in Medical Databases; KSDF: A Knowledge-Based Sensitivity Detection Framework for Film Reviews Using Graph Convolutional Network; cross-Language Summarization Method for Enhancing Factual Consistency Based on Auxiliary Information; a Multi-level Pruning Method for Medical Redundant Data Based on Data Lake; porcelain-SegNet: A Boundary-Aware Transformer for Semantic Segmentation of Figures on Chinese Export Porcelain; federated Learning Adaptive Knowledge Distillation Aggregation for Breast Cancer Assisted Diagnosis; LLM4AV: Large Language Model-Driven Autonomous Vehicle Scenario Generation; towards More Robust Perceptual Information Collaboration for Multi-agent Decision-Making Systems in Presence of Mixed Real-World Factors; shrimpFormer-X: A Transformer-Based Framework for Counting and Localization of Shrimp Larvae; BridgeDefectIQ: A Practical AIoT Method for Quantitative Bridge Defect Assessment; DCBF: Deep Convolutional Boosted Forest for PM2.5 Concentration Inversion with Multi-source Data; towards Real-World Event-Guided Motion Deblurring; The Improved TS-APO Path Planning Method for UAV Antenna Near-Field Measurement; Direction-Aware Completion of Sparse SfM Point Clouds and Its Application in UAV Imagery-Based Road Reconstruction; MSTRLG: Multi-Scale Trajectory Recovery via Local-Global Similarity Fusion; streaming Rank-Happiness Maximization Queries Under Group Fairness Constraints; a Storage-Compute Separation Blockchain Architecture Based on Distributed File System for Storage Scalability; hardware Collaborated Vector Similarity Search; eGLSM: A High Performance GPU LSM with Low Memory Usage; HQIA: An Index Advisor for Hybrid Query Workloads; quantification-Driven Coordinate Scheduling for Heterogeneous Resources; balancing Fairness Among User Groups in Happiness Maximization Queries; Accelerating Subgraph Matching Using Isolated Vertices and BFS Data Structures; MAHI: Graph Index for Multi-attribute Constrained Vector Search; efficient Dense Diverse Subgraph Search in Attributed Graphs; a Survey on Zeroth-Order Optimization for Machine Learning.</t>
  </si>
  <si>
    <t>11th China Health Information Processing Conference, CHIP 2025</t>
  </si>
  <si>
    <t>The proceedings contain 37 papers. The special focus in this conference is on Processing Conference. The topics include: DMSNet: Dual-Channel Interactive Attention Deep Classification Network for Mass Spectrometry Data; A Deep Learning-Based TCM Deficiency-Excess Syndrome Differentiation Framework for Spectrum Analysis of PPG Pulse Wave; domain-Adapted Large Language Models for Schema-Consistent Medical Record Generation from Doctor–Patient Dialogues; ECU-BRE: NLI-Based Biomedical Relation Extraction with EC Supervision and Uncertainty-Aware Inference; application of Computer Vision and Deep Learning in Medical Imaging; Magic-OR: A Multi-dimensional Geometric Alignment Framework for Precise Occlusal Registration Using Intraoral Scans; breast-Rehab: A Postoperative Breast Cancer Rehabilitation Training Assessment System Based on Human Action Recognition; CDMFuse: A Multi-modal Fusion Framework for Skin Lesion Classification; Composite Inflammatory Indices from Peripheral Blood Tests for Early Prediction of EBV-Associated Hemophagocytic Lymphohistiocytosis in Children; a Verification-Enhanced Large Model Framework for Diabetes Knowledge Graph Construction; meta-Learning Enhance the Influenza Surveillance Across Spatio-Temporal Heterogeneous Scenario by Recommending Suitable Statistical Models; construction of the Text Sentiment Analysis Model for College Students’ Mental Health: Based on Machine Learning and Sentiment Dictionary; a Review of Multimodal Large Language Model Driven Intelligent Tongue, Pulse, and Facial Diagnosis in Traditional Chinese Medicine; KD4FIRE: A Knowledge Distillation Approach for Fine-Grained Medical Relation Extraction in Low-Resource Settings; Zero-Shot Knowledge Distillation for Chinese Clinical Diagnosis: Enhancing Small LLMs via Prompting and Loss-Based Filtering; Enabling AI Scientists to Recognize Innovation: A Domain-Agnostic Algorithm for Assessing Novelty; knowledge-Augmented Multimodal Learning for Breast Cancer Diagnosis; retrieval-Augmented Relation Extraction for Medical Knowledge Graphs; cross-Type Biomedical Named Entity Recognition Method Based on Knowledge Distillation; MedShard: Privacy-Preserving EMR QC with Rule Sharding and Multi-agent Collaboration.</t>
  </si>
  <si>
    <t>7th International Conference on Emerging Applications of Information Technology, EAIT 2022</t>
  </si>
  <si>
    <t>The proceedings contain 57 papers. The special focus in this conference is on Emerging Applications of Information Technology. The topics include: A Method of Genome Sequence Comparison Based on a New Form of Fuzzy Polynucleotide Space; identification of Humans by Using Machine Learning Models on Gait Features; efficient Heart Disease Prediction Using Modified Hybrid Classifier; an Unstructured Mammogram Analysis for Feasible Classification and Detection of Breast Cancer Using a Convolutional Approach; Emotion Recognition from EEG Data Using Hybrid Deep Learning Approach; colon Cancer Prediction with Transfer Learning and K-Means Clustering; lightweight Authentication Protocol for E-Healthcare Systems Using Fuzzy Commitment Scheme; performance Analysis of Machine Learning Algorithms for Prediction of Cerebral Attack (Stroke); breast Cancer Detection Using Transfer Learning Techniques in Convolutional Neural Networks; improving Mental Health Through Multimodal Emotion Detection from Speech and Text Data Using Long-Short Term Memory; a Machine Learning-Based Prediction Model for Fetal Health Assessment; A Smart System for Assessment of Mental Health Using Explainable AI Approach; binary Classification of Thyroid Using Comprehensive Set of Machine Learning Algorithms; Interpretability Approaches of Explainable AI in Analyzing Features for Lung Cancer Detection; impregnable Healthcare Ecosystem Using Blockchain and Artificial Intelligence Approaches; RIWT Generative Feedback Residual Network for Secure Clinical Data Communication in Healthcare Unit; blockchain-Based Smart Integrated Healthcare System; Designing a Secure Robust Medical Image Authentication Based on Watermarking Using the ED-DWT and Encryption; IoT-Based Secure Blockchain Framework for Patient Record Management Using MPRESENT Lightweight Block Cipher; hybridized Support Vector Machine and Adaboost Technique for Malaria Diagnosis; feather-Light Vessel Segregation Model.</t>
  </si>
  <si>
    <t>ICIAI 2023 - 7th International Conference on Innovation in Artificial Intelligence</t>
  </si>
  <si>
    <t>The proceedings contain 29 papers. The topics discussed include: obstacle avoidance system based on electromagnetic sensor and visual ranging; a lightweight model for object detection in computer motherboard images; early breast cancer detection based on high-boost filtration, data fusion and modified object detection; maritime low-light image enhancement by joint EN-decoder architecture and feature enhancement network; collaborative representation based fisher discrimination dictionary learning for image classification; image colorization with fast Fourier convolution; image defogging method based on multi-scale and frequency domain features; usability of pre-trained diffusion models in generating novel datasets and its performance evaluation; and research on flight mechanism of pterodactyl based on Runge-Kutta algorithm.</t>
  </si>
  <si>
    <t>27th Annual Conference on Medical Image Understanding and Analysis, MIUA 2023</t>
  </si>
  <si>
    <t>The proceedings contain 24 papers. The special focus in this conference is on Medical Image Understanding and Analysis. The topics include: Context Matters: Cross-Domain Cell Detection in Histopathology Images via Contextual Regularization; TON-ViT: A Neuro-Symbolic AI Based on Task Oriented Network with a Vision Transformer; A New Similarity Metric for Deformable Registration of MALDI–MS and MRI Images; Decoding Individual and Shared Experiences of Media Perception Using CNN Architectures; revolutionizing Cancer Diagnosis Through Hybrid Self-supervised Deep Learning: EfficientNet with Denoising Autoencoder for Semantic Segmentation of Histopathological Images; baseline Models for Action Recognition of Unscripted Casualty Care Dataset; Web-Based AI System for Medical Image Segmentation; A New Approach for Identifying Skin Diseases from Dermatological RGB Images Using Source Separation; Pseudo-SPR Map Generation from MRI Using U-Net Architecture for Ion Beam Therapy Application; a Deep Learning Based Approach to Semantic Segmentation of Lung Tumour Areas in Gross Pathology Images; generalised 3D Medical Image Registration with Learned Shape Encodings; ToFi-ML: Retinal Image Screening with Topological Machine Learning; neural Network Pruning for Real-Time Polyp Segmentation; a Novel Approach to Breast Cancer Segmentation Using U-Net Model with Attention Mechanisms and FedProx; super Images-A New 2D Perspective on 3D Medical Imaging Analysis; Iterative Refinement Algorithm for Liver Segmentation Ground-Truth Generation Using Fine-Tuning Weak Labels for CT and Structural MRI; M-VAAL: Multimodal Variational Adversarial Active Learning for Downstream Medical Image Analysis Tasks; BliMSR: Blind Degradation Modelling for Generating High-Resolution Medical Images; efficient Semantic Segmentation of Nuclei in Histopathology Images Using Segformer.</t>
  </si>
  <si>
    <t>3rd International Workshop on Cancer Prevention, detection and intervenTion, CaPTion 2024, held in Conjunction with 27th International Conference on Medical Image Computing and Computer Assisted Intervention, MICCAI 2024</t>
  </si>
  <si>
    <t>The proceedings contain 22 papers. The special focus in this conference is on Cancer Prevention, detection and intervenTion. The topics include: Classification of Endoscopy and Video Capsule Images Using CNN-Transformer Model; multimodal Deep Learning-Based Prediction of Immune Checkpoint Inhibitor Efficacy in Brain Metastases; seeing More with Less: Meta-learning and Diffusion Models for Tumor Characterization in Low-Data Settings; performance Evaluation of Deep Learning and Transformer Models Using Multimodal Data for Breast Cancer Classification; on Undesired Emergent Behaviors in Compound Prostate Cancer Detection Systems; optimizing Multi-expert Consensus for Classification and Precise Localization of Barrett’s Neoplasia; Automated Hepatocellular Carcinoma Analysis in Multi-phase CT with Deep Learning; Refining Deep Learning Segmentation Maps with a Local Thresholding Approach: Application to Liver Surface Nodularity Quantification in CT; Uncertainty-Aware Deep Learning Classification for MRI-Based Prostate Cancer Detection; Generalized Polyp Detection from Colonoscopy Frames Using Proposed EDF-YOLO8 Network; AI-Assisted Laryngeal Examination System; UltraWeak: Enhancing Breast Ultrasound Cancer Detection with Deformable DETR and Weak Supervision; SelectiveKD: A Semi-supervised Framework for Cancer Detection in DBT Through Knowledge Distillation and Pseudo-labeling; AI Age Discrepancy: A Novel Parameter for Frailty Assessment in Kidney Tumor Patients; deep Neural Networks for Predicting Recurrence and Survival in Patients with Esophageal Cancer After Surgery; treatment Efficacy Prediction of Focused Ultrasound Therapies Using Multi-parametric Magnetic Resonance Imaging; SurRecNet: A Multi-task Model with Integrating MRI and Diagnostic Descriptions for Rectal Cancer Survival Analysis; improved Prediction of Recurrence After Prostate Cancer Radiotherapy Using Multimodal Data and in Silico simulations; autoDoseRank: Automated Dosimetry-Informed Segmentation Ranking for Radiotherapy; SurvCORN: Survival Analysis with Conditional Ordinal Ranking Neural Network.</t>
  </si>
  <si>
    <t>27th International Conference on Inductive Logic Programming, ILP 2017</t>
  </si>
  <si>
    <t>The proceedings contain 12 papers. The special focus in this conference is on . The topics include: Pruning hypothesis spaces using learned domain theories; an investigation into the role of domain-knowledge on the use of embeddings; positive and unlabeled relational classification through label frequency estimation; on applying probabilistic logic programming to breast cancer data; logical vision: One-shot meta-interpretive learning from real images; demystifying relational latent representations; parallel online learning of event definitions; relational restricted boltzmann machines: A probabilistic logic learning approach; parallel inductive logic programming system for superlinear speedup; inductive learning from state transitions over continuous domains.</t>
  </si>
  <si>
    <t>2nd International Conference on Healthcare Science and Engineering, Healthcare 2018</t>
  </si>
  <si>
    <t>The proceedings contain 21 papers. The special focus in this conference is on Healthcare Science and Engineering. The topics include: Privacy management in social network data publishing with community structure; multidimensional correlation hierarchical differential privacy for medical data with multiple privacy requirements; injecting differential privacy in rules extraction of rough set; a lightweight neural network to detect arrhythmias; bayesian differential privacy for high-dimensional medical data optimization; Auxiliary force EEG (AFEEG) recognition oriented to stroke patients; a multi-valued fuzzy logic for qualitative reasoning in healthcare; a new approach for anonymizing relational and transaction data; fall detection using a multistage deep convolutional network architecture; robust feature selection method of radiomics for grading glioma; Performance evaluation of RPL-based sensor data collection in challenging IoT environment; low-cost system for travel aid and obstacles detection for the visually impaired people; cardiovascular disease risk prediction based on random forest; ECG beat classification based on deep bidirectional long short-term memory recurrent neural network; deep convolutional neural networks for electrocardiogram classification; transfer learning-based behavioural task decoding from brain activity; fine-tuning ResNet for breast cancer classification from mammography; lung sound diagnosis with deep convolutional neural network and two-stage pipeline model; an improved data anonymization algorithm for incomplete medical dataset publishing.</t>
  </si>
  <si>
    <t>15th International Conference on Image Analysis and Recognition, ICIAR 2018</t>
  </si>
  <si>
    <t>The proceedings contain 106 papers. The special focus in this conference is on Image Analysis and Recognition. The topics include: Ensembling Neural Networks for Digital Pathology Images Classification and Segmentation; automatic Breast Cancer Grading of Histological Images Based on Colour and Texture Descriptors; micro and Macro Breast Histology Image Analysis by Partial Network Re-use; assessment of Breast Cancer Histology Using Densely Connected Convolutional Networks; deep Learning Framework for Multi-class Breast Cancer Histology Image Classification; automated Breast Cancer Image Classification Based on Integration of Noisy-And Model and Fully Connected Network; multiclass Classification of Breast Cancer in Whole-Slide Images; Affinely Registered Multi-object Atlases as Shape Prior for Grid Cut Segmentation of Lumbar Vertebrae from CT Images; pixel-Based Leaf Segmentation from Natural Vineyard Images Using Color Model and Threshold Techniques; handling Specularity in Intrinsic Image Decomposition; An Improvement on GrabCut with CLAHE for the Segmentation of the Objects with Ambiguous Boundaries; a Computational Model of Multi-scale Spatiotemporal Attention in Video Data; feature Selection for Big Visual Data: Overview and Challenges; model Compression for Faster Structural Separation of Macromolecules Captured by Cellular Electron Cryo-Tomography; video-Based Person Re-identification by 3D Convolutional Neural Networks and Improved Parameter Learning; emotional Faces in the Wild: Feature Descriptors for Emotion Classification; reconstruction of Binary Images with Fixed Number of Strips; from Windows to Logos: Analyzing Outdoor Images to Aid Flyer Classification; deep Convolutional-Shepard Interpolation Neural Networks for Image Classification Tasks; emotion Assessment Using Adaptive Learning-Based Relevance Analysis; improved Edge Detection Algorithms Based on a Riesz Fractional Derivative; shadowNet.</t>
  </si>
  <si>
    <t>Muchemi W.; Subramanian P.; Vengusamy S.</t>
  </si>
  <si>
    <t>Investigating Lightweight efficient Net B3 for Image Classification in Breast Cancer Screening</t>
  </si>
  <si>
    <t>While breast cancer affects millions of women around the world, the high cost of diagnosis and treatment often makes it difficult for many to access proper medical care. This financial burden is especially heavy in low-income communities, where healthcare resources are limited and early detection tools may not be readily available. As a result, many cases go undiagnosed until the disease has progressed to a more serious stage, reducing the chances of successful treatment. At a localized stage, the 5-year survival rate is greater than 98% while at distant stages it reduces to 30%. The difference in the probability of survival relies in accurate diagnosis of breast cancer at the early stages. This paper employs a convolutional neural network on ultrasound and mammogram images and then compares the performance of the models. Modelling a CNN from scratch requires high computational power and time which was not feasible for use in medical personal for time sensitive illnesses like breast cancer. Transfer learning leveraged features learned in pre-trained models that reduced the computational resources required and time spent to develop the model. The pre-trained network applied was EfficientNetB3 as it is lightweight and a highly accurate framework for image classification. Various pretrained models, fine-tuning techniques and augmentations have been done and experimental results are shown. Previous works in breast cancer image classification have been scrutinized and some of the best methods were applied to this model. The best results were from ultrasound images, the model had the highest accuracy, F1-score, precision and recall of 90.82%, 90.92%, 91.20% and 90.82% respectively. The significance of this paper is to have identified a model that is easier to access and available and can be employed by professionals especially in developing nations where cancer is more prominent and fatal. Furthermore, to analyse whether ultrasound images have a possibility in the detection of cancer. © 2025 IEEE.</t>
  </si>
  <si>
    <t>Khalid N.; Dagli C.; Obafemi-Ajayi T.; Wunsch D., II</t>
  </si>
  <si>
    <t>Knowledge Distillation-Based TinyML Model for Breast Cancer Detection Using Real and Wasserstein GAN-Generated Microwave Imaging Data</t>
  </si>
  <si>
    <t>Tiny Machine Learning (TinyML) offers a trans-formative approach to efficient, intelligent cancer diagnostics on edge devices. However, designing optimized TinyML models for breast cancer diagnosis using Microwave Imaging datasets remains a challenge due to domain-specific customization requirements. To address this, we propose a novel Knowledge Distillation framework, where a teacher model, built using residual convolutional neural networks, transfers its knowledge to a lightweight student model, enhancing efficiency while maintaining high accuracy. The teacher model achieves a 95.42% accuracy on test data. Through knowledge distillation, the student model attains 95.32% accuracy while achieving a 96% reduction in model size, significantly enhancing computational efficiency without compromising performance. Without distillation, the student model reaches a testing accuracy of 86.5%. A major contribution of this work is the generation of a high-quality synthetic breast cancer dataset to address the scarcity of microwave imaging data. We employ a Wasserstein Generative Adversarial Network with Gradient Penalty (WGAN-GP) to synthesize realistic breast cancer scans, ensuring reliability through rigorous validation with a one-class Support Vector Machine. By training all models on a combination of real and synthetic datasets, our approach enhances robustness, making TinyML-powered breast cancer detection more viable for real-world deployment.Clinical RelevanceThis work enables efficient, accurate breast cancer detection on edge devices, supporting early diagnosis in clinical settings.  © 2025 IEEE.</t>
  </si>
  <si>
    <t>Revolutionizing Cancer Diagnosis in IoMT with a Novel Lightweight Deep Learning Model for Histopathological Image Classification</t>
  </si>
  <si>
    <t>2</t>
  </si>
  <si>
    <t>Taifi K.; Sabbar Y.; Ardah H.; Abdel-Aty A.-H.</t>
  </si>
  <si>
    <t>Enhanced DL-Based Breast Cancer Diagnosis and Classification Using Modified DenseNet-121, DenseNet-201, and MobileNetV2: Optimized Architectures and Refined Activation Functions</t>
  </si>
  <si>
    <t>10</t>
  </si>
  <si>
    <t>Deep learning has revolutionized medical image analysis, particularly in the domain of breast cancer detection. Despite notable progress, further optimization of neural network architectures and activation functions remains critical for enhancing classification accuracy and model generalization. This study explores the effect of architectural refinements and activation function choices on the performance of three widely adopted convolutional neural networks: DenseNet-121, DenseNet-201, and MobileNetV2. Specifically, we introduce a modified framework that incorporates selective freezing of early convolutional layers and replaces the conventional ReLU activation function with the smoother GELU activation in the fully connected layers, aiming to improve feature representation and classification robustness. The proposed enhancements are rigorously evaluated across three balanced and widely used benchmark mammography datasets: MIAS, INbreast, and DDSM, using standard performance metrics including Precision, Recall, F1-score, and Accuracy. Experimental findings show that the modified models consistently surpass their original counterparts. Notably, the enhanced DenseNet-201 achieves the highest accuracy of 99.6% on the DDSM dataset. Similarly, the modified DenseNet-121 attains 97% accuracy on MIAS and 98% on INbreast, while the improved DenseNet-201 reaches 98% on both MIAS and INbreast. Furthermore, the lightweight yet optimized MobileNetV2 achieves impressive results, with 99.4% accuracy on DDSM and 99% on INbreast. To validate the statistical significance of these performance gains, paired t-tests were conducted, confirming that the improvements are not only consistent but also statistically meaningful. Our results emphasize the effectiveness of architectural tuning and activation function refinement in advancing deep learning-based breast cancer classification. © 2013 IEEE.</t>
  </si>
  <si>
    <t>A Lightweight CNN Model for Breast Cancer Classification</t>
  </si>
  <si>
    <t>Gupta D.</t>
  </si>
  <si>
    <t>Reducing Global Breast Cancer Mortality with Early, Low-Cost Diagnosis Using Generative AI and Hybrid DL Architecture</t>
  </si>
  <si>
    <t>Breast cancer is the most common cancer in the world [1]. Mortality rates stand at 27 percent in India and 60 in Africa, compared to 7 in the US [2]. This disconnect boils down to the time of diagnosis. According to the CDC late-stage diagnosis has a five-year mortality rate of 69 percent, compared to 2 percent for early diagnosis [3]. Underserved communities lack access to high-cost, advanced diagnostic tech-nologies (MRIs/Mammograms) and cancer specialists (Oncolo-gists/Radiologists) [4]. Patients must depend on low-cost, low-resolution modalities (Ultrasounds) and the limited breast cancer expertise of general physicians (and gynecologists in developing countries), significantly delaying diagnosis and subsequent in-tervention [5]. This study aims to reduce global breast cancer mortality and healthcare costs by enabling accurate, early, and low-cost diagnosis using the existing ultrasound infrastructure in developing countries and underserved communities. To address data scarcity and skew, advanced image augmentation techniques such as deep convolutional GANs and stable diffusion models were evaluated. In each case of data augmentation, two classification approaches were compared: a lightweight MobileNetV2 convolutional neural network and a hybrid model combining ResNet50 for feature extraction with statistical machine learning models. The highest detection accuracy (95 percent) was achieved using the hybrid model with ResNet50 and XGBoost, paired with Stable Diffusion augmentation. An iOS app was implemented to demonstrate the feasibility of this approach in resource-constrained settings, showcasing its potential for scalable, efficient diagnostic solutions.  © 2025 IEEE.</t>
  </si>
  <si>
    <t>Liu S.; Ren J.; Chen Z.; Hu K.; Xiao F.; Li X.; Gao X.</t>
  </si>
  <si>
    <t>EffiDiag: An Efficient Framework for Breast Cancer Diagnosis in Multi-Gigapixel Whole Slide Images</t>
  </si>
  <si>
    <t>6</t>
  </si>
  <si>
    <t>Breast cancer diagnosis in multi-gigapixel whole slide images (WSIs) is an important task that highly relevant to cancer grading and prognosis. In recent years, many computer-aided diagnosis methods were proposed and achieved promising performance. However, they mostly suffer from heavy computational burden that becomes a significant barrier to clinical practice. Efficient solutions are urgently demanded but still less studied. In this paper, we propose a novel framework named EffiDiag for a fast and lightweight breast cancer diagnosis. To this end, a loss-modified U-net is developed at first to enable a fast suspected cancer Region Of Interest (ROI) localization. Therefore the subsequent patch-based classification, which commonly executes at the finest magnification hundreds of thousands times per WSI for cancer identification, could be carried out on these ROIs only rather than the whole WSI for speedup. Meanwhile, a super-efficient convolutional neural network (CNN) is devised to optimize the classification speed and resource consumption per classification. Experiments on the Camelyonl6 benchmark demonstrate, by integrating the two contributions into a well-established approach, 47x inference acceleration is obtained with limited accuracy drop, yet with much less resource consumption even compared to popular lightweight networks. © 2020 IEEE.</t>
  </si>
  <si>
    <t>Breast Cancer Diagnosis with XAI-Integrated Deep Learning Approach</t>
  </si>
  <si>
    <t>5</t>
  </si>
  <si>
    <t>10.1109/3ICT64318.2024.10824574</t>
  </si>
  <si>
    <t>Rohman M.A.F.; Prasetyo H.; Akbar H.M.; Septiano A.K.; Nadhif A.D.F.; Prayuda A.W.H.</t>
  </si>
  <si>
    <t>CMRA-Net: An Efficient Architecture for Early Detection of Breast Cancer Through Ultrasound Image Segmentation</t>
  </si>
  <si>
    <t>Breast cancer is a leading global cancer where early detection is critical for patient survival. While Automated Breast Ultrasound (ABUS) improves imaging over conventional methods, the manual analysis of its large 3D volumes is a timeconsuming process that delays diagnosis. Deep learning can automate this segmentation task; however, existing architectures often achieve high accuracy at the expense of efficiency, resulting in large models with high parameter counts. This research addresses the dual challenge of accuracy and efficiency by proposing a novel, lightweight architecture: the ConvMixer Multi-scale Residual Attention Half U-Net (CMRANet). Our model enhances the efficient Half-UNet framework by integrating Ghost Module V2, ConvMixer, and Multi-scale Residual Attention (MRA) modules to enrich feature representation while minimizing computational cost. The proposed CMRA-Net was trained and evaluated on the public Breast Ultrasound Image (BUSI) dataset. It achieved a high F1- Score of 85.10% and an Intersection-over-Union (IoU) of 76.10%. Critically, it accomplished this with a highly efficient parameter count of only 0.21 million. These results demonstrate that CMRA-Net surpasses eight previous state-of-the-art methods, including U-Net, U-Net++, and Half-UNet, in both segmentation accuracy and memory efficiency. This work presents a significant step toward developing practical and effective automated tools for early breast cancer diagnosis. © 2025 IEEE.</t>
  </si>
  <si>
    <t>Sarang R.; Patidar M.; Shah A.</t>
  </si>
  <si>
    <t>Detects Effective Deep Learning Based Breast Cancer Using Lite Fine-Tune Convolution Neural Network</t>
  </si>
  <si>
    <t>14</t>
  </si>
  <si>
    <t>Breast cancer maintains its position as a major worldwide health issue because we need enhanced diagnostic procedures which detect breast cancer early while optimizing treatment results. This paper introduces the Lite Fine-Tune Convolutional Neural Network (LFT-CNN) for breast cancer recognition which establishes a trading zone between classification precision and computational performance. Deep learning models normally need substantial training and processing power, but LFT-CNN applies transfer learning with minimum parameter adjustments to optimize convolutional layers in pre-trained networks while focusing refinement on high-level feature elements. The training process becomes faster through this system yet delivers comparable performance results. The model showed exceptional capability in identifying mammography cases by reaching 97% classification accuracy during publicly accessible dataset testing beyond typical CNN architecture levels. The approach successfully detects malignant from benign tumors, so it strengthens diagnostic dependability which helps radiologists make clinical choices. The narrow and streamlined structure of LFT-CNN makes it possible to run this automated breast cancer screening system on limited resource platforms like edge devices and mobile health applications. LFT-CNN demonstrates practical and scalable potential for real-world applications because it achieves high accuracy together with light computing demands. These research outcomes demonstrate how well-designed lightweight deep learning models benefit medical imaging because they enhance early detection methods and improve patient outcomes during breast cancer diagnosis. © The Institution of Engineering &amp; Technology 2025.</t>
  </si>
  <si>
    <t>Vinod A.; Guddati P.; Kumar Panda A.; Kumar Tripathy R.</t>
  </si>
  <si>
    <t>A Lightweight Deep Convolutional Neural Network Implemented on FPGA and Android Devices for Detection of Breast Cancer Using Ultrasound Images</t>
  </si>
  <si>
    <t>Breast cancer (BC) continues to be the primary cause of high mortality rates among women globally. Early and automated detection of this disease plays a significant role in clinical standards for better diagnosis and improved survival rates. Ultrasonography is a widely used non-invasive imaging test to diagnose BC. The traditional ultrasound-based automated diagnostic systems for detecting BC rely on cloud-based processing, which has high latency, requires constant internet connectivity, and raises the privacy of patient's ultrasound image data. This paper proposes a lightweight deep convolutional neural network (LWDCNN) implemented on edge devices (field programmable gate array (FPGA) and android devices) for real-time detection of BC using breast ultrasound (BUS) images. FPGA is used due to its parallel processing capability, low latency, and low power for the real-time processing of BUS images. Similarly, the Android device provides portability and a user-friendly system to process BUS images for automated detection of BC. The proposed LWDCNN is trained on the Google Cloud CPU-based framework to obtain the optimized model with weight and bias parameters. The compression methods (pruning and fixed-point precision-based representation of weight values) are applied to the LWDCNN model, and the inference of this model is performed on Android and PYNQ-Z2 FPGA-based edge devices to detect malignant tumor classes using BUS images. The proposed approach is evaluated using BUS images from Kaggle and breast ultrasound imaging databases. The experimental results reveal that the LWDCNN achieved average accuracy values of 94.15% on Google Cloud CPU and 93.16% on FPGA-based edge devices for detecting malignant tumors in the inference phase using hold-out validation. Similarly, the post-training quantization of LWDCNN with an integer 8-bit (INT8) case implemented on an Android device has yielded an accuracy value of 93.76% for detecting malignant tumors using BUS images. The presented deep-learning approach has demonstrated higher classification accuracy than different transfer-learning techniques and existing methods using the BUS images from the same database.  © 2013 IEEE.</t>
  </si>
  <si>
    <t>Efficient Breast Cancer Detection using Lightweight Multimodal Approach</t>
  </si>
  <si>
    <t>1</t>
  </si>
  <si>
    <t>Benign/Malignant Breast Cancer Detection in Histopathology Image using Fused Deep-Learning Features</t>
  </si>
  <si>
    <t>Oladimeji O.; Ayaz H.; McLoughlin I.; Unnikrishnan S.</t>
  </si>
  <si>
    <t>Lightweight Deep Learning for Breast Cancer Diagnosis Based on Slice Selection Techniques</t>
  </si>
  <si>
    <t>3</t>
  </si>
  <si>
    <t>Breast cancer is a prevalent form of cancer with significant mortality and morbidity rates among women worldwide. Early detection is vital in increasing the chances of survival and one of the major approaches for breast cancer screening and detection is medical imaging. Advancements in technology have given rise to 3D medical imaging such as Abbreviated Breast MRI and DBT, overcoming the challenges of tissue overlapping in 2D modalities. However, deep learning model development using this 3D medical imaging comes with higher computational costs and complexity. This study proposes a lightweight deep learning technique based on three slice selection techniques using entropy, variance, and gradient magnitude values from DBT medical imaging modality. The selection techniques help select only the most informative slices making computational cost and complexity reduced. Entropy value-based slice selection performed best with an accuracy of 91%. The results obtained using the slice selection techniques for lightweight deep learning model development show that it can diagnose breast cancer with a lower number of slices and less computational complexity compared to existing methods.  © 2023 IEEE.</t>
  </si>
  <si>
    <t>Li T.; Liu W.; Song M.; Gu Z.; Hai L.</t>
  </si>
  <si>
    <t>Lightweight Detection Algorithm for Breast-Mass Features in Ultrasound Images</t>
  </si>
  <si>
    <t>Real-time analysis of ultrasound videos using embedded terminals enables the rapid detection of breast masses and plays a crucial role in early breast cancer screening and diagnosis. However, as a paired organ with a large area, the breast consists of interwoven fatty layers, mammary ducts, glandular tissues, and masses, leading to a high false-positive rate in target detection. Unlike standard imaging modalities such as computed tomography, X-ray, and magnetic resonance imaging, ultrasound detection heavily depends on the sonographer’s techniques and expertise, which can lower detection accuracy, particularly in identifying small masses. This paper proposes a novel architecture, LEW-YOLO, to address the real-time detection demands of embedded terminal devices for breast ultrasound. First, we introduce an efficient multiscale convolutional (EMSC) module to improve feature extraction from complex backgrounds and enhance multiscale representation. Unlike traditional methods, EMSC employs multiple convolution branches with varying kernel sizes, enabling more effective multiscale feature capture. Second, the detection head of YOLOv8 is replaced with a lightweight shared detail-enhanced convolutional detection head (LSDECD) to improve the model’s ability to detect small masses. Finally, a weighted intersection-over-union (WIoU) loss function is integrated to better capture the complex boundaries of malignant masses. Experiments on the public BUSI dataset demonstrate that LEW-YOLO achieves an mAP50 of 91.6%, surpassing the YOLOv8n baseline (89.0%) by 2.6%. On the BUET dataset, LEW-YOLO attains an mAP50 of 83.3%, outperforming YOLOv8 (72.3%) by 11.0%. Moreover, the parameter count and GFLOPs are reduced by 26.6% and 22.2%, respectively. Thus, the proposed model effectively balances detection performance and lightweight design, making it well-suited for real-time applications on resource-constrained computing devices. © 2013 IEEE.</t>
  </si>
  <si>
    <t>Esen G.; Nurtas M.; la Paglia L.; Amankulov J.; Matkerim B.; Altaibek A.</t>
  </si>
  <si>
    <t>Multi-Task Attention-Guided Deep Learning for Simultaneous Breast Cancer Detection and Density Estimation in Mammography</t>
  </si>
  <si>
    <t>Early detection of breast cancer is critical for improving patient outcomes, and deep learning (DL) has shown promise in mammographic analysis. However, many existing systems tackle a single task (e.g., malignancy classification) and provide limited interpretability, which hinders clinical adoption. We present a multi-task, attention-guided framework that jointly predicts malignancy (benign vs. malignant) and BI-RADS breast density (A–D) from a single mammogram while producing interpretable attention maps. The architecture couples a pretrained convolutional backbone with lightweight channel–spatial attention and two task-specific heads. We evaluate six backbones (ResNet-50, DenseNet-121, EfficientNet-B0/B3/B7, MobileNetV3-Large) under a rigorous evaluation protocol with stratified hold-out split (64%/16%/20%) and 5-fold cross-validation. To support reliable deployment, we report comprehensive metrics including discrimination measures (ROC-AUC, PR-AUC, F1-score, sensitivity, specificity), calibration metrics (Brier score, Expected Calibration Error), and ablation studies contrasting single-task vs. multi-task learning and models with vs. without attention mechanisms. Across all evaluation protocols, multi-task learning consistently outperforms single-task baselines by 2.8% in pathology accuracy and 3.5% in density estimation, indicating that density cues provide complementary information for malignancy assessment. Among backbones, EfficientNet-B3 attains the strongest discrimination (AUC= 0.962, accuracy= 93.6%) on hold-out test with excellent calibration (Brier= 0.010), while MobileNetV3-Large achieves competitive performance (AUC= 0.940, accuracy= 91.2%) with only 4.26M parameters—an optimal accuracy–efficiency trade-off for resource-constrained deployment. Cross-validation results demonstrate robust generalization (AUC = 0.954 ± 0.003 , accuracy = 93.0 ± 0.3% ). Attention maps highlight diagnostically relevant regions including architectural distortions and suspicious calcifications, offering interpretable visual rationale aligned with radiological assessment. We discuss limitations including dataset size (410 images), class imbalance in rare density categories, and calibration challenges (ECE= 0.365–0.419), and outline directions for external validation on multi-institutional cohorts and integration of uncertainty quantification methods. © 2013 IEEE.</t>
  </si>
  <si>
    <t>Majumder S.; Paul A.; Schwenker F.; Sarkar R.</t>
  </si>
  <si>
    <t>SAWL-Net: A Statistical Attentions and Wavelet Aided Lightweight Network for Classification of Cancers in Histopathological Images</t>
  </si>
  <si>
    <t>7</t>
  </si>
  <si>
    <t>Addressing the formidable challenges posed by the diagnosis and management of various types of cancer, including breast, colon, lung, and colorectal cancer, demands innovative solutions to streamline histopathological analysis processes. In this study, we propose a novel lightweight convolutional neural network (CNN) called statistical attentions and wavelet aided lightweight network (SAWL-Net) architecture based on MobileNetV2 equipped with hybrid statistical similarity and wave format-aided attention mechanisms, specifically tailored to the demands of cancer histopathology. By leveraging the capabilities, our model incorporates a lightweight design while ensuring high-performance outcomes. We introduce a unique combination of Pearson correlation coefficient, Spearman rank correlation, and cosine similarity metrics, alongside a specialized wave conversion technique to enhance the detection of similarities across different channels of histopathological data, while providing a holistic approach to the model. In this study, we have considered breast, colorectal, and lung &amp; colon cancer datasets for experimentation. Notably, our model surpasses prevailing state-of-the-art methodologies, showcasing its efficacy in optimizing diagnostic accuracy and expediting treatment strategies for varied cancer types. Our codes are publicly available at the GitHub repository.  © IEEE. 2020 IEEE.</t>
  </si>
  <si>
    <t>Breast Histology Slides Classification using Fused Lightweight Deep Features</t>
  </si>
  <si>
    <t>20</t>
  </si>
  <si>
    <t>Modu F.; Prasad R.; Aliyu F.</t>
  </si>
  <si>
    <t>Lightweight CNN for Resource-Constrained BCD System Using Knowledge Distillation</t>
  </si>
  <si>
    <t>Breast cancer (BC) remains a leading cause of mortality among women worldwide, with over two million new cases annually. Early detection improves survival rates significantly, yet resource limitations in low- and middle-income countries (LMICs) hinder access to advanced diagnostic tools. While deep learning (DL) models have shown high accuracy in breast cancer detection (BCD), their computational complexity and hardware requirements make them impractical for deployment on low-power devices. To address this, we propose a lightweight convolutional neural network (CNN) for BCD, leveraging knowledge distillation (KD) to transfer knowledge from a complex teacher model (TM) to a smaller student model (SM). Our approach achieves up to 99.3% accuracy, 100% precision, and 99% recall while reducing the number of trainable parameters by 87% compared to conventional deep models. The proposed model successfully runs on a Raspberry Pi 4B with an inference time of 500 ms and memory usage of just 12% (of 8GB RAM), demonstrating its suitability for telemedicine and mobile diagnostics. Additionally, resource utilization experiments confirm that inference remains stable at 10% CPU usage and 40°C when using a heat sink and fan, ensuring sustained deployment. Future work will explore federated learning for decentralized training, integration of multimodal data for enhanced diagnosis, and cloud-based model updates using delay-tolerant networks (DTNs) for remote healthcare applications. © 2013 IEEE.</t>
  </si>
  <si>
    <t>Deep and lightweight neural network for histopathological image classification</t>
  </si>
  <si>
    <t>Kausar T.; Lu Y.; Kausar A.</t>
  </si>
  <si>
    <t>Breast Cancer Diagnosis Using Lightweight Deep Convolution Neural Network Model</t>
  </si>
  <si>
    <t>In the past few decades, breast cancer has rapidly increased the death rate among women worldwide. An early diagnosis of such fatal disease is important for the best treatment and death rate reduction. Automatic diagnosis of breast cancer from histopathological images using artificial intelligence (AI) based methods is a top-priority research area in the biomedical field. However, automatic detection is challenging due to high resolution of histopathology images and the tremendous amount of parameters required by deep AI models. Due to high computational complexity and bulky memory usage, deep models suffer from inefficient inference that limits their application in resource-constrained platforms. To address this problem, a fast cancer detection strategy has been proposed to overcome the computational cost issue of deep automatic systems. Instead of directly using input images the wavelet transform (WT) is applied to decompose the images into different frequency bands and then only low frequency bands are subjected to our proposed lightweight deep convolutional neural network (CNN). The lightweight deep model is designed using invertible residual block module. The incorporation of invertible residual block module in the deep CNN model and the use of WT considerably reduces the computational cost of the proposed model, without a noticeable accuracy downgrade Further, the effect of various machine vision classifiers i.e. support vector machine (SVM), softmax, and K nearest neighbor classifier (KNN) on model performance is analyzed. Experiments are performed using three publicly available benchmark histopathology image datasets. The proposed model has shown multi-class classification accuracy of 96.25%, and 99.8% and 72.2%, on the international conference on image analysis and recognition (ICIAR 2018), BreakHis and Bracs datasets, respectively. The reported inference time per image of the proposed model is 0.67s, and 0.21s for ICIAR 2018 and BreakHis and Bracs images, respectively.  © 2013 IEEE.</t>
  </si>
  <si>
    <t>Cutting-Edge Neural Networks Elevating Breast Cancer Diagnosis Accuracy through Image Analysis</t>
  </si>
  <si>
    <t>A Computer Aided Detection System for Breast Cancer using Lightweight CNN Models for Smart Healthcare</t>
  </si>
  <si>
    <t>Transfer Learning Based Lightweight Ensemble Model for Imbalanced Breast Cancer Classification</t>
  </si>
  <si>
    <t>52</t>
  </si>
  <si>
    <t>Automated classification of breast cancer can often save lives, as manual detection is usually time-consuming expensive. Since the last decade, deep learning techniques have been most widely used for the automatic classification of breast cancer using histopathology images. This paper has performed the binary and multi-class classification of breast cancer using a transfer learning-based ensemble model. To analyze the correctness and reliability of the proposed model, we have used an imbalance IDC dataset, an imbalance BreakHis dataset in the binary class scenario, and a balanced BACH dataset for the multi-class classification. A lightweight shallow CNN model with batch normalization technology to accelerate convergence is aggregated with lightweight MobileNetV2 to improve learning and adaptability. The aggregation output is fed into a multilayer perceptron to complete the final classification task. The experimental study on all three datasets was performed and compared with the recent works. We have fine-tuned three different pre-trained models (ResNet50, InceptionV4, and MobilNetV2) and compared it with the proposed lightweight ensemble model in terms of execution time, number of parameters, model size, etc. In both the evaluation phases, it is seen that our model outperforms in all three datasets.  © 2004-2012 IEEE.</t>
  </si>
  <si>
    <t>Abdelli A.; Saouli R.; Djemal K.; Youkana I.</t>
  </si>
  <si>
    <t>Combined Datasets for Breast Cancer Grading Based on Multi-CNN Architectures</t>
  </si>
  <si>
    <t>15</t>
  </si>
  <si>
    <t>Breast cancer is the most leading cancer among women. Usually, pathologists have to examine the histological image slides through the whole slides tissues in different magnifications, to extract the tumor malignancy then the tumor grade. These image's interpretation is one of the time and effort consuming task to define an accurate diagnosis. Consequently, Computer-Aided Diagnosis (CAD) systems are highly demanded. However, the histological images have pervasive variability, which is a big challenge due to the variation of tissue textures and which is hard to be interpreted by the computer. For this, deep learning algorithms have been promised architectures for complex objects, but the problem of the low resource of datasets is still yet a constraint to build an efficient medical system for image classification. In this work, we propose a solution based on combining two different datasets for breast cancer grade detection. Our proposed method is about adding a new class (grade 0) to the three known classes of breast cancer grades, which make our model detect both the malignancy and the grade of the breast tumors. Furthermore, both datasets images have the same magnification factor which helps our models in avoiding overfitting problems. Our models are trained using two different convolutional neural network architectures, the ResNet50 and the MobileNet for comparing between a lightweight and heavyweight architectures. The obtained results show the best accuracy in the state-of-the-art. © 2020 IEEE.</t>
  </si>
  <si>
    <t>Rehman K.U.; Tian Y.; Li J.; Yasin A.; Jabbar A.; Shin J.; Al-Shamri M.Y.H.; Ullah I.</t>
  </si>
  <si>
    <t>Radiomic V-Net Deep Learning Architecture for Breast Cancer Prediction Deployed on Medical Consumer Electronics</t>
  </si>
  <si>
    <t>This paper introduces a radiomic-integrated 2D V-Net architecture designed for deployment on medical consumer electronics (MCE) platforms. The system targets real-time detection of architectural distortion in mammograms, a critical indicator for early breast cancer screening. Unlike conventional clinical models, our approach is optimized for consumer-grade edge devices, including Jetson Nano, Raspberry Pi 4, and Snapdragon 865, enabling diagnostic capability in home, rural, and mobile health settings. To achieve this, we employ lightweight design strategies such as top-hat morphological preprocessing, radiomic feature integration, and skip-connected V-Net layers. Deployment efficiency is further enhanced with INT8 quantization, pruning, and operator fusion, reducing model size and latency while preserving accuracy. Experimental evaluation on the CBIS-DDSM and PINUM datasets demonstrates robust performance, with accuracies of 0.98 and 0.97 and specificities of 0.97 and 0.87, respectively. A dedicated visualization interface for smartphones and tablets provides interactive feedback and encrypted report sharing, bridging patients and healthcare providers. By combining radiomic insights, edge AI deployment, and consumer-grade accessibility, this work contributes a scalable, privacy-aware solution for smart healthcare ecosystems and next-generation MCE. © 2015 IEEE. All rights reserved.</t>
  </si>
  <si>
    <t>Kubakisa C.K.; Kambale W.V.; Kayembe I.L.; Hamed M.; Miantezolo R.; Kyamakya K.</t>
  </si>
  <si>
    <t>Automated Breast Cancer Classification from Medical Imaging using MobileNet</t>
  </si>
  <si>
    <t>Breast cancer remains one of the leading health threats for women worldwide, where early detection plays a critical role in improving patient prognosis and survival rates. Traditional diagnostic approaches, which are heavily based on the manual interpretation of medical images, often suffer from limitations in precision, efficiency, and scalability. In this study, we propose an automated diagnostic framework that utilizes deep learning techniques to detect and classify breast cancer from medical imaging data. Specifically, we focus on MobileNet, a lightweight convolutional neural network architecture, and evaluate its performance compared to classical CNNs and Vision Transformers (ViT). We showed that MobileNetV3, due to its efficiency and compact architecture, offers a compelling solution for low-resource clinical environments without compromising accuracy. Following rigorous preprocessing and optimized data loading strategies, all models were trained and validated on the MIAS dataset using standard evaluation metrics, including precision, sensitivity, and the F1 score. Our findings demonstrate that MobileNet offers a balanced trade-off between computational efficiency and classification performance, making it a suitable candidate for deployment in real-time clinical settings. The results underscore the potential of integrating deep learning-assisted diagnostic systems to enhance early detection and support clinical decision-making in breast cancer management.  © 2025 IEEE.</t>
  </si>
  <si>
    <t>CoAtNet-Lite: Advancing Mammogram Mass Detection Through Lightweight CNN - Transformer Fusion with Attention Mapping</t>
  </si>
  <si>
    <t>12</t>
  </si>
  <si>
    <t>Cherakhloo M.; Ranjbar M.; Mohebbi M.; Vahdat B.V.</t>
  </si>
  <si>
    <t>DCT-HistoTransformer: Efficient Lightweight Vision Transformer with DCT Integration for histopathological image analysis</t>
  </si>
  <si>
    <t>In recent years, the integration of advanced imaging techniques and deep learning methods has significantly advanced computer-aided diagnosis (CAD) systems for breast cancer detection and classification. Transformers, which have shown great promise in computer vision, are now being applied to medical image analysis. However, their application to histopathological images presents challenges due to the need for extensive manual annotations of whole-slide images (WSIs), as these models require large amounts of data to work effectively, which is costly and time-consuming. Furthermore, the quadratic computational cost of Vision Transformers (ViTs) is particularly prohibitive for large, high-resolution histopathological images, especially on edge devices with limited computational resources. In this study, we introduce a novel lightweight breast cancer classification approach using transformers that operates effectively without large datasets. By incorporating parallel processing pathways for Discrete Cosine Transform (DCT) Attention and MobileConv, we convert image data from the spatial domain to the frequency domain to utilize the benefits such as filtering out high frequencies in the image, which reduces computational cost. This demonstrates the potential of our approach to improve breast cancer classification in histopathological images, offering a more efficient solution with reduced reliance on extensive annotated datasets. Our proposed model achieves an accuracy of 9 6 0 0% ± 0 4 8% for binary classification and 8 7 8 5% ± 0.93% for multiclass classification, which is comparable to state-of-the-art models while significantly reducing computational costs. This demonstrates the potential of our approach to improve breast cancer classification in histopathological images, offering a more efficient solution with reduced reliance on extensive annotated datasets. © 2024 IEEE.</t>
  </si>
  <si>
    <t>Elbashir M.K.; Ezz M.; Mohammed M.; Saloum S.S.</t>
  </si>
  <si>
    <t>Lightweight convolutional neural network for breast cancer classification using RNA-Seq gene expression data</t>
  </si>
  <si>
    <t>84</t>
  </si>
  <si>
    <t>Gene expressions are considered among the most used features in cancer classification. The available gene expression data has a small number of samples and a relatively big number of dimensions, and that makes it not suitable for deep Convolutional Neural Networks (CNN) architectures, which exhibit state-of-the-art performance in many fields. In this paper, we propose a lightweight CNN architecture for breast cancer classification using gene expression data downloaded from Pan-Cancer Atlas using 'Illumina HiSeq' platform. The downloaded gene expression data is preprocessed and then transformed into 2D-images. We started the preprocessing by removing the outlier samples, which are determined based on the Array-Array Intensity Correlation (AAIC), which defines a symmetric square matrix of Spearman correlation. Then we applied a normalization process on the gene expression data to ensure that we can infer the expression level from it correctly and avoid biases in the expression measures. Finally, filtering is applied on the data. Model selection or a parameters search strategy is conducted to choose the values of the CNN hyper-parameters that give optimal performance. Our experiments show that our proposed method achieves an accuracy of 98.76%, which is the highest compared to other competing methods. © 2013 IEEE.</t>
  </si>
  <si>
    <t>Azar N.A.N.</t>
  </si>
  <si>
    <t>Label-Efficient Breast Ultrasound Lesion Detection using a Tiny Transformer Encoder (TEBCS-Net)</t>
  </si>
  <si>
    <t>Breast cancer is a major global health issue; early and precise detection is critical for improving patient prognosis and reducing mortality rates. Traditional diagnostic workflows that rely on manual reading of medical images are complex and subject to inter-observer variability. Although deep learning has shown promise, many models still suffer from modest accuracy and limited interpretability. This study presents TEBCS-Net, a fast and simple model for segmenting breast cancer lesions in ultrasound (BUSI) images. TEBCS-Net is a U-Net-style network that integrates ASPP, a lightweight transformer encoder for long-range context, and attention-guided skip connections to refine boundaries. On the BUSI dataset, we report pixel-wise Accuracy and AUC; TEBCS-Net achieves 92.62% Accuracy and 87.78% AUC. These findings show that a compact, transformer-enhanced U-Net can produce accurate and reliable lesion masks suitable for clinical review.  © 2025 IEEE.</t>
  </si>
  <si>
    <t>Albashish D.; Almansour N.; Sahran S.; Abdullah A.; Aburomman A.A.; Kassaymeh S.</t>
  </si>
  <si>
    <t>TE-ViT: Gabor-Enhanced Vision Transformer for Breast Cancer Classification in Mammograms</t>
  </si>
  <si>
    <t>Breast cancer (BC) is the most prevalent malignancy in women worldwide. Early detection of BC is critical for effective treatment and ultimately for enhancing survival rates. Nevertheless, nonspecific symptoms in the early phases of BC make it challenging for mammography to distinguish between benign and malignant lesions. Furthermore, conventional Vision Transformers (ViTs), although successful in computer vision tasks, tend to overlook subtle texture-based biomarkers in mammograms, including spiculation and microcalcifications, which are significant for proper diagnosis. In light of the above, this study presents the Texture-Enhanced Vision Transformer (TE-ViT), a new dual-stream framework that explicitly combines Gabor filter-based texture analysis and transformer-based global representation learning. The first stream uses a standard ViT to model global spatial relationships, and the second stream extracts multi-scale, multi-orientation texture features from a bank of 40 Gabor filters, followed by a lightweight CNN to effectively encode these texture representations. These features are fused with ViT embeddings through cross-attention mechanisms at strategic transformer layers. The architecture is assessed using the publicly accessible mammography datasets (DDSM). The proposed method outperforms current models in binary classification tasks, achieving an accuracy of 95.09%, a sensitivity of 97.21% and an AUC of 99.26%, and statistically significant improvements (p &lt; 0.05) in various evaluation criteria. The approach can reduce the diagnostic volume of work, lessen diagnostic variability, and offer prompt, dependable assistance for clinical decision-making. © 2026 IEEE</t>
  </si>
  <si>
    <t>Mubeen P.; Srikanth P.; Chivukula S.; Donthula S.</t>
  </si>
  <si>
    <t>SE-CSAF-BUS-Net: Stage-Enhanced Cross-Scale Adaptive Fusion Network for Breast Ultrasound Segmentation</t>
  </si>
  <si>
    <t>Breast cancer remains one of the leading causes of mortality among women globally, making timely detection essential for improving clinical outcomes. Breast ultrasound (BUS) is a widely adopted imaging modality due to its safety, affordability, and accessibility; however, automatic lesion segmentation remains challenging due to speckle noise, low contrast, acoustic artifacts, and complex lesion morphology. To address these limitations, we propose SE-CSAF-BUS-Net, a Stage-Enhanced Cross-Scale Adaptive Fusion Network specifically designed for robust BUS lesion segmentation. The architecture leverages a MiT-B3 transformer encoder for hierarchical representation learning and introduces a Stage Enhancer module that refines multi-level features via depthwise separable convolutions, dilated context aggregation, and channel-spatial attention. To harmonize structural details with semantic context, the proposed Cross-Scale Adaptive Fusion (CSAF) mechanism, implemented in lightweight convolutional and MHSA-based variants, enables bidirectional interaction between high-resolution spatial information and lowresolution semantic cues. Moreover, an ASPP block enriches deep encoder features, while a unified decoder with deep supervision enhances boundary localization and spatial consistency. Extensive experiments conducted on three benchmark BUS datasets-BUSI, BUS-BRA, and BrEaST demonstrate that SE-CSAF-BUS-Net consistently surpasses recent CNN-, transformer, and hybrid-based architectures in Dice score, IoU, accuracy, and cross-dataset generalization. These outcomes confirm the proposed framework as a reliable and efficient solution for real-world clinical segmentation applications and computer-aided diagnosis systems.  © 2026 IEEE.</t>
  </si>
  <si>
    <t>Smily J.E.; Joseph I.T.; Selvakumar M.; Prabaharan G.; Sarveshwaran V.; Kiruthika M.</t>
  </si>
  <si>
    <t>Optimizing Breast Cancer Classification: A Comparative Study of Filter Pruning, Neuron Pruning, and Knowledge Distillation</t>
  </si>
  <si>
    <t>The application of deep learning (DL) in medical diagnostics, especially for breast cancer classification, has shown great potential in improving diagnostic accuracy. However, the computational complexity of these models poses significant challenges for deployment on edge devices and clinical systems. This paper explores various model compression techniques to optimize deep learning models without sacrificing predictive accuracy. Specifically, filter pruning, neuron pruning, and knowledge distillation are examined in the context of the ResNet50 model applied to the Breast Cancer Wisconsin (Diagnostic) dataset. The results show that while each compression technique effectively reduces model size and inference time, there are trade-offs in terms of accuracy. Knowledge distillation emerged as the most efficient approach, yielding a compact model with high accuracy and reduced computational requirements. The findings suggest that these compression techniques hold significant potential for deploying deep learning models in real-world medical applications where computational resources are limited. © 2025 IEEE.</t>
  </si>
  <si>
    <t>Lin Y.; Wang H.; Zhao Y.; Lu D.; Xu Y.; Xue J.; Chen X.; Jiang J.</t>
  </si>
  <si>
    <t>RPD: Regional Prior Distillation for Breast Cancer Diagnosis in Ultrasound Images</t>
  </si>
  <si>
    <t>Breast cancer is the leading cause of death among women worldwide. Ultrasound imaging is an important means for the early detection of breast cancer to improve the survival rate. Due to the shortage of experienced sonographers, computer-Aided systems for breast cancer recognition become particularly important. Some recent studies analyze tumor types in lesion regions but rely on predefined ROIs. Some other studies recognize cancer in the whole ultrasound image, but always suffer from the extremely variable proportion, location and quantity of the tumor lesions. In this paper, we propose a Regional Prior Distillation (RPD) framework for breast cancer diagnosis in ultrasound images. To enhance the analysis of the tumor region, we propose an Image-Cross Attention (ICA) to fuse the predefined ROI prior information with ultrasound images by training a prior-fused model. To remove the constraint of predefined ROIs, we propose a Distribution Distillation Learning (DDL) to distill the prior-fused sample distribution from the prior-fused model into a diagnostic model, which analyzes the disease from only ultrasound images, based on the knowledge distillation paradigm of the teacher-student framework. Comprehensive experiments are conducted on multi-institutional datasets to validate the proposed RPD framework. The results demonstrate the following points. The ICA fuses regional prior information adequately, leading to a high-performance prior-fused model. The DDL distills the prior information effectively, enhancing the diagnostic model to focus on the tumor lesions. The performance of the diagnostic model surpasses that of current SOTA methods. In addition, the diagnostic model is robust to slight perturbations and achieves good generalization performance.  © 2013 IEEE.</t>
  </si>
  <si>
    <t>Malathi S.; Shenbagavalli A.; Sriraam N.</t>
  </si>
  <si>
    <t>A Novel Dilated Convolution Light Weight Neural Network (DCLW-NN) for the Classification of Breast Thermograms</t>
  </si>
  <si>
    <t>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  © 2025 IEEE.</t>
  </si>
  <si>
    <t>Shim S.-O.; Hussain L.; Alsolami E.; Alkinani M.H.</t>
  </si>
  <si>
    <t>An Intelligent Smart Dynamic Feature Analysis Based Approach by Utilizing Deep Learning to Improve the Breast Cancer Detection</t>
  </si>
  <si>
    <t>Breast cancer remains one of the important global health concerns with high rates of mortality, highlighting the significance of more sophisticated diagnostic methods. Conventional methods, generally comprised of costly imaging and invasive biopsies, are of high burdens. Motivated by the limitations, the present study comes up with an innovative automated solution for the identification of breast cancer using deep learning analysis of mammograms. Moving away from the traditional approaches with inherent pre-processing and feature extraction constraints, this research focuses on a two-pronged improvement strategy: improved mammogram quality and highly optimized deep learning architecture. Specifically, we present a new Optimized InceptionResNetV2 model significantly optimized through the thoughtful addition of large data augmentation to increase robustness, LeakyReLU activation to facilitate gradient flow and accelerate learning, and MeanDropout regularization to mitigate overfitting and improve generalization. The model was also trained using Quantization aware training (QAT) to enable efficient deployment on low-resource devices without significant performance degradation. The performance on our proposed approach for the massive mammogram dataset reflects an evident improvement in detection performance over traditional techniques. Our InceptionResNetV2 optimized achieved state-of-the-art accuracy with outstanding measures of 98.06% sensitivity, 97.05%, positive predictive value (PPV) and specificity of 99.60%, negative predictive value (NPV) of 86.83%, 97.94% accuracy, F1-score of 96.90%, Matthew’s correlation coefficient (MCC) of 90.67%, and AUC of 0.9939. The benefits of proposed system are that it can deliver a more efficient, precise, and possibly cost-effective diagnostic tool for breast cancer. Through synergistic integration of architectural optimization, sophisticated regularization methods, and deployment-aware training, our proposed system enables earlier and more accurate detection. This innovation has the potential to greatly enhance healthcare delivery by equipping radiologists and clinicians with a strong second opinion and initial read capability, ultimately leading to improved patient outcomes and decreased mortality related to this widespread disease. © 2013 IEEE.</t>
  </si>
  <si>
    <t>Mozebo J.; Yuan X.; Siddula M.; Odeyomi O.</t>
  </si>
  <si>
    <t>Enhancing Breast Cancer Diagnosis Using Lightweight Deep Learning Models</t>
  </si>
  <si>
    <t>Breast cancer remains one of the leading causes of mortality among women worldwide, underscoring the need for early and accurate detection methods. This study investigates the use of deep learning for breast cancer detection, with a focus on lightweight models to improve accuracy. Although there are various imaging techniques exist, this research specifically uses histopathological images from the BreakHis and IDC dataset; and a MRI dataset. Advanced deep learning models, including MobileNetV3-Small, BCDNet, ShuffleNetV2, and EfficientNet-B0 are evaluated. Five-fold cross-validation was applied during training to ensure reliable and unbiased performance estimation, reduce overfitting risk, and provide stable performance. Experimental results show that MobileNetV3-Small and EfficientNet-B0 consistently achieved the highest testing and validatiion accuracy across all three datasets (BreakHis, IDC, and MRI), when evaluated with 5-fold cross-validation. On the BreakHis dataset, MobileNetV3-Small achieved a testing and validation accuracy of 99.62% and 98.62%, respectively. On IDC dataset, MobileNetV3-Small achieved 94.26% testing accuracy and 93.06% validation accuracy. On MRI dataset, MobileNetV3-Small achieved 99.53% testing accuracy and 99.23% validation accuracy. Our findings highlight the promise of lightweight deep learning models in histopathological and MRI image analysis, offering reliable solutions for early breast cancer detection while reducing computational costs. This study emphasizes the value of streamlined architectures in improving the accuracy of medical diagnosis, thus contributing to better patient outcomes.  © 2026 IEEE.</t>
  </si>
  <si>
    <t>Si J.; Jia W.; Jiang H.</t>
  </si>
  <si>
    <t>Breast Cancer Histopathology Images Classification Through Multi-View Augmented Contrastive Learning and Pre-Learning Knowledge Distillation</t>
  </si>
  <si>
    <t>Breast cancer is one of the most common malignant tumors in women, and accurate classification of benign and malignant breast cancer histopathology images is critical for diagnosis and treatment. Knowledge distillation techniques have recently received considerable attention for enabling cost-effective image classification of breast cancer histopathology images. However, there are still challenges, including the inefficient extraction of global and local features from breast cancer histopathology images by the teacher network, and the over-prioritization of feature fusion within the same encoder layer, which tends to neglect valuable information from adjacent encoder layers during knowledge extraction. To address these challenges, we propose a method that combines multi-view augmented contrastive learning and pre-learning knowledge distillation. Multi-view augmented contrastive learning improves the ability of the teacher network to extract global and local features. Pre-learning knowledge distillation merges features from adjacent encoder layers of the teacher network, reducing feature loss between these layers. Empirical experiments demonstrate the effectiveness of our proposed method in classifying histopathology images of benign and malignant breast cancer, achieving excellent results on the BreakHis dataset. These results confirm our method as an effective tool for the classification of benign and malignant breast cancer histopathology images.  © 2013 IEEE.</t>
  </si>
  <si>
    <t>Senthilkumar K.P.; Jayanthi R.; Lakshmi B.; Nithyanandh S.; Sathish D.; Vinodh Arrun M.G.</t>
  </si>
  <si>
    <t>CNN-Enhanced VLSI Design for Mammographic Mass Classification using Region-Based Image Features</t>
  </si>
  <si>
    <t>The pressing need for computationally efficient yet diagnostically sound systems is highlighted by the increased demand for precise and real-time breast cancer diagnosis. This paper proposes a CNN-Augmented VLSI system for mammographic mass classification using deep convolutional embeddings and region-based morphological features. The system uses low-power hardware deployment-optimized attention-based fusion to combine feature maps from convolutional neural networks with compact form, margin, and texture descriptors in the design. The system has a classification accuracy of 98.63% with 1.82 ms per image latency and consumes only 123 mW of power when run on an FPGA platform with quantization-aware training and pipelined processing units. It outperforms hybrid post-fusion models and traditional CNNs in two aspects: predictive accuracy and computation efficiency. The system makes real-time mammographic analysis highly feasible in terms of embedded diagnostic applications.  © 2025 IEEE.</t>
  </si>
  <si>
    <t>Singroul B.; Soni A.K.</t>
  </si>
  <si>
    <t>Boundary-Aware ROI Localization and Hybrid Tumor Segmentation for Breast Cancer Detection Using CLAHE-Enhanced Deep Networks and Transformer Learning</t>
  </si>
  <si>
    <t>Distinguished breast cancer detection from mammograms is difficult for the low contrast, high noise, tissue superposition and unclear tumor border. This paper introduces a Boundary-Aware ROI Localization and Hybrid Tumor Segmentation system based on CLAHE-boosted deep networks and Transformer learning. The method integrates contrastlimited adaptive histogram equalization for enhancing lesion visibility, boundary-aware CNN-based ROI localization, lightweight and efficient network for segmentation (EfficientNet U-Net like architecture with enhanced boundaries) and transformer-based global relative modeling. Through the cooperation of local boundary-preserving features and nonlocal long-range context, the methodology ensures accurate tumor delineation and robust classification. The approach is tested by MIAS datasets and reaches Dice scores of up to 94.1% and a classification accuracy of 97.3%. © 2026 IEEE.</t>
  </si>
  <si>
    <t>Sawalha D.; Al-Sani A.; Al-Akhras M.</t>
  </si>
  <si>
    <t>Enhancing Histopathological Classification of Breast Cancer Subtypes Using Optimized Deep Learning Models</t>
  </si>
  <si>
    <t>Breast cancer histopathology classification is a complex and critical task in oncological diagnostics, requiring precise and efficient computational models. This study explores the effectiveness of the MobileNetV3 architecture, enhanced with advanced training strategies, for classifying breast cancer subtypes using the BreaKHis dataset. Focusing on four clinically relevant classes (adenosis, tubular adenoma, papillary carcinoma, and mucinous carcinoma), we optimized the model using adaptive learning rate scheduling (cosine decay), multi-stage dropout (0.5 → 0.3), L2 regularization (λ=0.01), and pathology-specific data augmentation techniques such as rotation, zoom, and contrast adjustment. Our experimental results, based on 74 training runs with varied hyperparameters, show that the optimized model achieved a peak test accuracy of 87.03 % (Run 32). ROC curve analysis confirmed strong multiclass discrimination, with AUC values of 0.9845 for adenosis, 0.9630 for tubular adenoma, 0.9495 for papillary carcinoma, and 0.9263 for mucinous carcinoma. While the model showed excellent performance for papillary carcinoma and tubular adenoma (F1-scores above 0.8), it faced challenges with mucinous carcinoma (recall: 0.35) and over-predicted adenosis (precision: 0. 3 4, recall: 1. 0). These findings validate MobileNetV3 as a lightweight yet robust framework for histopathological image classification, with improved generalization and reduced overfitting. The integration of tailored augmentation and regularization techniques makes this approach especially suitable for scalable deployment in resource-limited clinical environments.  © 2025 IEEE.</t>
  </si>
  <si>
    <t>Khati B.; Mukherjee S.; Lyanova A.; Kaplun D.; Sarkar R.</t>
  </si>
  <si>
    <t>DWX-Net: A Daubechies Wavelet-enhanced Xception Network for Breast Ultrasound Lesion Classification</t>
  </si>
  <si>
    <t>Breast ultrasound imaging is commonly used for breast cancer screening. However, accurate classification of breast lesion remains difficult. In this work, we present DWX-Net, a Daubechies Wavelet-guided Xception model designed to improve breast lesion classification in ultrasound images. The proposed approach applies a single-level Daubechies-4 discrete wavelet transform at the input stage to decompose images into multiple frequency sub-bands. An adaptive sub-band scaling mechanism is used to emphasize informative frequency components. Resulting representations are processed using a lightweight Xception based backbone with depthwise separable convolutions, followed by a classifier. The model is evaluated in BUSI, BUS-BRA and Breast-Lesions-USG datasets, achieving accuracies of 99.43%, 99.05% and 98.25%, respectively. The results show that combining wavelet-based frequency information with efficient convolutional operation leads to improved discrimination and consistent performance. The code is available at: https://github.com/Cmatermedicalimageanalysis/DWX-Net. © 2026 IEEE.</t>
  </si>
  <si>
    <t>Golrizkhatami Z.; Taheri S.</t>
  </si>
  <si>
    <t>ECSNet: Efficient Cross-Attentive Swin Network for Magnification-Independent Multiclass Breast Cancer Histopathology Classification</t>
  </si>
  <si>
    <t>Automated classification of breast cancer histopathology images remains challenging due to magnification variability, class imbalance, and domain shifts across acquisition settings. We propose ECSNet, a lightweight hybrid CNN-Transformer architecture integrating EfficientNet-based local feature extraction, cross-attention fusion, and hierarchical Swin Transformer modeling. The model is designed for magnification-independent eight-class classification on BreakHis and evaluated using strict train/validation/test separation. External validation is conducted on the Camelyon16 dataset to assess cross-domain generalization. ECSNet achieves 93.7% accuracy and 0.948 macro-F1 on BreakHis while maintaining strong cross-dataset robustness. Compared with representative CNN and Transformer baselines, ECSNet delivers improved performance with substantially fewer parameters and lower computational cost. Grad-CAM++ visualizations demonstrate alignment with diagnostically relevant tissue regions. These findings suggest ECSNet as an efficient and interpretable framework for digital pathology applications. © 2026 IEEE.</t>
  </si>
  <si>
    <t>Kesavan R.; Anuradha T.; Kalaiarasi P.; Jacob M.S.; Jose Anand A.; Devi V.S.</t>
  </si>
  <si>
    <t>Deep Learning-Based Diagnostic Support System for Breast Tissue Classification Using Mammographic Images</t>
  </si>
  <si>
    <t>Breast cancer is the leading cause of cancerrelated death among women worldwide. The aim of this study was to develop a computer-aided diagnosis (CAD)based convolutional neural network (CNN) to automatically classify mammographic breast tissue into normal and abnormal categories using the Digital Screening Mammography (DDSM) database. A total of 6,688 regions of interest (ROIs) were extracted, including 4,638 abnormal ROIs and 2, 0 5 0 normal ROIs. These ROIs were preprocessed and resized to three input sizes: 150 × 150, 200 × 200, and 240 × 240. Using Keras Tuner, hyperparameters such as convolutional filter size, number of filters, density units, and learning rate were optimized in 30 trials for 1layer, 2-layer, and 3-layer CNN architectures. The threelayer CNN trained on 150 × 150 images showed the best performance with a minimum validation error of 0.4196 and a validation accuracy of 78.48 %. After 50 training epochs, the final model achieved an overall classification accuracy of 87.50 %, a sensitivity of 87.94 %, and a specificity of 86.17 %. A lightweight setup was created using the Flask framework that enables real-time ROI prediction through a graphical interface. © 2025 IEEE.</t>
  </si>
  <si>
    <t>Classification Based on Association Rules Algorithm for Breast Cancer</t>
  </si>
  <si>
    <t>Lightweight Deep Network for the Classification of Breast Cancer Histopathological Images</t>
  </si>
  <si>
    <t>Hamed G.; El-Motaz Ahmed A.; El-Sayed Amin S.; El-Rahman Marey M.A.</t>
  </si>
  <si>
    <t>DaViT-Tiny: Breast Cancer Classification Using Dual Attention Vision Transformers with Composite Optimization</t>
  </si>
  <si>
    <t>Neoplastic breast tumors continue to be represented as one of the most known pathological conditions affecting women worldwide, highlighting the need for rapid and accurate diagnosis. While deep learning models have demonstrated substantial progress in histopathological image analysis, many existing techniques face limitations in capturing long-range dependencies without sacrificing computational efficiency. This paper employs DaViT-Tiny, a lightweight Dual Attention Vision Transformer optimized for breast cancer classification using the BreakHis dataset. The architecture integrates both spatial and channel attention mechanisms within an efficient transformer backbone. Training is conducted using the AdamW optimizer with decoupled weight decay, combined with OneCycleLR learning rate scheduling for accelerated convergence, and label smoothing to improve generalization. A composite scoring strategy guides model selection across multiple performance metrics. Experimental results confirm state-of-the-art performance, achieving 99.62% accuracy, 99.56% F1-score, and an AUC of 99.93% in just 19 training epochs completed in 19 minutes. Training continued for 7 additional epochs without improvement until early stopping was triggered, bringing the total training time to 26 minutes. The efficiency and strong diagnostic accuracy of this system suggest that it is well suited for clinical deployment in real-world computer-aided diagnosis workflows.  © 2025 IEEE.</t>
  </si>
  <si>
    <t>Cheema M.O.; Mohy-Ud-Din Z.; Gul J.Z.; Jillani F.</t>
  </si>
  <si>
    <t>Computationally Efficient Explainable Vision Transformer Framework with Test-Time Augmentation and Mask-Guided Overlay for Breast Lesion Classification in Ultrasound Images</t>
  </si>
  <si>
    <t>In this paper, a computationally effective and explainable Vision Transformer (ViT)-based framework is also suggested that can be used to perform automated classification of ultrasound images of the breast into benign, malignant, and normal issues. The pipeline combines paired image-mask representation, class-weighted training, and test-time augmentation (TTA) to solve the issue of class imbalance and enhance robustness. They used a lightweight ViT architecture of approximately 0.9 million parameters (= 3.4 MB) that minimized memory usage and shortened the training time relative to the traditional transformer models. The further reduction of the lesion data size by one-third through the use of a small two-channel format increased the optimization of the input representation. Early termination and scheduling of the adaptive learning rate strengthened training efficiency in such a way that convergence could be achieved after epoch 11 without any decline in performance. In conclusion, TTA increased the stability without introducing computational load. To make decisions that were interpretable, Grad-CAM and attention rollout were implemented, and lesion mask contours were superimposed to ensure decision-making that is clinically meaningful. Overall accuracy with experimental evaluation was 72% with complete performance on normal cases and good performance on different types of lesions. The results indicate that effective ViT models, augmented with explainability and resource-saving schemes, can provide trusted and resource-efficient computer-aided diagnosis of breast cancer based on ultrasound images.  © 2025 IEEE.</t>
  </si>
  <si>
    <t>Emam M.M.; Houssein E.H.</t>
  </si>
  <si>
    <t>Efficientnet-ViT with Lightweight Channel-Spatial Attention for Breast Cancer Classification</t>
  </si>
  <si>
    <t>Breast cancer continues to be a major cause of mortality among women worldwide. Although deep learning has considerably advanced computer-aided diagnosis (CAD) systems for mammography, numerous methods encounter difficulties in effectively capturing both fine-grained local textures and global contextual information. To address this, we propose a hybrid architecture combining EfficientNetB4 as a convolutional backbone with a Vision Transformer (ViT), augmented by the Convolutional Block Attention Module (CBAM). The framework begins with standard preprocessing of mammograms, including CLAHE-based contrast enhancement and data augmentation. EfficientNet extracts hierarchical local features, which are refined by CBAM to highlight diagnostically significant channels and spatial regions. These features are subsequently patch-embedded and fed into the ViT encoder to model long-range dependencies and global context. Multi-scale representations from both branches are integrated via an attention-based feature pyramid fusion module, followed by a classification head. The model is validated on the CBIS-DDSM dataset using patient-wise 5-fold cross-validation, achieving 98.23% accuracy, and tested on the MIAS dataset as an external set, reaching 96.80% accuracy for binary classification of cases as either benign or malignant.  © 2026 IEEE.</t>
  </si>
  <si>
    <t>Rahman M.; Jewel R.M.; Imranul Hoque Bhuiyan M.; Akter S.; Kabir I.; Sakib A.A.; Rahman S.; Shakil M.R.</t>
  </si>
  <si>
    <t>Lightweight Hybrid Transformer System for Robust and Explainable Multi-Modality Breast Cancer Recognition</t>
  </si>
  <si>
    <t>Breast cancer is a major global health concern, making early detection crucial for improving survival rates. Deep learning methods in this field face challenges such as class imbalance, varying imaging types, and clinical interpretability. This study introduces a lightweight transformer-based model, EFormer-EA, aimed at breast cancer classification across different imaging modalities. Our hybrid architecture uses EfficientFormerV2 for local feature extraction and External Attention for modeling global dependencies. We applied it to two public datasets: BreakHis, containing 7,909 histopathology images at four magnifications, and BUSI, with 830 ultrasound images across three classes. Preprocessing included modality-specific normalization, histogram equalization, and GPU-accelerated augmentation, with a class-weighted loss to address class imbalance. The EFormer-EA model achieved impressive results: an F1 score of 98.27% and a Matthew's correlation coefficient of 96.15 on BreakHis, and an F1 score of 98.46% and a PR-AUC of 99.43 on BUSI, outperforming existing models. We also incorporated Grad-CAM into a web application for real-time, explainable diagnosis. However, the study has limitations, including sensitivity to external memory sizes and dependence on just two datasets. Future work will focus on multi-center validation, edge deployment, and integration with federated learning. © 2025 IEEE.</t>
  </si>
  <si>
    <t>Li H.</t>
  </si>
  <si>
    <t>LRC-Net: A Lightweight Multi-Scale and Edge-Aware Network for Low-Resolution Breast Ultrasound Image Classification</t>
  </si>
  <si>
    <t>Breast cancer remains one of the most common malignancies among women worldwide, and early detection through medical imaging plays a critical role in improving patient outcomes. However, low-resolution medical image datasets such as BreastMNIST pose unique challenges for conventional deep learning models: high-capacity networks tend to overfit, while lightweight models often fail to capture multi-scale textures and lesion boundary information essential for accurate diagnosis. To address these issues, this paper proposes LRC-Net (Local-Refinement Context Network), a novel lightweight convolutional neural network. LRC-Net integrates three synergistic components - an adaptive multi-scale depthwise block with learnable scale selection, a learnable edge branch initialized from Sobel priors with trainable residual kernels, and an edge-guided fusion module that uses boundary-aware gating to harmonize local, context, and edge cues - thereby effectively extracting fine-grained lesion features while maintaining an extremely low parameter count. Experimental results on the BreastMNIST dataset demonstrate that LRC-Net achieves 94.94% accuracy and 96.49% F1 score with only 0.04M parameters, substantially outperforming both classic architectures (e.g., ResNet18) and mainstream lightweight baselines (e.g., MobileNetV2). Moreover, the model attains 96.49% recall for malignant cases, highlighting its clinical potential for reducing false negatives. Ablation studies verify the complementary contributions of the multi-scale and edge-aware designs. This work provides an efficient and robust solution for low-resolution medical image classification under resource-constrained scenarios. © 2026 IEEE.</t>
  </si>
  <si>
    <t>Yasaghi Z.; Ahmadinasab M.; Askarpour A.N.</t>
  </si>
  <si>
    <t>A Wearable Textile-Based Sensor for Breast Health Monitoring and Robust Tumor Discrimination Amidst Physiological Noise</t>
  </si>
  <si>
    <t>Continuous monitoring is vital for the early detection of breast cancer, particularly in high-risk populations. This work presents a compact, fully textile, ultrawideband (UWB) antenna integrated with a 3 × 3 electromagnetic bandgap (EBG) array, operating from 4.5 to 11 GHz, for real-time, wearable breast health assessment. The lightweight denim-based design maximizes comfort and enables integration into a bra without restricting daily activities. Sensor performance was evaluated under 21 healthy scenarios - including displacement within the bra cup, rotation, and tissue deformation induced by typical daily movements - combined with physiological variations such as menstrual cycle and perspiration to emulate realistic conditions. Furthermore, 68 tumor datasets were synthesized by randomly distributing tumors within breast tissue, following anatomical likelihoods characteristic of Stages 0-II. Full-wave electromagnetic simulations were conducted in CST Microwave Studio, and two fabricated prototypes were experimentally validated using a breast phantom. Analysis of S21 parameters yielded five statistical features, with one-way analysis of variance (ANOVA) identifying area difference as the most robust discriminator between tumorous and nontumorous (physiological noise) conditions. Skewed Gaussian modeling, time-domain correlation analysis, and signal-to-noise ratio (SNR) evaluation confirmed robust discrimination for Stages I and II tumors, achieving the highest classification confidence for Stage II. However, detection of Stage 0 tumors requires further algorithm development. The dual-sensor configuration complied with IEC/FCC specific absorption rate (SAR) limits (1.6-2 W/kg), supporting its safety for prolonged use. These results demonstrate the feasibility of the proposed system as a safe, comfortable, and effective solution for continuous daily breast health monitoring. © 2001-2012 IEEE.</t>
  </si>
  <si>
    <t>Banerjee J.; Pal R.; Ramos-Soto O.; Oliva D.; Aranguren I.; Sarkar R.</t>
  </si>
  <si>
    <t>A Lightweight Neural Network with Replicator-Enhanced Attention Modules for Thermographic Breast Cancer Screening</t>
  </si>
  <si>
    <t>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 © 2026 IEEE.</t>
  </si>
  <si>
    <t>Liu X.; Sun L.; Li C.; Han B.; Jiang W.; Yuan T.; Liu W.; Liu Z.; Yu Z.; Liu B.</t>
  </si>
  <si>
    <t>Lesion Asymmetry Screening Assisted Global Awareness Multi-View Network for Mammogram Classification</t>
  </si>
  <si>
    <t>Mammography is a primary method for early screening, and developing deep learning-based computer-aided systems is of great significance. However, current deep learning models typically treat each image as an independent entity for diagnosis, rather than integrating images from multiple views to diagnose the patient. These methods do not fully consider and address the complex interactions between different views, resulting in poor diagnostic performance and interpretability. To address this issue, this paper proposes a novel end-to-end framework for breast cancer diagnosis: lesion asymmetry screening assisted global awareness multi-view network (LAS-GAM). More than just the most common image-level diagnostic model, LAS-GAM operates at the patient level, simulating the workflow of radiologists analyzing mammographic images. The framework processes the four views of a patient and revolves around two key modules: a global module and a lesion screening module. The global module simulates the comprehensive assessment by radiologists, integrating complementary information from the craniocaudal (CC) and mediolateral oblique (MLO) views of both breasts to generate global features that represent the patient’s overall condition. The lesion screening module mimics the process of locating lesions by comparing symmetric regions in contralateral views, identifying potential lesion areas and extracting lesion-specific features using a lightweight model. By combining the global features and lesion-specific features, LAS-GAM simulates the diagnostic process, making patient-level predictions. Moreover, it is trained using only patient-level labels, significantly reducing data annotation costs. Experiments on the Digital Database for Screening Mammography (DDSM) and In-house datasets validate LAS-GAM, achieving AUCs of 0.817 and 0.894, respectively. © 1982-2012 IEEE.</t>
  </si>
  <si>
    <t>Classification of Breast Cancer Histopathological Image Based on Lightweight Network</t>
  </si>
  <si>
    <t>Dellel K.; Trabes E.; Fredj H.B.; Valderrama C.; Faiedh H.</t>
  </si>
  <si>
    <t>Low-Power Quantized Convolutional Neural Network for Early Breast Cancer Detection in Remote Communities</t>
  </si>
  <si>
    <t>Breast cancer remains a leading cause of mortality in low-resource communities due to late diagnosis and limited access to specialized healthcare facilities. Leveraging recent advancements in deep learning, this study presents a low-power, cost-effective solution for early breast cancer detection tailored to resource-constrained environments. We developed a quantized convolutional neural network (CNN) using Brevitas and deployed it on a PYNQ-Z1 development board via the FINN framework. The CNN efficiently classifies ultrasonic topography images into three categories: normal, benign, or malignant. Achieving up to 91.2% accuracy on the BUSI dataset, our results highlight the effectiveness of 4-bit quantization, offering a viable trade-off between computational efficiency and accuracy. This makes it viable for real-time medical image classification in underserved communities, potentially facilitating early diagnosis and timely referrals, and ultimately contributing to improved healthcare outcomes.  © 2025 IEEE.</t>
  </si>
  <si>
    <t>Zhang Y.; Li P.; Lan Y.; Jia X.; Lv Y.</t>
  </si>
  <si>
    <t>Research on Breast Cancer Detection Methods Based on ODMV-MulDyHead-YOLO</t>
  </si>
  <si>
    <t>Breast cancer has the highest incidence rate among women worldwide. Early screening and timely treatment can effectively control breast cancer progression and significantly reduce mortality. In this paper, we proposed a method of breast cancer detection based on full-dimensional dynamic convolution and multiple attention mechanism to solve the problems of missing detection and low detection accuracy caused by breast tumor occlusion by breast muscle, poor contrast between tumor and surrounding glandular tissue and indistinct features of small tumor. First, a target detection head based on an attention mechanism is proposed to improve lump detection sensitivity in complex backgrounds. Second, a lightweight backbone network, MobileNetV2-ODConv, is used to improve the ability of the network to extract features of lumps in breast X-ray images while reducing the number of parameters and floating-point operations. Finally, a loss function based on the minimum point distance is used to improve target localization accuracy and convergence speed. The experimental results show that the improved model achieves higher accuracy, sensitivity, and detection speed than previous models, and reduces false positive and false negative rates. In addition, two-core convolution is used instead of the normal 2D convolution in the C3 module. The experimental results show that: the number of parameters of the improved model is reduced by about 47%, and the recall rate and average detection accuracy of the improved model in DDSM dataset, MIAS dataset and INBreast dataset are increased by 8.2% and 6.7%, 3.7% and 2.2%, 1.3% and 2.4% respectively.  © 2013 IEEE.</t>
  </si>
  <si>
    <t>Vinayagam P.; Kanagamalliga S.; Mrudhul K.; Harish M.</t>
  </si>
  <si>
    <t>BreastHistoNet: A Lightweight Multi-Scale CNN for Real-Time Multi-Class Breast Cancer Histopathology Classification</t>
  </si>
  <si>
    <t>Breast cancer is one of the major causes of death in women, and histopathological analysis is the gold standard test to diagnose it. The manual analysis of tissue slides is rather slow and has the possibility of being affected by variance. A lightweight deep learning model, BreastHistoNet, which is efficient and capable of multi-class classification of breast histopathological images. The model combines multi-scale convolutional blocks to learn a wide range of morphologic patterns, and channel recalibration blocks to highlight attention on diagnostically informative features. Having been trained on the BreakHis dataset, BreastHistoNet has an accuracy of 96.2%, F1-score of 95.8%, precision of 95.7% and AUC of 0.984, which is better than previous approaches. It is optimized in TensorRT to perform real-time inference, with an Inference time of 8.2 ms per image in a small size of 8.6 MB. These findings prove the scalability of BreastHistoNet as a deployable, interpretable, and reliable approach in helping pathologists to diagnose breast cancer as accurately as possible. © 2025 IEEE.</t>
  </si>
  <si>
    <t>Deep Transfer Learning with Multi-Level Features Extraction Approach for Breast Cancer Classification</t>
  </si>
  <si>
    <t>Matloub G.; Douzi S.; Douzi K.; Sebban O.</t>
  </si>
  <si>
    <t>Breast Cancer Classification from Infrared Thermograms Using MobileViT and Transfer Learning</t>
  </si>
  <si>
    <t>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 © 2026 IEEE.</t>
  </si>
  <si>
    <t>Cammillus S.; Malathi S.; Sushma R.M.; Hema Rubini M.; Thanalakshmi S.; Yogashree K.</t>
  </si>
  <si>
    <t>Early Detection of Breast Cancer Using Deep Learning Techniques</t>
  </si>
  <si>
    <t>Breast cancer is a serious global health problem, with over 2.3 million new diagnoses each year [1]. The conventional diagnostic methods are frequently subjective, time-consuming, and highly dependent on the professional expertise. To mitigate such limitations, this research suggests an intelligent deep learning framework based on a modified convolutional neural network AlexNet for precise breast cancer classification [2], [3] supports deep learning-based diagnostic frameworks. The architecture of the eight-layer model was optimized with four optimizers, namely SGD, SGDM, Adam, and Adagrad, at varying learning rates and epochs to determine the most optimal setting. Experiments were conducted on 10,000 medical images (80-20 split), and the result was that the highest validation accuracy of 90.51%, training accuracy of 99.06%, sensitivity of 93.2%, precision of 88.4%, and an AUC of 0.94 was achieved using SGDM with a learning rate of 0.001. Additionally, post-training quantization was used to decrease model size from 107 MB to 23 MB, improving inference speed and memory consumption without decreasing diagnostic accuracy. The light-weight quantized model is appropriate for real-time deployment and medical decision support in healthcare environments with limited resources.  © 2025 IEEE.</t>
  </si>
  <si>
    <t>Baharloo M.; Jodeiri A.</t>
  </si>
  <si>
    <t>Late Fusion-Based Deep Learning for Breast Cancer Classification in Mammography</t>
  </si>
  <si>
    <t>This study investigates a late fusion framework for breast cancer classification in mammography using deep learning. Two EfficientNet-B0 models were trained independently on craniocaudal (CC) and mediolateral oblique (MLO) mammographic views. Their outputs were integrated via a fully connected late fusion layer. Experimental evaluation on a dataset collected from two hospitals showed that singleview models achieved 82.14 % accuracy with perfect sensitivity but limited specificity, while the late fusion model improved performance to 92.86 % accuracy, 1.000 sensitivity, and 0.8667 specificity. The proposed lightweight fusion framework is computationally efficient and particularly suitable for small, clinically curated datasets. These results confirm that multiview late fusion reduces false positives and enhances diagnostic reliability in computer-aided mammography. Moreover, our deterministic and lightweight fusion enables faster inference compared with probabilistic or transformer-based fusion methods. © 2025 IEEE.</t>
  </si>
  <si>
    <t>Ekta; Bhatia V.</t>
  </si>
  <si>
    <t>Hybrid EfficientNetV2B0 and Modified Vision Transformer Framework for Breast Cancer Detection</t>
  </si>
  <si>
    <t>Accurate and early diagnosis of breast cancer is essential for effective treatment planning and improving patient survival rates. Recent progress in artificial intelligence (AI), especially in the realm of deep learning, has profoundly influenced the field of medical imaging by improving both diagnostic precision and efficiency. This study presents a hybrid deep learning framework that integrates EfficientNetV2B0, a lightweight and high-performance convolutional neural network (CNN), with a modified Vision Transformer (MDViT) model. The framework is trained and evaluated using the publicly available INbreast mammography dataset. EfficientNetV2B0 is fine-tuned to extract fine-grained local features, while MDViT is adapted through transfer learning and extended with layers such as flattening, batch normalization, dense, and dropout to effectively capture global contextual information. The proposed ensemble model achieves excellent performance, attaining 97.12% accuracy on the INbreast dataset with minimal training time, along with notable improvements in recall, precision, and F1-score compared to conventional models. This combination demonstrates strong potential for enhancing diagnostic precision and supporting more reliable clinical decision-making in breast cancer detection. © 2025 IEEE.</t>
  </si>
  <si>
    <t>Rajkumar; Lande J.; Kaparwan S.; Sharma N.; Jagriti; Gupta S.</t>
  </si>
  <si>
    <t>Breast Cancer Classification Using Convolutional Neural Networks</t>
  </si>
  <si>
    <t>Early and precise diagnosis is very crucial in planning the treatment of breast cancer as it is one of the major causes of mortality among women in different regions of the world. This study introduces a Convolutional Neural Network (CNN) -based classification model of automatic detection of both Malignant and benign tumors in the breast. The suggested solution uses a lightweight deep learning model that is based on dense layers and dropout regularization to obtain effective binary classification. The standardized diagnostic features are used to train the model and the Adam optimizer with binary cross-entropy loss is used to optimize the model. The experimental performance has been shown to be high in terms of classification with an overall accuracy of 96, and the values of precision, recall, and F1-score of the two categories are high. The learning curves show constant convergence with less overfitting. The results indicate that CNN-based models have the ability to be effective diagnostic aid tools that can be used by clinicians to detect breast cancer early and enhance clinical decision making. © 2026 Bharati Vidyapeeth's Institute of Computer Applications and Management (BVICAM).</t>
  </si>
  <si>
    <t>Maurya R.; Nath Pandey N.; Mahapatra S.</t>
  </si>
  <si>
    <t>BMEA-ViT: Breast Cancer Classification Using Lightweight Customized Vision Transformer Architecture With Multi-Head External Attention</t>
  </si>
  <si>
    <t>16</t>
  </si>
  <si>
    <t>Breast cancer is one of the primary concerns for women's mortality across the world. Breast cancer can be diagnosed by an expert pathologist through histopathological examination of the breast lesions. Manual analysis of histopathology images by an expert pathologist is time-consuming. Therefore, automated computer-aided diagnosis plays a significant role in breast cancer prognosis. State-of-the-art (SOTA) convolution neural networks (CNNs) have earlier been utilized in the development of such systems. However, CNNs have large inductive biases and cannot model long-term dependencies in terms of global features. In this proposed work, a customised Vision Transformer (ViT) architecture with multi-head external attention, termed as BMEA-ViT, has been developed for breast cancer diagnosis. The Transformer has much lesser inductive bias and can capture long-term dependencies using an attention mechanism. However, the multi-headed self-attention (MSA) unit used in the originally proposed ViT quadratically increases its computational complexity. Therefore, in the proposed customised ViT, the MSA unit has been replaced with the multi-head external attention (MEA) unit with linear complexity. In contrast to MSA, MEA is simply implemented using a sequence of two linear layers whose weights are shared across the whole dataset. This replacement of MSA with MEA results in better generalizability with fewer inductive biases. The proposed method achieves 95.74%, 96.96%, 98.18%, and 97.25% classification accuracy on the publicly available 'BreakHis' dataset at four different magnification levels: × 40, ×100, ×200 , and ×400, respectively. The experimental results suggest that the proposed method outperforms other recent architectures.  © 2013 IEEE.</t>
  </si>
  <si>
    <t>Prajudha M.B.; Akmal I.H.; Nugraha A.C.; Davira F.R.; Rakha M.; Anuwiksa I.W.P.</t>
  </si>
  <si>
    <t>Explainable Lightweight Deep Learning with Grad-CAM for Breast Cancer USG Classification</t>
  </si>
  <si>
    <t>Breast cancer is still one of the most common cancers worldwide, with about 2.26 million new cases in 2020. Ultrasound (USG) images are an important screening method because they are non-invasive and affordable. However, USG images often have speckle noise and low contrast, which can make diagnosis less consistent. While deep learning has significantly improved classification accuracy, many complex models require substantial computational resources, limiting their application on portable or edge devices. Furthermore, the opaque nature of these models often hinders clinical trust and interpretability. In this study, we propose a precise and interpretable classification system for breast ultrasound images using a combined dataset of 1,030 samples from the BUSI and Mendeley repositories. We evaluated six distinct deep learning architectures: DenseNet121, EfficientNetB3, EfficientNetB4, MobileNetV2, MobileNetV3, and VGG16. To address the black box nature of deep learning, we integrated the Grad-CAM technique, which generates visual saliency maps to highlight relevant pathological features. Our experiments showed that MobileNetV3 had the best overall performance, with 92.41% accuracy and a 91.19% F1-score. EfficientNetB3 had the highest sensitivity, with a recall of 96.98%. Grad-CAM visualizations showed that the models focused on the important areas of the lesions. These results suggest that using lightweight models with Explainable AI (XAI) can offer an effective, reliable, and efficient diagnostic tool for real-world clinical use, especially where resources are limited. © 2026 IEEE.</t>
  </si>
  <si>
    <t>Abdelsabour I.; Elgarayhi A.; Sallah M.; Elmogy M.</t>
  </si>
  <si>
    <t>Explainable MobileNetV2 Model for Different BI-RADS Breast Cancer Diagnosis Using Mammogram Scans</t>
  </si>
  <si>
    <t>Breast cancer (BC) is the most powerful cause of mortality among women worldwide. Mammography is the primary screening tool for early recognition; however, the accurate discovery and classification of malignant lesions remain a challenge for systems. Deep learning (DL) models have shown the potential to improve computer-aided diagnosis (CAD) systems. This study compares the effect of different DL models, such as MobileNetV2, Inception-ResNetV2, and DenseNet121, to classify mammogram images using the King Abdulaziz University Breast Cancer Data Set (KAU-BC). The dataset comprises six BI-RADS categories; we focus on four key classes: normal (BI-RADS 1), probably benign (BI-RADS 3), suspicious malignant (BI-RADS 4), and malignant (BI-RADS 5). MobileNetV2 is a particularly acceptable pre-trained model for resource-limited settings, such as hospitals and mobile applications, due to its lightweight architecture. To enhance model interpretability, gradient-weighted class activation mapping (Grad-CAM) is utilised, facilitating visual explanations by highlighting essential regions that affect the classification decision. The proposed approach gives high performance with MobileNetV2, with a general cross-validation accuracy of 96.8%, a sensitivity of 96.8%, a specificity of 98.9%, and an F1 score of 96% for the diagnosis of BC.  © 2025 IEEE.</t>
  </si>
  <si>
    <t>Souto E.C.; Pena Fernandez C.A.</t>
  </si>
  <si>
    <t>Real-Time YOLO-Based Embedded System for Automated Breast Cancer Detection in Mammography</t>
  </si>
  <si>
    <t>Breast cancer remains a leading cause of mortality among women worldwide, underscoring the importance of early and accurate detection. In low- and middle-income countries, public healthcare systems frequently face structural constraints that delay diagnosis and contribute to higher mortality rates. This study presents a deep learning-based system for automated mammographic analysis using a YOLO-based architecture optimized for deployment on low-cost embedded hardware, enabling decentralized screening workflows. Trained on consistently preprocessed and annotated mammograms, the model aims to offer an accessible and scalable solution for environments with limited computational capacity. The pipeline integrates standardized preprocessing, efficient object detection, and lightweight inference to strengthen diagnostic support under real-world conditions. As a case study, the Brazilian Unified Health System (SUS) is examined to demonstrate how such technology can accelerate diagnostic processes, improve resource allocation, and expand access to early breast cancer detection, thereby promoting more equitable healthcare delivery in resource-constrained settings. © 2026 IEEE.</t>
  </si>
  <si>
    <t>Hardware Deployable Classifier for Invasive Ductal Carcinoma using Tiny Machine Learning Model</t>
  </si>
  <si>
    <t>Deb D.; Dash R.; Mohapatra D.P.</t>
  </si>
  <si>
    <t>BreastHistoNet: A Efficient Breast Cancer Histopathological Image Classification Using Multiscale Features and Channel Recalibration</t>
  </si>
  <si>
    <t>Automatic classification of breast cancer (BrCan) histopathological images is crucial for aiding BrCan diagnosis. Convolutional neural networks often emphasize semantics, however, they face challenges like high computational cost, high memory usage, and difficulty in capturing multiscale features, making them less suitable for resource-constrained clinical applications. Many past researchers have proposed CNN-based deep learning model for BrCan classification. Though these models achieved good classification performance, they are heavy regarding parameter counts, FLOPS, and model size. This paper presents a lightweight model with performance comparable to state-of-the-art methods. It integrates Depthwise-Dilated-Multiscale-Pointwise (DDMP) blocks, Discrete Wavelet Transform (DWT), and Squeeze-and-Excitation (SE) blocks to capture low-level and high-level discriminative features. The DDMP blocks efficiently extract multiscale features using depthwise convolution, multiscale dilated convolutions, and pointwise convolutions. This is followed by dual-stream architecture combining the LL subband of DWT with max-pooling output. These features are then recalibrated using SE blocks to highlight the most significant features. The proposed model consists of two DDMP-SE blocks, followed by Global Average Pooling, dense layers with GELU activation, and a final soft-max layer for binary classification. An ablation study further highlights the impact of epochs, activation functions, and batch sizes. BreastHistoNet outperforms other baseline models in terms of model size (7.47 MB), parameter count (0.63 M), and FLOPS (6.50 G). Experimental results on BreaKHis dataset obtain 95.48% accuracy, 95.61% precision, 95.46% specificity, 95.46% recall, and 95.48% F1-score. The performance of BreastHistoNet offers high accuracy while maintaining low computational complexity and minimal memory usage makes it a valuable tool for accurate and efficient BrCan classification.  © 2025 IEEE.</t>
  </si>
  <si>
    <t>Nguyen K.-T.; Pham B.-T.; Nguyen C.-N.; Le T.-P.; Shih H.-C.; Hsu Y.-C.; Li Y.-H.; Wang C.-Y.; Wang J.-C.</t>
  </si>
  <si>
    <t>Noisy Teacher-Student Knowledge Distillation for Efficient Mass Detection in Mammography</t>
  </si>
  <si>
    <t>Breast cancer screening plays a vital role in reducing the mortality rate due to breast cancer. However, this process is not always accessible in rural areas. In recent years, deep-learning-based computer-aided diagnosis (CAD) systems for breast cancer detection have been developing, but developing these systems still remains a challenge due to limited annotated datasets. To alleviate this shortcoming, we proposed Lateral Auxiliary Augmentation (LAA), which combines a normal image with a mass-containing image, enabling a model to learn features from two different domains simultaneously. Then, the proposed noisy teacher-student knowledge distillation was applied to train a lightweight student model with knowledge from the larger teacher model. The best student model had AP:50 scores of 0.641 and 0.826 on the CBIS-DDSM test set and the independent INBreast dataset, respectively. Additionally, on the INBreast dataset, this model also achieved a true positive rate (TPR) of 0.93 at a false positive per image (FPI) of 0.32. These results demonstrated that the proposed distillation framework allowed training a lightweight model that achieved competitive results in mass detection. The lightweight model can be deployed on affordable computing devices, enabling CAD for mammography screening in areas where powerful computing devices are unavailable.  © 2013 IEEE.</t>
  </si>
  <si>
    <t>Bhatt N.; Goswami S.; Parvathy K.; Swati; Srivalli D.; Singh S.</t>
  </si>
  <si>
    <t>Lightweight Deep Learning Model for Breast Cancer Malignancy Prediction Using CNN on Embedded Edge Devices</t>
  </si>
  <si>
    <t>Accurate diagnosis of breast cancer in a timely manner will be a key step to have the right treatment. This study suggests a minimalistic CNN architecture for malignancy prediction intended to be compatible with devices with embedded hardware. The system will process the histopathology images instantly at the point of image capture, thus reducing the latency and the diagnosis turn arounds. By integrating deep learning technology to able power-efficient computer systems that are affordable, there is reduced reliance on wide area networks, and reduces the amount of data that has to be transmitted over long distances. The model becomes superior in recognizing benign and malignant tissue, which improves its classification precision due to the use of the special training techniques and the optimization of hyperparameters. Using the functionalities of edge computing, the system supports regular retraining on new data from patients, and increases its flexibility in clinical environments. Locality computing modules assume two-fold role of being data collectors and quick inference processors. Testing shows that the proprietary model is superior to pre-trained models on efficiency and accuracy when employed in embedded systems. It offers a tangible approach for on-the-spot diagnosis on the patient's site, and promotes improved medical decision-making thus closing the gap between diagnosis and treatment initiation. This method is quite appropriate for the growth of flexible, intelligent diagnostic technologies that are currently needed within modern day healthcare systems. The performance achieved by the proposed system is better than that of other methods, as it attains 97.1% maximum specificity and 96.8% negative predictive value.  © 2025 IEEE.</t>
  </si>
  <si>
    <t>Ansari M.S.; Fatima A.; Ansari N.; Hasan M.; Hazzazi F.; Farooq O.</t>
  </si>
  <si>
    <t>Hybrid Hardware-Software Co-Design for Breast Cancer Detection using SVM</t>
  </si>
  <si>
    <t>Early diagnosis of breast cancer is crucial for improved health and survival rates. Hence, an automatic detection model leveraging machine learning can serve as an effective diagnostic tool to distinguish between malignant and benign classes in real time. In this research, a lightweight and energy-efficient automated diagnostic model is designed for breast cancer detection using ARTIX7 Field Programmable Gate Array (FPGA). The proposed model is based on a Support Vector Machine (SVM) classifier utilizing the Wisconsin Breast Cancer Diagnostic (WBCD) dataset. Initially, the original 30-dimensional feature space is first reduced to a set of 10 features via statistical analysis. Then, the feature space is further converged to only 3 most discriminant features using Principal Component Analysis (PCA) to minimize the hardware overhead and computational complexity. The model parameters, including features, weights, and biases, are quantized using a 10-bit fixed-point representation suitable for FPGA design. Notably, the proposed model achieved an accuracy of 97.37% while consuming only 0.151 watts of power. This research has paved the way for the successful implementation of machine learning algorithms on lowpower edge devices for real-time diagnostic applications.  © 2025 IEEE.</t>
  </si>
  <si>
    <t>Ur Rehman Z.; Ahmad Fauzi M.F.; Mohd-Isa W.-N.; Touhami M.; Wadood A.S.; Jabbar M.K.</t>
  </si>
  <si>
    <t>Adaptive Feature Aggregation Enhanced by Using DenseNet for Robust Breast Cancer Histopathology Image Classification</t>
  </si>
  <si>
    <t>Accurate classification of breast cancer from histopathology images is critical for early diagnosis and effective treatment planning. While deep learning techniques-particularly convolutional neural networks (CNNs)-have achieved substantial success in medical image analysis, existing models often struggle with issues such as overfitting, channel redundancy, and insufficient focus on clinically salient features. To address these limitations, this paper introduces a deep learning framework that integrates an Adaptive Feature Aggregation (AFA) block into the DenseNet121 architecture. The proposed AFA module learns to emphasize important feature channels by modeling inter-channel dependencies through a lightweight attention mechanism, thereby improving the network's ability to distinguish between benign and malignant tissue patterns. Extensive experiments were conducted on the BreakHis 400 x histopathology dataset. The proposed model achieved 98% accuracy, 98% F1-score, and an AUC of 0.99, outperforming the baseline DenseNet model. Evaluation metrics such as precision, recall, ROC-AUC, and confusion matrix analysis confirm the robustness and effectiveness of the proposed method for breast cancer classification. © 2025 IEEE.</t>
  </si>
  <si>
    <t>Gong L.; Yang J.; Zhang X.</t>
  </si>
  <si>
    <t>Semi-supervised breast histological image classification by node-attention graph transfer network</t>
  </si>
  <si>
    <t>As a major cause of leading female death, breast cancer is often diagnosed by histological images which has been resolved by many deep learning methods with the assistance of large amounts of annotated data. However, their performances are severely limited by the lack of sufficient labeled data in clinical practice. This paper aims to relieve the annotating workload by a semi-supervised transfer learning algorithm to conduct knowledge distillation from a completely labeled source domain. To achieve this goal, we propose a node-attention graph transfer network to exploit the inherent correlation between individual samples by graph convolutional network, along with a cross-domain graph learning module to stimulate the graph construction in target domain. In the meanwhile, we design a node-attention mechanism to learn the individual contribution of each source image for target domain, which can further leverage the domain-gap by our node-attention transfer learning. Results of semi-supervised breast histological image classification with various scales of annotated training images are performable and further experiments demonstrate the significant contributions of each component we proposed. © 2020 American Medical Association. All rights reserved.</t>
  </si>
  <si>
    <t>LiCT-Net: Lightweight Convolutional Transformer Network for Multiclass Breast Cancer Classification</t>
  </si>
  <si>
    <t>Hossain M.B.; Shaban M.</t>
  </si>
  <si>
    <t>Low-Complexity Low-Memory VGG Models for Accurate Diagnosis of Breast Cancer</t>
  </si>
  <si>
    <t>8</t>
  </si>
  <si>
    <t>Breast cancer is considered the most prevalent cancer among women and may spread to other organs if it is not detected and treated early. In addition, mammography is the primary imaging modality and is widely used for screening and diagnosing breast cancer. Recent studies have applied deep learning for mammogram-based breast cancer detection. However, these methods have high computational and memory requirements. In this paper, we propose low-complexity light-weight VGG-16 and VGG-19 models that are able to detect breast cancer at an accuracy of 98% and a sensitivity of 95%. While the performance of the proposed models is comparable to that of the-state-of-the-art architectures, the proposed models were extensively compressed using a novel combination of filter pruning, node pruning and post-training quantization offering up to 98.4% reduction in the number of learning parameters, up to 97.6% drop in the number of FLOPs, and almost 99.6% decrease in the allocated memory. This will potentially facilitate the efficient implementation of the models on edge Internet of Things (IoT) devices deployed in future IoT healthcare platforms.  © 2024 IEEE.</t>
  </si>
  <si>
    <t>Khan H.U.; Raza B.; Waheed A.; Shah H.</t>
  </si>
  <si>
    <t>MSF-Model: Multi-Scale Feature Fusion-Based Domain Adaptive Model for Breast Cancer Classification of Histopathology Images</t>
  </si>
  <si>
    <t>One of the most common causes of mortality for women globally is breast cancer. Early breast cancer identification could make it possible for people to receive the appropriate treatment to save their lives and return to their routine lives. Breast cancer diagnosis by histopathology is referred to as the gold standard. In recent years, convolutional neural network-based techniques are used for breast cancer classification. However, they faced domain adaptation, small objects retention, and feature extraction issues of complex microscopic images. In this study, we introduced multi-scale feature fusion-based domain adaptive model for breast cancer classification using histopathology images. It has two blocks and six lightweight sub-models where each block contains three models. Dilated layers are used in sub-models to overcome the disappearing of small objects in deep layers. Reducing the disappearing of small objects helped to extract better features for higher performance. Multiple heterogeneous feature extractors are used in this study which helped to extract various features. Extracted features are fused and reduced by retaining better features. Learning of model from natural images to complex microscopic images has limitation of domain adaptation. Same domain transfer learning is used in this study to overcome the limitations of different domain transfer learning. Model is trained on patchcamelyon17 dataset and weights of this training are further used for same domain transfer learning. Pre-trained weights are further used for the training of proposed model on BreaKHis dataset. A number of conventional data augmentation techniques are used as complex models require higher number of samples for the tuning of weights. Local window based CLAHE contrast enhancement technique is used to increase foreground-background contrast and remove noise. The proposed model achieved 98.00% precision, 98.15% recall, 98.08% f-measure, and 98.23% accuracy on test data. To best of our knowledge, it surpassed state-of-the-art models.  © 2013 IEEE.</t>
  </si>
  <si>
    <t>Wang H.; Zhang G.; Zhao Y.; Lai F.; Cui W.; Xue J.; Wang Q.; Zhang H.; Lin Y.</t>
  </si>
  <si>
    <t>RPF-ELD: Regional Prior Fusion using Early and Late Distillation for Breast Cancer Recognition in Ultrasound Images</t>
  </si>
  <si>
    <t>Breast cancer is one of the main factors responsible for the deaths of women worldwide. Ultrasound imaging is a key method for early detection of breast cancer, which can help patients gain valuable treatment time and improve their chances of survival. The computer-aided system of breast cancer recognition has started to receive attention due to the lack of experienced sonographers. Presently, most breast cancer recognition methods typically suffer from uncertain locations and proportions of tumor regions in ultrasound images. In this paper, we propose a novel Regional Prior Fusion framework using Early and Late Distillation (RPF-ELD), inspired by the knowledge distillation of the teacher-student framework, for breast cancer recognition in ultrasound images. Firstly, to enhance the concentration of the tumor regions, a high-performing prior-fused model is trained as the teacher model using ultrasound images with the corresponding regional prior information. Next, a diagnostic model is trained as the student model under the prior-fused model distillation using early and late features to implicitly obtain the regional prior knowledge. Finally, the diagnostic model recognizes the categories of breast cancer from only ultrasound images using the experience from distilled prior knowledge. Two publicly released datasets are used to evaluate the proposed RPF-ELD framework. Experimental results demonstrate that the proposed RPF-ELD surpasses current state-of-the-art methods. © 2024 IEEE.</t>
  </si>
  <si>
    <t>Xin Q.; Zhang Q.; Yao Z.; Chen W.; Li H.</t>
  </si>
  <si>
    <t>Light-YOLOv26: A Lightweight Object Detector with Enhanced Feature Aggregation for Breast Lesions</t>
  </si>
  <si>
    <t>Breast cancer remains a predominant global health threat and a leading cause of cancer-related mortality among women. Early and precise diagnostic interventions are critical for improving patient survival rates. Although deep learning-based object detection frameworks - specifically the You Only Look Once (YOLO) series - have demonstrated substantial efficacy in medical imaging, their deployment on resource-constrained clinical edge devices is often hindered by high computational overhead and excessive parameter counts. This paper presents a novel, lightweight breast cancer detection algorithm driven by an improved light-YOLOv26 architecture. By systematically re-engineering the feature extraction back-bone and optimizing the C3k2 and Spatial Pyramid Pooling Fast (SPPF) modules, we achieve a significant reduction in model parameters and floating-point operations (FLOPs) while maintaining robust diagnostic accuracy. Furthermore, we implement a refined multi-scale feature fusion strategy to enhance the detection of subtle, early-stage lesions, which are frequently missed by traditional screening methods. Extensive experimental evaluations against a comprehensive spectrum of baseline models confirm that the light-YOLOv26 achieves a superior Pareto front between mean Average Precision (mAP) and model efficiency. Our results demonstrate that this improved architecture maintains exceptional stability across varying confidence thresholds, establishing it as a highly viable solution for real-time, lightweight deployment in modern computer-aided diagnosis (CAD) systems.  © 2026 IEEE.</t>
  </si>
  <si>
    <t>Ativi W.X.; Chen W.; Ayivi W.; Kwao L.; Ayekai J.; Agbley B.L.Y.</t>
  </si>
  <si>
    <t>CMAF-LITE: A Lightweight CNN-Transformer Hybrid with Adaptive Focal Margin Loss for Imbalanced Histopathology Classification</t>
  </si>
  <si>
    <t>Class imbalance remains a major challenge in breast cancer histopathology, where malignant samples are scarce yet clinically critical. Many deep learning models either rely on computationally heavy architectures unsuitable for deployment or use fixed loss functions that degrade under severe imbalance. We introduce CMAF-Lite, a lightweight CNN-Transformer hybrid trained with an Adaptive Focal Margin (AFM) loss designed to improve minority-class discrimination in imbalanced settings. The model integrates efficient CNN blocks for local morphology, streamlined Transformers for global tissue context, and a learnable cross-modal attention fusion mechanism. AFM dynamically adjusts decision margins during training, eliminating manual hyperparameter tuning and enhancing robustness. Experiments on standard histopathology datasets show that CMAF -Lite consistently outperforms widely used CNN, Transformer, and hybrid baselines while offering significantly higher computational efficiency suitable for real- time clinical use. The results demonstrate that carefully designed lightweight models can provide reliable, deployable solutions for imbalanced medical image classification.  © 2025 IEEE.</t>
  </si>
  <si>
    <t>Kaur B.; Popli R.</t>
  </si>
  <si>
    <t>Enhancing Breast Cancer Diagnosis: Explainable, Multi-Modal, and Lightweight Deep Learning Models</t>
  </si>
  <si>
    <t>With a lower mortality rate, breast cancer is one of the top harmful cancers for women internationally, thus needing an appropriate diagnosis at early stages for curing. Advanced breast cancer detection techniques using deep learning are reviewed analytically in this study, emphasizing segmentation, classification, and domain adaptation. Although the conventional diagnostic techniques were effective, they are based on expert knowledge, hence, variable results. Our work investigates such hybrid DL methods as explainable AI (XAI) for transparent decision-making, multi-modal data fusion, and lightweight DL to be utilized in environments with low resources. The research points to the necessity to increase the level of transparency of the model, integrate various data sources, and consider the limitations on resources. By overcoming these challenges, this work aims to enhance breast cancer detection with robust and explainable solutions that are usable in actual clinical settings. © 2025 IEEE.</t>
  </si>
  <si>
    <t>Classification of Histopathologic Images of Breast Cancer by Multi-teacher Small-sample Knowledge Distillation</t>
  </si>
  <si>
    <t>9</t>
  </si>
  <si>
    <t>Ali H.; Khan M.A.; Barb G.; Silaghi A.-M.</t>
  </si>
  <si>
    <t>AttFKAN-DEQ: Attention-Enhanced Fourier Kolmogorov-Arnold Networks Using Deep Equilibrium for Breast Cancer Histopathology Classification</t>
  </si>
  <si>
    <t>Breast cancer histopathological classification remains a challenging task due to small patch resolution, staining inconsistencies, magnification variability, and class imbalance in datasets such as BreakHis and IDC, which hinder accurate malignancy detection. This paper proposes AttFKAN-DEQ, a novel framework that integrates Fourier Kolmogorov-Arnold Networks (FKANs) with Deep Equilibrium Models (DEQs) for binary benign-versus-malignant classification. Unlike spline-based formulations, FKANs model univariate edge functions using finite trigonometric series with trainable sine and cosine coefficients, enabling robust multi-scale spectral representations of heterogeneous tissue morphology. To enhance feature discrimination, a Lightweight Convolutional Block Attention Module (LCBAM) is incorporated within the FKAN residual block to perform channel-wise and spatial feature recalibration during each DEQ iteration using depthwise separable convolutions. This mechanism emphasizes diagnostically relevant regions while suppressing irrelevant background variations. Furthermore, the DEQ mechanism implicitly models infinite network depth through fixed-point iterations at constant memory cost, allowing stable and progressive latent feature refinement. The proposed framework was evaluated using five-fold stratified cross-validation with standard data augmentation. AttFKAN-DEQ achieved 96.60% accuracy and 98.44% AUC on the BreakHis dataset and 94.52% accuracy with 97.31% AUC on the IDC dataset. Experimental results demonstrate that the proposed model outperforms DEQ-KAN, ResNet variants, DenseNet-121, EfficientNet-B0, Vision Transformer, Swin Transformer, ConvNeXt, and MobileViT across multiple evaluation metrics. Ablation studies further confirm the individual and combined contributions of Fourier parameterization, lightweight attention, and equilibrium-based feature refinement to the overall performance. Despite containing only 6.0M parameters and requiring 0.60 GFLOPs, AttFKAN-DEQ achieves high diagnostic accuracy with strong computational efficiency, highlighting its potential for deployment in real-world clinical histopathology applications.  © 2013 IEEE.</t>
  </si>
  <si>
    <t>Vickram A.S.; Kavitha; Disha P.</t>
  </si>
  <si>
    <t>Breast Health Examination Using Benign/Malignant Breast Histology Slides with Lightweight and Conventional Deep Learning Scheme</t>
  </si>
  <si>
    <t>Breast cancer (BC) is one of the harsh cancers which lead to severe health issues worldwide. Premature detection and treatment implementation is important for treating the BC with a suitable clinical handing process. Proposed research implements a deep-learning (DL) tool for identifying benign/malignant BC from the histopathology data. This work considered benign/malignant class image data for examination and outcome is verified to substantiate the developed system's merit. Various phases found in this scheme includes; (i) image augmentation, colour normalization and resizing, (ii) features extraction and image classification with softmax, (iii) best features identification and fused-features generation, (iv) performance confirmation with fused-features along with 3-fold cross validation. Proposed work implemented conventional and lightweight DL-models for verifying its performance and the experimental outcome confirms that the developed system provides up to &gt;99% accuracy. The performance of lightweight and conventional models is separately evaluated and this research confirms that the conventional scheme offers a better result.  © 2026 IEEE.</t>
  </si>
  <si>
    <t>Raj S.A.A.; Vanitha G.; Shree Nandhini P.; Masilamani M.; Devi V.; Vinodhini D.</t>
  </si>
  <si>
    <t>Quantized Deep Learning with Attention Mechanisms for Efficient Breast Cancer Classification and Segmentation</t>
  </si>
  <si>
    <t>Breast cancer is one of the leading causes of death for women around the world. Early diagnosis can significantly improve treatment outcomes. The gold standard for diagnosis is the histopathological examination of specimens. While this method offers high accuracy, it is also expensive and time-consuming when performed manually. This paper introduces QuantCancerNet, a deep learning model that uses attention mechanisms. This model is designed for early breast cancer classification and segmentation tasks. It minimizes computational complexity by constraining the quantization of CNN layers. The attention mechanisms enable the effective detection of relevant tissue areas. Each of the two tasks has its own loss function, using binary cross-entropy and the Dice Coefficient, which combine into a hybrid loss function. The proposed model achieved 85.3% accuracy, with an average Dice Similarity Coefficient (DSC) of 89% and an Intersection over Union (IoU) of 76.3% for the classification task. For the segmentation task, accuracy was 82.8%, DSC was 86%, and IoU was 73.3%. QuantCancerNet outperformed traditional CNNs and transfer learning methods with balanced performance. The model aims to reduce resource consumption without sacrificing accuracy, making it suitable for real-time clinical use. © 2025 IEEE.</t>
  </si>
  <si>
    <t>Kumar A.; Sharma A.; Bharti V.; Singh A.K.; Singh S.K.; Saxena S.</t>
  </si>
  <si>
    <t>MobiHisNet: A Lightweight CNN in Mobile Edge Computing for Histopathological Image Classification</t>
  </si>
  <si>
    <t>75</t>
  </si>
  <si>
    <t>Recent advances in artificial intelligence (AI), especially convolutional neural networks (CNNs), alongside the digitization of histopathological images, have made the computer-aided diagnosis of breast cancer a reality. However, deep learning-based approaches are computationally expensive and have huge parameters, which makes them less affordable for edge devices. In order to make them affordable for edge devices, the whole classification model needs to be compressed while maintaining accuracy. Providing a low-cost solution for histopathological diagnosis in the recent edge-computing world is of utmost importance. Therefore, in this study, we propose 'MobiHisNet,' an efficient and lightweight CNN model for histopathological image classification (HIC) based on MobileNet. MobiHisNet was successfully deployed on a Raspberry Pi, as well as three mobile devices, demonstrating its ability to run on a lightweight and portable processor. Our studies indicated that a depth parameter (γ = 0.5) and a 16-bit quantization are the optimum parameters for the proposed model while balancing the accuracy, inference time, and memory peak requirements. Compared to the state-of-the-art, pretrained models, MobiHisNet has fewer parameters and calculations, resulting in faster image classification. This renders it more viable for production purposes and applications on edge devices. In addition, MobiHisNet is computationally faster than VGG16, ResNet50, Xception, and InceptionV3 by twenty-seven, eight, six, and five times, respectively. This also outperforms all the baseline models with the moderate model size and FLOP counts. Experiments on breast cancer HIC (BreakHis) data sets show superior performance of MobiHisNet on edge devices in terms of higher accuracy, lesser complexity, and lesser memory requirements. Thus, it has a high potential for deployment in mobile edge devices. © 2014 IEEE.</t>
  </si>
  <si>
    <t>Akuthota S.</t>
  </si>
  <si>
    <t>Enhanced Breast Cancer Classification Using Attention-Augmented CNN and Multi-View Learning on the Inbreast Dataset</t>
  </si>
  <si>
    <t>Breast cancer remains a leading cause of mortality among women worldwide, emphasizing the critical need for accurate and early diagnosis. Convolutional Neural Networks (CNNs) have demonstrated remarkable performance in medical image analysis, particularly in mammographic classification tasks. Building upon prior work that employed a fine-tuned VGG-16 model combined with a Support Vector Machine (SVM) classifier on the INbreast dataset, this study proposes a novel extension to enhance both accuracy and interpretability. The proposed framework integrates Convolutional Block Attention Modules (CBAM) into the CNN architecture to enable adaptive feature refinement by focusing on salient spatial and channelwise information. Additionally, a dual-stream multi-view learning approach is introduced to leverage bilateral mammographic images, capturing cross-view contextual dependencies often overlooked in single-view analysis. To further improve classification performance, a lightweight Vision Transformer (ViT-lite) replaces the traditional SVM, facilitating effective global feature modeling through self-attention. Experimental results on the INbreast dataset demonstrate a significant improvement in classification accuracy, achieving 98.4%, along with enhanced precision, recall, and AUC scores. The proposed model not only advances the state-of-the-art in breast cancer classification but also provides a more interpretable and scalable solution, thereby contributing to the development of reliable computer-aided diagnostic tools in clinical settings. © 2025 IEEE.</t>
  </si>
  <si>
    <t>Breast Cancer Histopathology Images Classification Based on Masked Autoencoders and Knowledge Distillation</t>
  </si>
  <si>
    <t>Deep Positional-Representation-Based Local Information Retention Networks for Mammography Classification</t>
  </si>
  <si>
    <t>Khan K.; Awang S.; Yusob B.; Sah S.B.M.; Kahtan H.</t>
  </si>
  <si>
    <t>Hybrid CNN and LSTM Model for Early Detection of Breast Cancer Using Histopathology Images</t>
  </si>
  <si>
    <t>Breast cancer is one of the leading causes of cancer-related deaths in women around the globe, and its timely and accurate detection has become a topmost priority for optimizing patient survival. Recent advancements in deep learning techniques using medical imaging have optimized the accuracy and early detection of breast cancer. This study proposed a lightweight deep learning-based hybrid model, CNN-LSTM, specifically tailored for binary classification of breast cancer histopathology images while maintaining low architectural complexity. In this model, there are four convolutional blocks for feature extraction, and an LSTM of 128 units for sequential learning is deployed. The model was trained and evaluated by a public histopathology dataset, BreakHis, across four magnification levels. The experimental results showed the model achieved a balanced performance across accuracy, precision, recall, and F-1 score with 0.8883, 0.9176, 0.9209, and 0.9192, respectively, at a magnification level of 200X. The results highlight the effectiveness of combining CNN and LSTM for feature extraction and sequential learning in breast histopathology images. Thus, the proposed model can significantly enhance the diagnostic accuracy and efficiency of early breast cancer detection, resulting in improved patient outcomes. However, the model generalization to diverse datasets and its sensitivity to class imbalance is still needed in future studies. ©2025 IEEE.</t>
  </si>
  <si>
    <t>Sugitha N.; Ragul S.; Nithaesh S.</t>
  </si>
  <si>
    <t>Interpretable CESM Channel Weighting: Policy-Guided Fusion of Low-Energy and Recombined Images for Microcalcification Detection</t>
  </si>
  <si>
    <t>The detection of microcalcifications is a critical biomarker for early-stage breast cancer, yet differentiating benign from malignant clusters remains a significant diagnostic challenge. Contrast-Enhanced Spectral Mammography provides two key images: a Low-Energy image for structure and a Recombined image for contrast uptake. To leverage this data, we introduce a novel, interpretable deep learning framework, the Policy-Guided Fusion Network. This dual-encoder model uses a lightweight 'policy module' to learn a dynamic attention map, which adaptively fuses the LE and S streams, making its reasoning transparent. The PGFN achieves a mean Dice Score of 0.815 and an AUC of 0.92, a statistically significant improvement over standard methods. The model's interpretable policy maps align with clinical findings, demonstrating its potential to enhance diagnostic confidence and reduce unnecessary biopsies. © 2025 IEEE.</t>
  </si>
  <si>
    <t>Hong G.; Peng W.</t>
  </si>
  <si>
    <t>Lightweight Breast Histopathological Classification Model Based on Dynamic Multi-Scale Selection</t>
  </si>
  <si>
    <t>Whole slide image (WSI) analysis is crucial for breast cancer diagnosis, yet its large scale and high computational complexity pose significant challenges. Existing methods typically require fine‑grained annotations and involve heavy models that are difficult to deploy clinically. To address this, we propose LightMIL, a lightweight multiple instance learning framework that classifies whole slides using only patch‑level features without pixel‑wise annotation. Central to LightMIL is a Dynamic Multi‑scale Selection (DMS) module, which adaptively integrates features across scales based on semantic content, reducing background noise and highlighting discriminative regions. LightMIL substantially reduces parameters by 30–55% and accelerates inference by 40–60% compared to similar lightweight models, while maintaining strong accuracy.On public WSI datasets, LightMIL achieves 94.2% accuracy (AUC 0.968) with a compact size of 3.2 MB, demonstrating a superior balance of efficiency and performance. This work advances fast, accurate pathological image analysis and offers a practical, deployable solution for low‑resource clinical settings, aligning with the pursuit of efficient and applicable AI in medical imaging. ©2025 IEEE.</t>
  </si>
  <si>
    <t>Swetha Priya V.R.; Rekha R.</t>
  </si>
  <si>
    <t>BreastXAI Ultrasound Tumor Segmentation and Classification</t>
  </si>
  <si>
    <t>Breast cancer remains one of the most common causes of death for women all over the world, and early detection drastically increases the likelihood of survival. Medical ultrasound has become one of the preferred methods for breast cancer screening due to its safety, non-invasive nature, and relatively low cost. Ultrasound images remain difficult even for experienced radiologists to interpret or classify due to differing image quality and fine differences between benign and malignant lesions. This work presents and propose a deep learning-protected framework for detection and classification of breast tumors from ultrasound images. In our framework, we propose a U-Net to segment Tumors accurately and followed by using lightweight but very effective classification models (EfficientNet, MobileNet, and ShuffleNet) to classify breast tumors into normal, benign, and malignant. We also build on the use of Grad-CAM to provide explainable results and better support clinical trust in the framework and the discriminate image regions that contribute to the model decision. The proposed framework is evaluated using accuracy, precision, recall and F1 score to establish robustness. The results demonstrate the promise of the framework as an effective and supportive tool for breast cancer diagnosis.  © 2026 IEEE.</t>
  </si>
  <si>
    <t>Edafetanure-Ibeh F.T.; Mogbogu S.B.; Mogbogu R.</t>
  </si>
  <si>
    <t>A Lightweight and Interpretable Ensemble of CNN and Transformer Models for IDC Breast Cancer Classification</t>
  </si>
  <si>
    <t>The human eye often struggles to interpret complex visual patterns found in medical images; tasks better handled by intelligent machines. Machine learning and deep learning techniques are widely used in medical applications, including detecting, and diagnosing tumors as benign or malignant. Histopathology plays a vital role in the diagnosis and management of breast cancer, particularly through image analysis obtained via needle biopsy techniques. This diagnostic method enables researchers and clinicians to assess the microscopic characteristics of breast tissue for early intervention. This study applies advanced deep learning techniques to classify invasive ductal carcinoma (IDC) in breast histological images. An ensemble model consisting of three lightweight yet robust architectures, EfficientNet-B3, ConvNeXt-Tiny, and SwinTiny Transformer, is built and evaluated. The model trains on the publicly available Kaggle Breast Histopathology Images dataset using focal loss to manage class imbalance and test-time augmentation (TTA) for robust inference. The images undergo processing and augmentation to enhance model performance, and predictions are combined using soft voting. Additionally, GradCAM visualizes regions of diagnostic importance within the images. According to the performance metrics, the proposed ensemble model achieves a validation accuracy of 92.94% and an F1-score of 93.0%, outperforming baseline models. With this level of performance, the model can help pathologists detect breast cancer in tissue samples more quickly and reliably.  © 2025 IEEE.</t>
  </si>
  <si>
    <t>Ben Ahmed I.</t>
  </si>
  <si>
    <t>RGC-CBAM: A Dual-Stream Attention-Guided Architecture for Early Detection and Diagnosis of Breast Microcalcifications</t>
  </si>
  <si>
    <t>Mammographic screening still faces great difficulty in the early detection of breast microcalcifications due to their small size and presence within complex tissue structures. This paper introduces RGC-CBAM, a dual approach combining handcrafted segmentation with attention-enhanced deep learning. The pipeline applies gamma correction and CLAHE for contrast enhancement, followed by a novel tailored region-growing method based on intensity, shape, and size constraints to segment candidate regions. These are then classified using a MobileNetV2-based CNN augmented with the Convolutional Block Attention Module (CBAM), enhancing focus on diagnostically relevant features. Evaluated on the mini-MIAS dataset and fine-tuned and tested on CBIS-DDSM, the model demonstrates strong performance in segmenting and classifying microcalcifications, offering a lightweight and effective solution for early breast cancer diagnosis. © 2025 IEEE.</t>
  </si>
  <si>
    <t>Lin J.; Raihana'ruhaiyem N.I.; Liu P.; Su T.; Qu X.</t>
  </si>
  <si>
    <t>Efficient Breast Cancer Histopathological Image Classification via a Novel Dual-Stream Network</t>
  </si>
  <si>
    <t>The classification of breast cancer pathology images holds significant clinical value in medical image analysis, with the BACH dataset serving as a benchmark due to its high resolution and rich histological details. However, convolutional neural networks (CNNs) are limited by high parameter counts and narrow receptive fields, while Transformers face deployment challenges on edge devices due to substantial memory requirements and complex fusion strategies. Lightweight approaches often suffer from inadequate feature representation, resulting in reduced accuracy. To address these challenges, we propose a novel lightweight dual-channel neural network, comprising a Global-Local Attention Module (GLAM) and a Global Representation and Fusion Module (GRAF). GLAM employs depthwise separable convolutions (DSC) and gated activation functions (GAF) to extract fine-grained local textures, while GRAF, built on Mobile ViT and enhanced with attention based feature fusion (AFF), captures global semantic context through an efficient concatenation strategy. Experiments on the BACH dataset show that our model achieves approximately 40% parameter reduction, 20% lower inference latency, and a classification accuracy of 90.5%, outperforming existing lightweight models. This work demonstrates the scalability and efficiency of our approach, which holds promise for broader applications in high-dimensional medical image analysis, offering accurate and efficient diagnostic support on edge devices. © 2025 IEEE.</t>
  </si>
  <si>
    <t>Zhu H.</t>
  </si>
  <si>
    <t>A Knowledge-Distillation-Based Classification System for Breast Cancer Histopathological Images</t>
  </si>
  <si>
    <t>Breast cancer remains a leading cause of cancer-related deaths among women, with rising incidence in developing countries due to limited early screening. This study proposes a knowledge-distillation-based system for classifying breast cancer histopathological images, addressing the limitations of existing lightweight models evaluated on non-image data. Using the BreakHis dataset, the pipeline includes image preprocessing and augmentation, with an EfficientNetB0 teacher model fine-tuned for histopathological classification, achieving 97.61% accuracy. A depthwise-separable convolutional student model, guided by the teacher, achieves 93.49% accuracy with only 36K parameters (0.82% of the teacher model). Post-quantization, the student model size is reduced to 35 KB, enabling deployment on edge devices for resource-constrained environments. © 2026 IEEE.</t>
  </si>
  <si>
    <t>Benjelloun F.; El-Amarty H.; Abbad A.; Oulhadj M.; Zenkouar K.</t>
  </si>
  <si>
    <t>An EfficientNet-Based Multi-Scale Contextual Attention Network for Robust Mammographic Breast Cancer Analysis</t>
  </si>
  <si>
    <t>Breast cancer remains one of the leading causes of cancer-related mortality among women worldwide, making early detection through screening mammography essential. However, the visual variability and low contrast of mammographic lesions continue to challenge reliable interpretation. This paper proposes a deep learning (DL) framework for the automated classification of mammographic images into benign and malignant categories. The proposed model is built upon a pretrained EfficientNetV2-B0 backbone and incorporates two complementary attention mechanisms: a Multi-Scale Squeeze-and-Excitation (MUSE) block to enhance discriminative feature learning across spatial scales, and a Dynamic Non-Local (DNL) block to capture global contextual dependencies among feature channels. Image preprocessing includes contrast-limited adaptive histogram equalization (CLAHE), intensity normalization, and clinically motivated data augmentation to improve lesion visibility and robustness. The network is trained end-to-end on the MIAS dataset using a lightweight classification head. Experimental results demonstrate consistent improvements across standard evaluation metrics, highlighting the effectiveness of the proposed attention-enhanced architecture for supporting breast cancer screening. © 2026 IEEE.</t>
  </si>
  <si>
    <t>Li Y.; Shen Y.; Zhang J.; Song S.; Li Z.; Ke J.; Shen D.</t>
  </si>
  <si>
    <t>A Hierarchical Graph V-Net with Semi-Supervised Pre-Training for Histological Image Based Breast Cancer Classification</t>
  </si>
  <si>
    <t>27</t>
  </si>
  <si>
    <t>Numerous patch-based methods have recently been proposed for histological image based breast cancer classification. However, their performance could be highly affected by ignoring spatial contextual information in the whole slide image (WSI). To address this issue, we propose a novel hierarchical Graph V-Net by integrating 1) patch-level pre-training and 2) context-based fine-tuning, with a hierarchical graph network. Specifically, a semi-supervised framework based on knowledge distillation is first developed to pre-train a patch encoder for extracting disease-relevant features. Then, a hierarchical Graph V-Net is designed to construct a hierarchical graph representation from neighboring/similar individual patches for coarse-to-fine classification, where each graph node (corresponding to one patch) is attached with extracted disease-relevant features and its target label during training is the average label of all pixels in the corresponding patch. To evaluate the performance of our proposed hierarchical Graph V-Net, we collect a large WSI dataset of 560 WSIs, with 30 labeled WSIs from the BACH dataset (through our further refinement), 30 labeled WSIs and 500 unlabeled WSIs from Yunnan Cancer Hospital. Those 500 unlabeled WSIs are employed for patch-level pre-training to improve feature representation, while 60 labeled WSIs are used to train and test our proposed hierarchical Graph V-Net. Both comparative assessment and ablation studies demonstrate the superiority of our proposed hierarchical Graph V-Net over state-of-the-art methods in classifying breast cancer from WSIs. The source code and our annotations for the BACH dataset have been released at https://github.com/lyhkevin/Graph-V-Net.  © 1982-2012 IEEE.</t>
  </si>
  <si>
    <t>Kuiry S.; Das N.; Das A.</t>
  </si>
  <si>
    <t>Contour-Guided Spatial Attention Based Lightweight CNN for Breast Cancer Detection Using Thermal Imaging</t>
  </si>
  <si>
    <t>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 © 2026 IEEE.</t>
  </si>
  <si>
    <t>Faridi J.; Hasan M.; Farooq O.</t>
  </si>
  <si>
    <t>Spiking Neural Network Based Framework for Breast Cancer Detection</t>
  </si>
  <si>
    <t>Breast cancer classification problem has been extensively studied with machine learning and deep learning models. However, existing solutions with competitive accuracies rely on computationally intensive models, limiting their feasibility for energy-efficient h ardware d eployment. T his w ork proposes a single-layer Spiking Neural Network (SNN) with approximately 3000 parameters, trained using surrogate gradient-based Backpropagation Through Time (BPTT) for breast cancer classification. T he p roposed m odel a chieves 99.11% classification accuracy, surpassing recent state-of-the-art methods, while remaining lightweight and suitable for hardware deployment. This demonstrates the potential of SNNs as a biologically realistic alternative for breast cancer detection.  © 2026 IEEE.</t>
  </si>
  <si>
    <t>Satnalika A.; Bhattacharjee V.</t>
  </si>
  <si>
    <t>Few-Shot Learning Based Breast Cancer Classification Approach</t>
  </si>
  <si>
    <t>Breast cancer is a concern and requires medical assistance as it represents one of the primary causes of death among female patients all over the world. The diagnosis in time is important, but effective screening is bounded by the inability to access expert radiologists and annotated data, especially in underserved populations. This experiment proposes a lightweight and data-efficient diagnosis framework, leveraging a few-shot meta-learning strategy via a Siamese neural network architecture combined with a MobileNetV3 backbone encoder and trained based on the Contrastive loss function. It will learn feature embeddings from mammogram images in a way that, even with a few training samples, classification can be done based on similarities between images. The work fine-tunes the pre-trained convolutional encoders to improve the feature extraction from breast mammogram, with extensive experimentation conducted on the CBIS-DDSM dataset. Strong experimental evidence of its classification performance for benign, and malignant classes is shown, even when limited data is available. The proposed experiment highlights the use of meta-metric learning approach to analysis and presents a scalable technique for initial detection of breast cancer in a limited data regime. © 2026 IEEE.</t>
  </si>
  <si>
    <t>Banerjee D.; Shpakovskaya I.; Kaplun D.; Kundu M.; Sarkar R.</t>
  </si>
  <si>
    <t>A Feature Modulation Block-aided Dual-Branch of Swin-Transformer and Ensemble of CNN Models for Breast Cancer Classification</t>
  </si>
  <si>
    <t>Breast cancer classification in histopathology images is a crucial step in computer-aided diagnosis, yet existing methods often struggle to jointly capture fine-grained cellular textures and large-scale tissue structures. To address this challenge, we propose a novel dual-branch fusion framework that integrates the complementary strengths of Swin Transformer and lightweight convolutional networks. Our architecture employs a hierarchical Swin Transformer to model global contextual dependencies, while an ensembled CNN branch comprising SqueezeNet1.1 and ShuffleNetv2x1.0 extracts high-resolution, texture-rich spatial features. The transformer and CNN branches are fused using a Feature-wise Linear Modulation (FiLM) module, enabling Transformer-derived global semantics to adaptively modulate CNN activations. This fusion yields a highly discriminative joint representation that is both context-aware and computationally efficient. Extensive experiments on two benchmark datasets, BreakHis and BACH, demonstrate the superiority of our method, achieving 97.05% and 99% test accuracies, respectively improving from several contemporary CNN, Transformer, and fusion-based models. The code is provided here-https://github.com/debatra2004/Global-Local-FiLM-fusion.  © 2026 IEEE.</t>
  </si>
  <si>
    <t>Ramakrishnan K.; Kaja Mohideen A.; Avinash Reddy A.</t>
  </si>
  <si>
    <t>Transformer-Guided Cross-View Correlation Network for Mammogram Classification</t>
  </si>
  <si>
    <t>The mammograms are widely used to detect breast cancer at an early stage, but this necessitates a strong combination of the complementary information of CranioCaudal (CC) and MedioLateral-Oblique (MLO) views. Current methods of dual-view have been based on correlation-based hybrid attention networks; the major issue with this type of configuration is that the need to align local features is typically achieved at the cost of global inter-view dependencies and computational efficiency. TransCorNet, a Transformer-directed Cross-View Correlation Network, is suggested in the proposed research work, which presents a light-weight multi-view-transformer block to model a global context and a strip-based correlation attention block to align in a fine-grained manner across the views. To further encourage clinical use, we combine multi-scale feature fusion with effective lesion localization and deploy knowledge distillation to reduce the model into a real-time counterpart without much loss in performance. Empirical comparison of the CBIS-DDSM data shows that TransCorNet results in higher classification accuracy and AUC in comparison with the latest multi-view baselines, and inference latency that is 32% smaller. We have found that transformer-guided cross-view correlation is a direction worth pursuing further to make mammogram analysis accurate, efficient, and generalizable, and could be integrated into clinical decision support systems. © 2025 IEEE.</t>
  </si>
  <si>
    <t>Mahin S.M.; Hasan T.; Julekha A.; Hanum S.A.</t>
  </si>
  <si>
    <t>AIDE-KD: An Interpretable and Efficient Attention-Based Ensemble with Knowledge Distillation for Reliable Breast Ultrasound Cancer Diagnosis</t>
  </si>
  <si>
    <t>Breast ultrasound (BUS) imaging plays an important role in early breast cancer diagnosis, but reliable classification remains challenging due to low contrast, speckle noise, and strong visual similarity between benign, malignant, and normal tissues. To address these challenges, this study presents an interpretable and computationally efficient deep learning framework that focuses on ensemble learning and knowledge distillation for both multi-class and binary BUS classification. For the multi-class task, an SENet attention based ensemble model is constructed by combining EfficientNetB0 and MobileNetV2 enhanced with attention mechanisms. By integrating complementary feature representations from multiple networks, the ensemble improves robustness and reduces confusion between clinically similar classes. For binary class, knowledge distillation is applied to transfer knowledge from a high-capacity teacher model to a lightweight student network, enabling accurate diagnosis with substantially lower computational cost. Experimental results on two publicly available BUS datasets show that the proposed ensemble model achieves 90% accuracy for multiclass classification. In the binary setting, the distilled student model reaches 98% accuracy while significantly reducing model size, inference time, and memory requirements, making it suitable for deployment in resource-limited clinical environments. Grad-CAM visualizations further demonstrate that the models consistently focus on clinically meaningful regions, supporting their interpretability and reliability. Overall, the findings indicate that combining ensemble learning for robustness with knowledge distillation for efficiency offers a practical, interpretable, and cost-effective solution for automated breast ultrasound cancer diagnosis. © 2026 IEEE.</t>
  </si>
  <si>
    <t>A Lightweight Compressed Model of Breast Cancer Classification Based on Convolutional Neural Network</t>
  </si>
  <si>
    <t>Zhu L.; Guo Y.; Tu J.; Ma Y.; Guo Y.; Yang Z.; Wang D.</t>
  </si>
  <si>
    <t>Improved SMQT algorithm and PCNN model for micro-calcification clusters detection in mammograms</t>
  </si>
  <si>
    <t>This paper proposes a novel combined method to improve micro-calcification clusters (MCs) detection accuracy in mammograms. The presented method includes three main steps: firstly, exponentiation operation and a new improved successive mean quantization transform (SMQT) algorithm are employed to enhance MCs; secondly, wavelet transform is introduced to obtain the significant MCs information; thirdly, pulse-coupled neural network (PCNN) model is used to detect MCs. In the experiment, totally 73 mammograms from MIAS database and 41 mammograms from JSMIT database are chosen to test the algorithm, and experimental results demonstrate that the algorithm presented in this paper is better than the other algorithms by yielding higher specificity of 98.0%, accuracy of 97.26%, and sensitivity of 95.65%. Besides, the method is verified on 20 mammograms from the People's Hospital of Gansu Province, and the detection results indicate that our algorithm can detect MCs correctly. Above all, the proposed method is simple and effective, and it can be considered to assist the radiologist for breast cancer diagnosis. © 2019 IEEE.</t>
  </si>
  <si>
    <t>Abudawood T.; Al-Qunaieer F.; Alrshoud S.</t>
  </si>
  <si>
    <t>An Efficient Abnormality Classification for Mammogram Images</t>
  </si>
  <si>
    <t>In this work we focus on developing an accurate and lightweight automated diagnostic system for classifying abnormalities in breast cancer mammogram images using the Local Binary Patterns (LBP) feature extraction method at the heart of a machine learning model. We empirically show the success of the approach in recognising the presence or absence of abnormality(ies) with high predictive performance in terms of accuracy, precision, recall, and F1-score, and against other features extraction methods employed within different a number of classifiers. The reported results show a minimum of 13% performance gap in favour of our selected approach to the closest model. Our approach exceeds 90% in most of the models when applied over DDSM, the breast cancer mammography benchmark dataset. © 2018 IEEE.</t>
  </si>
  <si>
    <t>Douangnoulack P.; Boonjing V.</t>
  </si>
  <si>
    <t>Building Minimal Classification Rules for Breast Cancer Diagnosis</t>
  </si>
  <si>
    <t>A rule based classifier is widely applied in breast cancer diagnosis. The classifier with a good performance of disease classification have been developed and highly required over the past decades. Since classification rules are derived from previous diagnosis with a large amount of features, it challenges to build a minimal number of rules with high performance while retaining all diagnosis information. The Principal Component Analysis (PCA) is known as a lossless data reduction technique with good classification performance. Therefore, this paper aims at finding the best performance classifier giving minimal classification rules by employing PCA. Based on experiment result on Wisconsin Breast Cancer data set, the J48 decision tree classifier is found to be the best among the three classifiers: J48 decision tree, Reduced Error Pruning Tree, and Random Tree. © 2018 IEEE.</t>
  </si>
  <si>
    <t>Tellez D.; Balkenhol M.; Otte-Höller I.; Van De Loo R.; Vogels R.; Bult P.; Wauters C.; Vreuls W.; Mol S.; Karssemeijer N.; Litjens G.; Van Der Laak J.; Ciompi F.</t>
  </si>
  <si>
    <t>Whole-Slide Mitosis Detection in H&amp;E Breast Histology Using PHH3 as a Reference to Train Distilled Stain-Invariant Convolutional Networks</t>
  </si>
  <si>
    <t>268</t>
  </si>
  <si>
    <t>Manual counting of mitotic tumor cells in tissue sections constitutes one of the strongest prognostic markers for breast cancer. This procedure, however, is time-consuming and error-prone. We developed a method to automatically detect mitotic figures in breast cancer tissue sections based on convolutional neural networks (CNNs). Application of CNNs to hematoxylin and eosin (HE) stained histological tissue sections is hampered by noisy and expensive reference standards established by pathologists, lack of generalization due to staining variation across laboratories, and high computational requirements needed to process gigapixel whole-slide images (WSIs). In this paper, we present a method to train and evaluate CNNs to specifically solve these issues in the context of mitosis detection in breast cancer WSIs. First, by combining image analysis of mitotic activity in phosphohistone-H3 restained slides and registration, we built a reference standard for mitosis detection in entire HE WSIs requiring minimal manual annotation effort. Second, we designed a data augmentation strategy that creates diverse and realistic HE stain variations by modifying HE color channels directly. Using it during training combined with network ensembling resulted in a stain invariant mitosis detector. Third, we applied knowledge distillation to reduce the computational requirements of the mitosis detection ensemble with a negligible loss of performance. The system was trained in a single-center cohort and evaluated in an independent multicenter cohort from the cancer genome atlas on the three tasks of the tumor proliferation assessment challenge. We obtained a performance within the top three best methods for most of the tasks of the challenge. © 2018 IEEE.</t>
  </si>
  <si>
    <t>Deep learning from small dataset for bi-rads density classification of mammography images</t>
  </si>
  <si>
    <t>38</t>
  </si>
  <si>
    <t>Arbawa Y.K.; Pisefty R.A.D.; Bachtiar F.A.</t>
  </si>
  <si>
    <t>Wound Classifications Of Breast Tissues with Electrical Impedance Spectroscopy (EIS): Comparison of LVQ and GA-LVQ</t>
  </si>
  <si>
    <t>Deaths of people with breast diseases have reached 40% and are increasing every year. Breast Disease arises from wounds in breast tissue is breast cancer. Wounds of breast can be seen and discriminated the type of wound using Electrical Impedance Spectroscopy(EIS). The results of this EIS data can be used as an initial diagnosis before the doctor carries out treatment. This research tried to classify the types of wounds from breast tissue by using the Learning Vector Quantization (LVQ) method with the Genetic Algorithm (GA) to find out whether the solution provides the expected optimum results. The dataset we used for this study was very small which did not represent the existing class, with 106 data for 6 classes. The results of the comparison between LVQ and GA-LVQ obtained LVQ added by GA has higher accuracy values than LVQ with 73% accuracy and compared to LVQ, GA increased accuracy by ± 50%. © 2019 IEEE.</t>
  </si>
  <si>
    <t>S. Majumder; K. Mallick; W. Pal; S. Chakraborty; R. Sarkar</t>
  </si>
  <si>
    <t>10.1109/CogMI62246.2024.00040</t>
  </si>
  <si>
    <t>Medical image analysis methods need to be more generalized in order to meet the substantial problems associated with cancer detection and treatment, including skin, cervical, and breast cancer. In this work, we propose a novel lightweight convolutional neural network (CNN) architecture, named EMDA-Net (Earth Mover’s Distance (EMD) influenced Attention-aided Neural Network), specifically designed to meet the requirements of cancer subtype classification. It is built on the MobileNetV2 backbone and is equipped with hybrid statistical mechanism-aided attention mechanisms. Our model ensures high-performance while maintaining a lightweight design by leveraging the capabilities of the MobileNetV2 architecture and the attention mechanism. To improve similarity detection across data channels, we present a novel EMD influenced attention technique. We have examined datasets related to skin, cervical, and breast cancer for experimentation. Our model especially outperforms the state-of-the-art techniques, demonstrating its effectiveness in maximizing diagnosis precision for various cancer types across the datasets. The code of the proposed model will be made public at: https://t.ly/q5DlN</t>
  </si>
  <si>
    <t>R. Roslidar; A. Rahman; R. Muharar; M. R. Syahputra; F. Arnia; M. Syukri; B. Pradhan; K. Munadi</t>
  </si>
  <si>
    <t>10.1109/ACCESS.2020.3004056</t>
  </si>
  <si>
    <t>K. Agrawal; A. Borthakur; A. K. Singh; P. Srikaran; D. Nandi; O. Pujari</t>
  </si>
  <si>
    <t>10.1109/BioCAS61083.2024.10798396</t>
  </si>
  <si>
    <t>Deep neural networks(NN) are widely popular candidates for introducing machine learning in resource-constrained devices(tinyML). However, NNs in tinyML applications come with constraints such as high memory footprint and power consumption. Another popular candidate is decision trees (DT), which are lightweight, but in DT - choosing the tree depth, the best feature, and the threshold for subsetting data is not end-to-end as in parameter tuning of NNs. Hence, we here design a Neural Decision Tree (NDT), which can be trained using backpropagation in an end-to-end fashion and is simultaneously lightweight. We evaluate NDT for potential healthcare applications in Epileptic Seizure, Cervical Cancer, Breast Cancer, Parkinson’s, and Heart Disease Detection. Careful studies reveal that NDT performs at par with NNs but is computationally simpler with fewer neurons and with a hugely reduced number of multiply-accumulate operations(MACs). In addition, we propose methods for interpreting NDT behavior. Moreover, we perform systematic ablation studies on NDT to justify the design choices.</t>
  </si>
  <si>
    <t>D. Palaniappan; R. Jain; T. Premavathi; K. Parmar; W. Ghribi; A. M. Ahmed; N. Ahmad</t>
  </si>
  <si>
    <t>10.1109/ACCESS.2025.3599358</t>
  </si>
  <si>
    <t>The growing adoption of deep learning in medical imaging has propelled object detection frameworks into clinical relevance, with YOLO (You Only Look Once) standing out for its real-time inference and high accuracy. This survey offers a comprehensive review of YOLO-based medical object detection, synthesizing findings from 123 peer-reviewed papers published between 2018 and 2024. Across oncology, radiology, pathology, surgery, and PPE detection, YOLO models have demonstrated strong performance in tumor localization, lesion segmentation, tool tracking, and anomaly detection. YOLOv3 and YOLOv5 remain the most frequently deployed variants, while YOLOv8 and YOLO-NAS are emerging in recent studies with improved mAP and lower latency. Findings reveal that mAP scores exceeding 85% were commonly achieved in breast cancer and pulmonary nodule detection tasks, while lightweight versions such as YOLOv5s maintained detection speed above 50 FPS in surgical environments. Despite its clinical promise, persistent challenges include poor sensitivity to small or rare lesions, absence of benchmark datasets across modalities, and variability in annotation practices. This survey introduces a structured taxonomy of YOLO architectures, benchmarks their comparative performance, highlights key limitations, and proposes forward-looking trends involving multimodal fusion, transformer-enhanced backbones, and privacy-preserving learning. The work consolidates YOLO’s growing role in healthcare AI and serves as a foundational reference for researchers and practitioners alike.</t>
  </si>
  <si>
    <t>Jalalian K.; Hosseini G.; Ghiasi R.; Bosaghzadeh A.</t>
  </si>
  <si>
    <t>Enhancing Breast Cancer Segmentation in Mammography with UNet++ - Deep Learning Approach</t>
  </si>
  <si>
    <t>10.18502/fbt.v12i4.19818</t>
  </si>
  <si>
    <t>Purpose: Manually segmenting mammograms is time-consuming and subjective. Therefore, automatic segmentation of breast masses is necessary but poses significant challenges due to factors such as low signal-to-noise ratio, diverse mass shapes and sizes, varying contrast levels, and high false positive rates. To address these challenges, we have developed an automatic image segmentation method based on a comprehensive preprocessing pipeline. Materials and Methods: Our proposed method consists of two phases: 1) the pre-processing phase, which includes denoising, contrast enhancement, image cropping, resizing, and augmentation of mammograms, and 2) the model design phase, where UNet++ is employed as an encoder-decoder-based network for segmenting breast masses. The encoder captures relevant information from various regions in the input image, while the decoder reconstructs the spatial location of the target region. We conducted extensive experiments on publicly available CBIS-DDSM and INbreast datasets to evaluate the performance of our proposed method. For a comprehensive assessment, we utilized evaluation metrics including Precision, True Positive Rate, Dice Score Coefficient, and Jaccard Index. Additionally, a confusion matrix was employed to evaluate segmentation accuracy, while violin plots depicted the distribution of results across different BI-RADS and ACR categories. Results: Based on our findings, our proposed method demonstrates promising results with a precision rate of 92.33%, a True Positive Rate of 93.83%, a Dice Score Coefficient measuring 92.92%, and a Jaccard Index of 87.05% in the CBIS-DDSM dataset. Furthermore, to assess the generalizability of our proposed method, the INbreast dataset was used as an unseen test set. The results demonstrate a precision rate of 91.15%, a True positive rate of 91.15%, a Dice Score coefficient of 92.53%, and a Jaccard Index of 87.25%, indicating robust performance on data outside the training distribution. Conclusion: The integration of UNet++ with a pre-processing pipeline in digital mammography has shown promising results in accurately segmenting breast masses. This method has the potential to significantly improve early breast cancer detection and reduce diagnostic errors in clinical practice while employing a relatively lightweight model. Copyright © 2025 Tehran University of Medical Sciences. This work is licensed under a Creative Commons Attribution-NonCommercial 4.0 International license (https://creativecommons.org/licenses/by-nc/4.0/). Noncommercial uses of the work are permitted, provided the original work is properly cited.</t>
  </si>
  <si>
    <t>Al Abboodi H.M.; Alhuseen Z.A.A.; Salih Abedi W.M.</t>
  </si>
  <si>
    <t>Detection of Breast Cancer Using a Dual-Stream Network of DenseNet121 and UNet Guided ViT Fusion Transformer</t>
  </si>
  <si>
    <t>10.22266/ijies2025.0831.33</t>
  </si>
  <si>
    <t>The development of effective breast cancer detection methods becomes essential because breast cancer continues to be the main reason for illness and mortality among female patients worldwide. This research adopts a dual-stream detection system that merges DenseNet121 features with ViT-Lite CNN segments that undergo late fusion integration. A pre-trained DenseNet121 extracts complex image features from breast ultrasound data as the first stream. In contrast, the second stream combines U-Net segmentation with ViT-Lite CNN to analyze tumor regions exclusively. The combined output from both streams enables the method to accurately classify benign, malignant, and normal cases. The proposed approach delivered 99,99% classification accuracy during evaluations using the Breast Ultrasound Images Dataset (BUSI), which reflects its strong effectiveness as a detection solution. The system design exhibits lightweight features with ease of scalability that match the requirements of resource-limited healthcare environments and telemedicine infrastructure. Data detection assessments indicate that combining convolutional neural networks and transformer modules offers improved potential for breast cancer diagnosis at an early stage, which benefits patient health outcomes. © This article is licensed under a Creative Commons Attribution-ShareAlike 4.0 International License. License details: https://creativecommons.org/licenses/by-sa/4.0/</t>
  </si>
  <si>
    <t>Mustafa M.A.; Erdem O.A.; Söğüt E.</t>
  </si>
  <si>
    <t>Hybrid Optimization and Explainable Deep Learning for Breast Cancer Detection</t>
  </si>
  <si>
    <t>10.3390/app15158448</t>
  </si>
  <si>
    <t>Breast cancer continues to be one of the leading causes of women’s deaths around the world, and this has emphasized the necessity to have novel and interpretable diagnostic models. This work offers a clear learning deep learning model that integrates the mobility of MobileNet and two bio-driven optimization operators, the Firefly Algorithm (FLA) and Dingo Optimization Algorithm (DOA), in an effort to boost classification appreciation and the convergence of the model. The suggested model demonstrated excellent findings as the DOA-optimized MobileNet acquired the highest performance of 98.96 percent accuracy on the fusion test, and the FLA-optimized MobileNet scaled up to 98.06 percent and 95.44 percent accuracies on mammographic and ultrasound tests, respectively. Further to good quantitative results, Grad-CAM visualizations indeed showed clinically consistent localization of the lesions, which strengthened the interpretability and model diagnostic reliability of Grad-CAM. These results show that lightweight, compact CNNs can be used to do high-performance, multimodal breast cancer diagnosis. © 2025 by the authors.</t>
  </si>
  <si>
    <t>Raiaan M.A.K.; Fahad N.M.; Mukta M.S.H.; Shatabda S.</t>
  </si>
  <si>
    <t>Mammo-Light: A lightweight convolutional neural network for diagnosing breast cancer from mammography images</t>
  </si>
  <si>
    <t>42</t>
  </si>
  <si>
    <t>10.1016/j.bspc.2024.106279</t>
  </si>
  <si>
    <t>People of all countries, developed and developing alike endure cancer-related fatal diseases. The rate of breast cancer in females is increasing daily, partly due to ignorance and misdiagnosis in the early stages. Diagnosis of breast cancer accurately during its earlier stages of development can result in proper initial treatment for breast cancer. Artificial intelligence can aid in the acceleration and automation of breast cancer detection. Deep learning is decisive in effectively recognizing and classifying cancer on large datasets of medical images. In this paper, we propose a novel computer-aided classification approach, Mammo-Light for breast cancer prediction. Preprocessing strategies have been utilized to eradicate the noise and enhance mammogram lesions. Photometric augmentation techniques adapted to the preprocessed classes to balance and increase the size of the dataset. After that, a lightweight yet intuitive convolutional neural network is applied to classify breast cancer on the publicly available dataset CBIS-DDSM. For further validation of the proposed approach, we have used the MIAS dataset. Mammo-Light attained a 99.17% and 98.42% test accuracy respectively for CBIS-DDSM and MIAS datasets and outperformed state-of-the-art methods in terms of accuracy and other metrics. Due to being the lightweight model, Mammo-Light performs exceptionally well with fewer parameters and computational time, which can potentially contribute to the field of breast cancer early diagnosis and enable fast treatment. © 2024 Elsevier Ltd</t>
  </si>
  <si>
    <t>Chen Z.; Zeng X.; Cheng K.; Hong Y.; Liu Y.; Fang R.; Liao C.; Plain J.</t>
  </si>
  <si>
    <t>A Lightweight Multi-Scale Efficient Model for Breast Cancer Detection and Classification in Mammograms</t>
  </si>
  <si>
    <t>10.1007/978-981-96-6585-3_23</t>
  </si>
  <si>
    <t>Early detection and classification of breast tumors via mammographic images are critical for reducing mortality rates. We introduce a lightweight and efficient tumor detection model built on an enhanced YOLOv8 framework to support diagnosis. Firstly, we introduce a multi-scale lightweight convolution module named MSLConv. We further integrate batch normalization and the SILU activation function to create a comprehensive convolutional module called MSLCBS. To further enhance the model, we have restructured the detection head to substantially decrease the parameter count in this segment of the network. Additionally, to capture subtle features such as microcalcifications and irregular textures, we incorporate Focal Modulation to improve feature fusion capabilities. This approach aggregates and interacts with contextual information in a lightweight manner. Considering the diversity in the shape, texture, and size of breast tumors, we introduce WISE-IOU, a bounding box regression scheme to enhance the model’s generalization capability. All of the extensive experiments on CBIS-DDSM and INBREAST datasets have proven that our method achieves the highest mAP50 score with the fewest parameters and computational load, which validate its reliability.  © The Author(s), under exclusive license to Springer Nature Singapore Pte Ltd. 2025.</t>
  </si>
  <si>
    <t>Lightweight CNN for Detecting Microcalcifications Clusters in Digital Mammograms</t>
  </si>
  <si>
    <t>10.13053/CyS-28-1-4892</t>
  </si>
  <si>
    <t>Ruza N.; Hussain S.I.; Mohamed S.K.C.; Arzmi M.H.</t>
  </si>
  <si>
    <t>Early detection of breast cancer in mammograms using the lightweight modification of efficientNet B3</t>
  </si>
  <si>
    <t>10.23967/j.rimni.2023.08.002</t>
  </si>
  <si>
    <t>Breast cancer is one of the leading causes of death in women worldwide and early detection is critical to improving survival rates. In this study, we present a modified deep learning method for automatic feature detection for breast mass classification on mammograms. We propose to use EfficientNet, a Convolutional Neural Network (CNN) architecture that requires minimal parameters. The main advantage of EfficientNet is the small number of parameters, which allows efficient and accurate classification of mammogram images. Our experiments show that EfficientNet, with an overall accuracy of 86.5 percent, has the potential to be the basis for a fully automated and effective breast cancer detection system in the future. Our results demonstrate the potential of EfficientNet to improve the accuracy and efficiency of breast cancer detection compared to other approaches. © 2023, Scipedia S.L.. All rights reserved.</t>
  </si>
  <si>
    <t>Yu F.; Xiao Z.; Liu L.; Liu K.; Tang M.; Jiang M.; Hou J.</t>
  </si>
  <si>
    <t>BiaCanDet: Bioelectrical impedance analysis for breast cancer detection with space–time attention neural network</t>
  </si>
  <si>
    <t>11</t>
  </si>
  <si>
    <t>10.1016/j.eswa.2024.126223</t>
  </si>
  <si>
    <t>Breast cancer is a life-threatening disease and early detection plays a crucial role in improving survival rates. However, current detection technologies face challenges such as invasiveness, radiation exposure, high costs, and limited accessibility. To address these issues, a novel breast cancer detection system called BiaCanDet based on bioelectrical impedance analysis (BIA) signal and space–time attention network is proposed for the first time. The BiaCanDet system utilizes non-invasive BIA to measure signal changes in electrical impedance and phase angle (PHA) based on the normal and tumour breast tissue. We collect the first BIABC dataset using BIA devices, which includes 2,444 samples from normal, benign, and malignant breast tissues. Professional physicians collect and annotate the samples through repeated tissue sampling with needle electrodes, combined with pathological analysis to ensure accuracy. This paper proposes a novel space–time attention network (STABFNet) for the complex bioelectrical impedance signal to obtain robust cancer signal feature, which designs the impedance phase enhancement attention (IPEA) model to improve recognition performance. The experimental results on the BIABC dataset confirm that the STABFNet network achieve the 93.37%, 90.64%, 89.37%, and 89.90% in terms of accuracy, precision, recall, and f1-score, respectively. Additionally, the system also demonstrates real-time detection capabilities in the lightweight mobile terminal. The proposed system and methodology introduce a pioneering approach for breast cancer detection that is low-cost and convenient, making it a promising solution for widespread adoption that has the potential to revolutionize early breast cancer detection worldwide. © 2025 Elsevier Ltd</t>
  </si>
  <si>
    <t>Chen L.; Zhang X.</t>
  </si>
  <si>
    <t>YOLO-MAFS: Multi-scale Attention Fusion Network for Precise Breast Cancer Segmentation in Ultrasound Images</t>
  </si>
  <si>
    <t>In recent years, the incidence of breast cancer has continued to rise. Early screening and precise segmentation of lesion regions are essential for improving diagnostic accuracy and patient prognosis. However, limited data availability and the blurred boundaries of lesions often lead to false detections and missed segmentations in existing models. To address these challenges, this paper proposes a novel model for breast cancer ultrasound image segmentation, named YOLO-MAFS. The model integrates group convolution into the C3k2 module, effectively reducing computational complexity while enhancing segmentation accuracy. Additionally, a lightweight feature fusion module, MAFM, is introduced to handle the diverse appearances of lesion regions. To further address the issue of blurred lesion boundaries, the HAFB module is incorporated between the backbone and the detection head. Moreover, the LASH segmentation head is employed to improve the model’s ability to capture subtle features. Experimental results on the BUS-BRA dataset demonstrate that YOLO-MAFS achieves improvements of 4.2% and 2.5% in mAP@50 and mAP@50–95, respectively, compared to YOLOv11. The model maintains a lightweight architecture while delivering high accuracy, making it well-suited for lesion segmentation in breast cancer ultrasound imaging. © 2025, International Association of Engineers. All rights reserved.</t>
  </si>
  <si>
    <t>Optimizing BI-RADS 4 Lesion Assessment Using Lightweight Convolutional Neural Network with CBAM in Contrast Enhanced Mammography</t>
  </si>
  <si>
    <t>10.1007/978-3-031-77789-9_10</t>
  </si>
  <si>
    <t>Breast cancer is the leading cause of cancer-related mortality and morbidity among women worldwide. Early detection plays a crucial role in improving survival rates and BI-RADS classification is one of the effective ways of predicting breast cancer. However, BI-RADS Category 4 encompasses a broad spectrum of malignancy probabilities, ranging from over 2% to 95%. Due to the wide malignancy likelihood range and the ambiguous qualitative attributes of BI-RADS 4, patients are subjected to overdiagnosis and unnecessary procedures, such as biopsy, which entail a certain degree of physical trauma as well as financial strain. This study proposed a lightweight CNN where MobileNet serves as the backbone architecture, augmented with the Convolutional Block Attention Module (CBAM), resulting in the MobileNet-CBAM model. The model demonstrated good performance in discriminating BI-RADS 4 category malignant and benign cases in Contrast Enhanced Spectral Mammogram (CESM) with a prediction of 82%, 82% and 0.91 for accuracy, f1-score and roc-auc respectively. Additionally, for clinical friendliness, the model explanation was given using SHAP. Hence, the model presents potential utility in predicting breast cancer for lesions categorized as BI-RADS category 4 in breast imaging. © The Author(s), under exclusive license to Springer Nature Switzerland AG 2025.</t>
  </si>
  <si>
    <t>Wang Z.; Yin Y.; Xu W.; Mo Y.K.; Yang H.; Xiong J.; Hong Z.</t>
  </si>
  <si>
    <t>Illuminating breast cancer malignancies: Lightweight histopathology computer vision classifier for precise breast cancer screening</t>
  </si>
  <si>
    <t>10.1016/j.engmed.2024.100053</t>
  </si>
  <si>
    <t>Breast cancer, a major global health concern, underscores the pressing need for improved early detection methods to enhance patient outcomes. This study presents an innovative digital pathology classification approach that integrates Low-Rank Adaptation (LoRA) with the Vision Transformer (ViT) model. The proposed method enables more efficient breast cancer detection through a deep learning classifier that requires less training data. This approach outperforms traditional Convolutional Neural Network (CNN) models, including Residual Networks (ResNet), particularly in terms of performance and generalization capabilities in data-limited scenarios. Through extensive experiments and analyses across various dataset sizes, our streamlined classifier demonstrates higher training and testing accuracy (6 ​% better than AlexNet and 0.1 ​% better than ResNet-50 with over 99 ​% accuracy of our classifier) with less training parameters (59.85 million less than AlexNet and 24.85 million less than ResNet-50) in detecting breast cancer with full dataset. With less training data, our classifier performs 3 ​% better in testing accuracy than ResNet-50 with only 5 ​% dataset size. This work propels the advancement of sophisticated computer-aided diagnostic (CAD) systems, facilitating more rapid and accurate breast cancer detection, thereby significantly enhancing patient care outcomes. © 2024 The Author(s)</t>
  </si>
  <si>
    <t>Ashraf F.B.; Alam S.M.M.; Sakib S.M.</t>
  </si>
  <si>
    <t>Enhancing breast cancer classification via histopathological image analysis: Leveraging self-supervised contrastive learning and transfer learning</t>
  </si>
  <si>
    <t>35</t>
  </si>
  <si>
    <t>10.1016/j.heliyon.2024.e24094</t>
  </si>
  <si>
    <t>Breast cancer, a significant threat to women's health, demands early detection. Automating histopathological image analysis offers a promising solution to enhance efficiency and accuracy in diagnosis. This study addresses the challenge of breast cancer histopathological image classification by leveraging the ResNet architecture, known for its depth and skip connections. In this work, two distinct approaches were pursued, each driven by unique motivations. The first approach aimed to improve the learning process through self-supervised contrastive learning. It utilizes a small subset of the training data for initial model training and progressively expands the training set by incorporating confidently labeled data from the unlabeled pool, ultimately achieving a reliable model with limited training data. The second approach focused on optimizing the architecture by combining ResNet50 and Inception module to get a lightweight and efficient classifier. The dataset utilized in this work comprises histopathological images categorized into benign and malignant classes at varying magnification levels (40X, 100X, 200X, 400X), all originating from the same source image. The results demonstrate state-of-the-art performance, achieving 98% accuracy for images magnified at 40X and 200X, and 94% for 100X and 400X. Notably, the proposed architecture boasts a substantially reduced parameter count of approximately 3.6 million, contrasting with existing leading architectures, which possess parameter sizes at least twice as large. © 2024 The Author(s)</t>
  </si>
  <si>
    <t>Bruno P.; Macrì M.; Dodaro C.</t>
  </si>
  <si>
    <t>A Dual-stage Deep Learning Framework for Breast Ultrasound Image Segmentation and Classification</t>
  </si>
  <si>
    <t>10.1007/s10916-025-02298-6</t>
  </si>
  <si>
    <t>Deep Learning methods have become a powerful tool in medical imaging, with great potential to improve diagnostic accuracy and support early disease detection. This is especially critical for breast cancer, one of the most common cancers among women, where early detection of abnormal tissue is crucial to improving survival rates. In this paper, we explore the application of Deep Learning techniques to segment and classify breast masses as malignant or benign using ultrasound images, aiming to support breast cancer diagnosis. We propose a modular dual-stage pipeline that first segments suspicious regions and then classifies them into benign or malignant categories. The framework is designed to flexibly integrate different backbone architectures, allowing adaptation to task- or dataset-specific requirements. Experimental results show that, within this pipeline, DeepLabV3+ with a ResNet34 encoder provided the most accurate segmentation, while lightweight classifiers such as MobileNetV3-Small and EfficientNet-B0 yielded the best classification performance. Moreover, an ablation study was conducted to tune parameters and determine their optimal configuration. Finally, our approach was tested on two breast ultrasound datasets, and the results show promising improvements in diagnostic accuracy, demonstrating the potential of our method to enhance early breast cancer detection. © The Author(s) 2025.</t>
  </si>
  <si>
    <t>Design of an Efficient Deep Neural Network for Multi-level Classification of Breast Cancer Histology Images</t>
  </si>
  <si>
    <t>10.1007/978-981-15-5566-4_40</t>
  </si>
  <si>
    <t>Yilmaz M.T.; Algul E.; Pacal I.</t>
  </si>
  <si>
    <t>A comparative study of advanced deep learning architectures for breast cancer classification on ultrasound and histological images</t>
  </si>
  <si>
    <t>10.1016/j.rineng.2025.107600</t>
  </si>
  <si>
    <t>Breast cancer persists as a critical global health issue and is the most frequently diagnosed malignancy worldwide. Early and accurate detection is paramount, as it significantly improves survival rates and treatment efficacy. While medical imaging, particularly ultrasound and histopathology, is central to diagnosis, deep learning has emerged as a promising paradigm to enhance diagnostic accuracy and support clinical workflows via automated classification. This study provides a comprehensive, systematic comparison of state-of-the-art deep learning architectures using two standardized public datasets: Breast Ultrasound Images (BUSI) and Breast Cancer Histology (BACH). Nearly 30 Convolutional Neural Network (CNN) and Vision Transformer (ViT) models were rigorously assessed, incorporating transfer learning and data augmentation to mitigate challenges of class imbalance and limited data. Our findings reveal that optimal model performance is strongly modality-dependent. For the BUSI dataset, CNN-based architectures demonstrated superior performance, with EfficientNetV2-Small achieving a peak accuracy of 90.52 %. Conversely, on the BACH dataset, the multi-scale ViT (MViTv2-Base) and the lightweight CNN (MobileNetV3-Large-100) jointly achieved the highest accuracy of 91.67 %. These results establish strong performance benchmarks and offer evidence-based guidance for selecting architectures tailored to specific imaging modalities. By identifying computationally efficient yet high-performing models, this work contributes to the advancement of deployable computer-aided diagnosis systems for diverse clinical contexts, with the ultimate goal of enhancing patient care and outcomes. Copyright © 2025. Published by Elsevier B.V.</t>
  </si>
  <si>
    <t>Yeh W.-C.; Shia W.-C.; Hsu Y.-T.; Huang C.-H.; Lee Y.-S.</t>
  </si>
  <si>
    <t>A Lightweight Breast Cancer Mass Classification Model Utilizing Simplified Swarm Optimization and Knowledge Distillation</t>
  </si>
  <si>
    <t>10.3390/bioengineering12060640</t>
  </si>
  <si>
    <t>In recent years, an increasing number of women worldwide have been affected by breast cancer. Early detection is crucial, as it is the only way to identify abnormalities at an early stage. However, most deep learning models developed for classifying breast cancer abnormalities tend to be large-scale and computationally intensive, often overlooking the constraints of cost and limited computational resources. This research addresses these challenges by utilizing the CBIS-DDSM dataset and introducing a novel concatenated classification architecture and a two-stage strategy to develop an optimized, lightweight model for breast mass abnormality classification. Through data augmentation and image preprocessing, the proposed model demonstrates a superior performance compared to standalone CNN and DNN models. The two-stage strategy involves first constructing a compact model using knowledge distillation and then refining its structure with a heuristic approach known as Simplified Swarm Optimization (SSO). The experimental results confirm that knowledge distillation significantly enhances the model’s performance. Furthermore, by applying SSO’s full-variable update mechanism, the final model—SSO-Concatenated NASNetMobile (SSO-CNNM)—achieves outstanding performance metrics. It attains a compression rate of 96.17%, along with accuracy, precision, recall, and AUC scores of 96.47%, 97.4%, 94.94%, and 98.23%, respectively, outperforming other existing methods. © 2025 by the authors.</t>
  </si>
  <si>
    <t>A Hybrid Deep Learning Model for Breast Cancer Detection and Classification</t>
  </si>
  <si>
    <t>10.1145/3638782.3638836</t>
  </si>
  <si>
    <t>Alemu A.; Girma A.; Abebe M.; Srinivasagan R.</t>
  </si>
  <si>
    <t>Genetic Algorithm-optimized k-nearest Neighbors and Support Vector Machines for Breast Cancer Detection in Resource-constrained Environments</t>
  </si>
  <si>
    <t>Breast cancer poses a significant global threat, highlighting the urgent need for early detection to reduce mortality rates. Researchers are working to minimize the occurrence of false positives and false negatives, thereby improving the efficiency of breast cancer detection models. To achieve this, they employ advanced techniques such as artificial intelligence, machine learning, deep learning, and computational intelligence. Support vector machines (SVM) and k-nearest neighbors (KNN) are two popular lightweight machine-learning techniques.; however, their effectiveness depends on proper feature selection and parameter tuning. Genetic algorithm optimization provides a solution by intelligently selecting relevant features and fine-tuning parameters, which enhances classification accuracy for early diagnosis. This study demonstrates the effectiveness of a hybrid computational intelligence model that utilizes genetic algorithms for feature selection. The proposed GAKNN-SVM model shows superior performance in detecting breast tumors, utilizing the Wisconsin Breast Cancer Diagnostic Dataset. The results indicate significant improvements, with accuracy, sensitivity, and specificity rates reaching 98.25%, 98.15%, and 98.41%, respectively, based on 171 test samples. Overall, genetic algorithms and machine learning approaches hold great promise for improving breast cancer detection accuracy, ultimately leading to better diagnostic outcomes and reduced mortality rates, especially in resource-constrained environments. © (2025), (International Association of Engineers). All rights reserved.</t>
  </si>
  <si>
    <t>Sharma A.; Mishra P.K.</t>
  </si>
  <si>
    <t>Inception UNet architecture for breast tumor segmentation and detection using hybrid deep learning approach</t>
  </si>
  <si>
    <t>10.1007/s11042-024-20234-7</t>
  </si>
  <si>
    <t>Breast cancer is a prevalent type of cancer that significantly impacts women health and stands as a leading cause of death. In clinical settings, automated breast tumor segmentation is crucial for early-stage diagnosis and treatment planning. Automatic tumor segmentation is complicated by several issues, including variations in tumor form, breast mass size, intensity variances, and a lack of training data. To address these issues, the proposed study emphasizes on multiscale feature extraction and transfer learning-based approach, utilizing past experiences from a source domain to improve the encoder design in the target domain. The multiscale feature fusion encoder yields precise location specific maps, successfully handling irregular shapes and sizes. Furthermore, the lightweight upsampling decoder enhances accurate restoration of tumor specific information. The inclusion of a sidewise deep supervision enhances breast lesion segmentation and facilitates easier localization in ultrasound images. Additionally, the utilization of a two-phase transfer learning and ensemble segmentation approach improves the quality of the segmentation map. Extensive experiments highlight the superiority of proposed model over state-of-the-art methods on three publicly available datasets. By utilizing publicly available databases, this work improves analytical perspectives on tumor types, methodologies and offers insightful information for the future research. The proposed system reached superior performance with dice score of 88.59% on BUSI and 92.11% on UDAIT dataset with outstanding tumor detection performance. Compared to previous deep learning models, this method reduces overfitting and greatly enhances generalization on smaller datasets. The identification of small tumor sizes, which is essential for early-stage diagnosis, is maximized by the proposed approach. This study enables precise segmentation of diverse tumor shapes and sizes, making it clinically useful for early-stage tumor diagnosis. © The Author(s), under exclusive licence to Springer Science+Business Media, LLC, part of Springer Nature 2024.</t>
  </si>
  <si>
    <t>Han K.; Li Z.; Cai M.</t>
  </si>
  <si>
    <t>YOLOv9-AGMA: An enhanced knowledge distillation network for breast ultrasound image classification</t>
  </si>
  <si>
    <t>10.1016/j.bspc.2025.108957</t>
  </si>
  <si>
    <t>Ultrasound imaging has become one of the primary methods for diagnosing breast cancer in women. The YOLOv9e network, a real-time algorithm balancing speed and accuracy, is widely used in breast imaging analysis requiring efficient processing. However, the YOLOv9e network suffers from a high parameter count and model complexity. To address this, we removed the original model's CBLinear and CBFuse modules, constructing a new lightweight network, YOLOv9-AGMA, to reduce computational resource consumption. Furthermore, this paper proposes a novel module, AGMA (Adaptive Gated Multi-scale Attention Module), to further enhance accuracy. This module dynamically adjusts the adaptive association of features across different scales after channel splitting in the original network. Integrated into the neck layer, it optimizes the feature representation capability for learning global contextual semantic information across spaces, thereby reducing information loss caused by unreasonable channel combinations and further improving precision. Secondly, a dense prediction-based Channel-Wise Knowledge Distillation (CWD) method is employed to enhance the model's robustness to noise, enabling the student network to learn key feature knowledge from the lesion foreground regions of the teacher network. Subsequently, the LayerCAM method is used for model introspection, enhancing the interpretability of AGMA's ability to precisely locate sensitive regions. Experimental results show that the model's precision is improved by 9.9%, while the proposed architecture has only 3.17% of the original model's parameter size and 3.81% of its model complexity, significantly reducing computational demands. © 2025 Elsevier Ltd</t>
  </si>
  <si>
    <t>Applying the Deep Learning Model on an IoT Board for Breast Cancer Detection based on Histopathological Images</t>
  </si>
  <si>
    <t>10.1088/1742-6596/1755/1/012026</t>
  </si>
  <si>
    <t>Chavan T.; Prajapati K.; Jv K.R.</t>
  </si>
  <si>
    <t>InvUNET: Involuted UNET for Breast Tumor Segmentation from Ultrasound</t>
  </si>
  <si>
    <t>10.1007/978-3-031-09342-5_27</t>
  </si>
  <si>
    <t>Breast cancer is one of the fatal health conditions across globe and early detection of such cancerous tumor is life saver. There are various diagnostic ways to detect the tumor, however, ultrasound is more helpful for certain scenarios such as young patient, lactating or pregnant women, radiation sickness and biopsy assistance. This work attempts to detect breast tumors from the ultrasound images using Involuted UNET (InvUNET). It is based on the hybrid combination of deep learning concepts such as UNET and involution layer. UNET has been a popular choice in medical segmentation and the lightweight involution kernels embed the location-specific and channel-agnostic representation learning. The proposed method is validated using Breast Ultrasound Images (BUSI) dataset and jaccard score of 0.7146 is obtained. © 2022, The Author(s), under exclusive license to Springer Nature Switzerland AG.</t>
  </si>
  <si>
    <t>Yan T.; Chen G.; Zhang H.; Wang G.; Yan Z.; Li Y.; Xu S.; Zhou Q.; Shi R.; Tian Z.; Wang B.</t>
  </si>
  <si>
    <t>Convolutional neural network with parallel convolution scale attention module and ResCBAM for breast histology image classification</t>
  </si>
  <si>
    <t>10.1016/j.heliyon.2024.e30889</t>
  </si>
  <si>
    <t>Breast cancer is the most common cause of female morbidity and death worldwide. Compared with other cancers, early detection of breast cancer is more helpful to improve the prognosis of patients. In order to achieve early diagnosis and treatment, clinical treatment requires rapid and accurate diagnosis. Therefore, the development of an automatic detection system for breast cancer suitable for patient imaging is of great significance for assisting clinical treatment. Accurate classification of pathological images plays a key role in computer-aided medical diagnosis and prognosis. However, in the automatic recognition and classification methods of breast cancer pathological images, the scale information, the loss of image information caused by insufficient feature fusion, and the enormous structure of the model may lead to inaccurate or inefficient classification. To minimize the impact, we proposed a lightweight PCSAM-ResCBAM model based on two-stage convolutional neural network. The model included a Parallel Convolution Scale Attention Module network (PCSAM-Net) and a Residual Convolutional Block Attention Module network (ResCBAM-Net). The first-level convolutional network was built through a 4-layer PCSAM module to achieve prediction and classification of patches extracted from images. To optimize the network's ability to represent global features of images, we proposed a tiled feature fusion method to fuse patch features from the same image, and proposed a residual convolutional attention module. Based on the above, the second-level convolutional network was constructed to achieve predictive classification of images. We evaluated the performance of our proposed model on the ICIAR2018 dataset and the BreakHis dataset, respectively. Furthermore, through model ablation studies, we found that scale attention and dilated convolution play an important role in improving model performance. Our proposed model outperforms the existing state-of-the-art models on 200 × and 400 × magnification datasets with a maximum accuracy of 98.74 %. © 2024</t>
  </si>
  <si>
    <t>Liu H.; Chen X.; Zhang W.; Yao W.; Xu S.</t>
  </si>
  <si>
    <t>AE-YOLO: Feature Focus Enhancement for Breast Mass Detection</t>
  </si>
  <si>
    <t>10.1002/ima.70205</t>
  </si>
  <si>
    <t>Mammography remains the primary imaging modality for early breast-cancer screening. However, small mass size, irregular shape, and complex background tissue often limit the sensitivity and precision of computer-aided detection systems. In this work, we propose AE-YOLO, a novel enhancement of the YOLOv8 framework incorporating two key modules: aggregated dynamic convolution (ADC), which dynamically adapts convolutional weights across kernel, input-channel, and output-channel dimensions to strengthen feature extraction, and a visual enhancement block (VEB) comprising a lightweight transformer-based unit (TFormer) for global context capture and a feature reconstruction center (FRC) to suppress redundancy and refine mass features. Experiments on two public mammography datasets (DDSM and MIAS) demonstrate that AE-YOLO achieves a precision of 85.0%, recall of 77.2%, mAP50 of 84.9%, and mAP50:95 of 48.4%, outperforming current state-of-the-art models. Moreover, the proposed ADC and VEB modules are agnostic to network backbone and image source—they can be seamlessly integrated into other mammographic detection pipelines (e.g., INbreast) and consistently improve mass-detection performance across datasets and resolutions. © 2025 Wiley Periodicals LLC.</t>
  </si>
  <si>
    <t>Wang X.; Zeng W.; Xu J.; Zhang S.; Gu Y.; Li B.; Wang X.</t>
  </si>
  <si>
    <t>MM-3D Unet: development of a lightweight breast cancer tumor segmentation network utilizing multi-task and depthwise separable convolution</t>
  </si>
  <si>
    <t>10.3389/fonc.2025.1563959</t>
  </si>
  <si>
    <t>Background and objectives: This paper introduces a novel lightweight MM-3DUNet (Multi-task Mobile 3D UNet) network designed for efficient and accurate segmentation of breast cancer tumors masses from MRI images, which leverages depth-wise separable convolutions, channel expansion units, and auxiliary classification tasks to enhance feature representation and computational efficiency. Methods: We propose a 3D depth-wise separable convolution, and construct channel expansional convolution (CEC) unit and inverted residual block (IRB) to reduce the parameter count and computational load, making the network more suitable for use in resource-constrained environments. In addition, an auxiliary classification task (ACT) is introduced in the proposed architecture to provide additional supervisory signals for the main task of segmentation. The network architecture features a contracting path for downsampling and an expanding path for precise localization, enhanced by skip connections that integrate multi-level semantic information. Results: The network was evaluated using a dataset of Dynamic Contrast Enhanced MRI (DCE-MRI) breast cancer images, and the results show that compared to the classical 3DU-Net, MM-3DUNet could significantly reduce model parameters by 63.16% and computational demands by 80.90%, while increasing segmentation accuracy by 1.30% in IoU (Intersection over Union). Conclusions: MM-3DUNet offers a substantial reduction in computational requirements of breast cancer mass segmentation network. This network not only enhances diagnostic precision but also supports deployment in diverse clinical settings, potentially improving early detection and treatment outcomes for breast cancer patients. Copyright © 2025 Wang, Zeng, Xu, Zhang, Gu, Li and Wang.</t>
  </si>
  <si>
    <t>Ramya T.V.; Dorathi Jayaseeli J.D.</t>
  </si>
  <si>
    <t>Explainable deep learning framework for breast tumor analysis in ultrasound imaging systems</t>
  </si>
  <si>
    <t>10.1016/j.bspc.2025.109336</t>
  </si>
  <si>
    <t>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 © 2025 Elsevier Ltd</t>
  </si>
  <si>
    <t>Nguyen Chi T.; Le Thi Thu H.; Doan Quang T.; Taniar D.</t>
  </si>
  <si>
    <t>A Lightweight Method for Breast Cancer Detection Using Thermography Images with Optimized CNN Feature and Efficient Classification</t>
  </si>
  <si>
    <t>10.1007/s10278-024-01269-6</t>
  </si>
  <si>
    <t>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t>
  </si>
  <si>
    <t>Kotei E.; Thirunavukarasu R.</t>
  </si>
  <si>
    <t>Visual attention condenser model for multiple disease detection from heterogeneous medical image modalities</t>
  </si>
  <si>
    <t>10.1007/s11042-023-16625-x</t>
  </si>
  <si>
    <t>The World Health Organization (WHO) has identified breast cancer and tuberculosis (TB) as major global health issues. While breast cancer is a top killer of women, TB is an infectious disease caused by a single bacterium with a high mortality rate. Since both TB and breast cancer are curable, early screening ensures treatment. Medical imaging modalities, such as chest X-ray radiography and ultrasound, are widely used for diagnosing TB and breast cancer. Artificial intelligence (AI) techniques are applied to supplement the screening process for effective and early treatment due to the global shortage of radiologists and oncologists. These techniques fast-track the screening process leading to early detection and treatment. Deep learning (DL) is the most used technique producing outstanding results. Despite the success of these DL models in the automatic detection of TB and breast cancer, the suggested models are task-specific, meaning they are disease-oriented. Again, the complexity and weight of the DL applications make it difficult to apply the models on edge devices. Motivated by this, a Multi Disease Visual Attention Condenser Network (MD-VACNet) got proposed for multiple disease identification from different medical image modalities. The network architecture got designed automatically through a machine-driven design exploration with generative synthesis. The proposed MD-VACNet is a lightweight stand-alone visual recognition deep neural network based on VAC with a self-attention mechanism to run on edge devices. In the experiment, TB was identified based on chest X-ray images and breast cancer was based on ultrasound images. The suggested model achieved a 98.99% accuracy score, a 99.85% sensitivity score, and a 98.20% specificity score on the x-ray radiographs for TB diagnosis. The model also produced a cutting-edge performance on breast cancer classification into benign and malignant, with accuracy, sensitivity and specificity scores of 98.47%, 98.42%, and 98.31%, respectively. Regarding model architectural complexity, MD-VACNet is simple and lightweight for edge device implementation. © The Author(s), under exclusive licence to Springer Science+Business Media, LLC, part of Springer Nature 2023.</t>
  </si>
  <si>
    <t>Romero-Carmona A.P.; Rangel-Magdaleno J.J.; Renero-Carrillo F.J.; Ramirez-Cortes J.M.; Peregrina-Barreto H.</t>
  </si>
  <si>
    <t>Lightweight Statistical and Texture Feature Approach for Breast Thermogram Analysis †</t>
  </si>
  <si>
    <t>10.3390/jimaging11100358</t>
  </si>
  <si>
    <t>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t>
  </si>
  <si>
    <t>Zhang X.; Lin X.; Zhang Z.; Dong L.; Sun X.; Sun D.; Yuan K.</t>
  </si>
  <si>
    <t>Artificial Intelligence Medical Ultrasound Equipment: Application of Breast Lesions Detection</t>
  </si>
  <si>
    <t>26</t>
  </si>
  <si>
    <t>10.1177/0161734620928453</t>
  </si>
  <si>
    <t>Breast cancer ranks first among cancers affecting women’s health. Our work aims to realize the intelligence of the medical ultrasound equipment with limited computational capability, which is used for the assistant detection of breast lesions. We embed the high-computational deep learning algorithm into the medical ultrasound equipment with limited computational capability by two techniques: (1) lightweight neural network: considering the limited computational capability of ultrasound equipment, a lightweight neural network is designed, which greatly reduces the amount of calculation. And we use the technique of knowledge distillation to train the low-precision network helped with the high-precision network; (2) asynchronous calculations: consider four frames of ultrasound images as a group; the image of the first frame of each group is used as the input of the network, and the result is respectively fused with the images of the fourth to seventh frames. An amount of computation of 30 GFLO/frame is required for the proposed lightweight neural network, about 1/6 of that of the large high-precision network. After trained from scratch using the knowledge distillation technique, the detection performance of the lightweight neural network (sensitivity = 89.25%, specificity = 96.33%, the average precision [AP] = 0.85) is close to that of the high-precision network (sensitivity = 98.3%, specificity = 88.33%, AP = 0.91). By asynchronous calculation, we achieve real-time automatic detection of 24 fps (frames per second) on the ultrasound equipment. Our work proposes a method to realize the intelligence of the low-computation-power ultrasonic equipment, and successfully achieves the real-time assistant detection of breast lesions. The significance of the study is as follows: (1) The proposed method is of practical significance in assisting doctors to detect breast lesions; (2) our method provides some practical and theoretical support for the development and engineering of intelligent equipment based on artificial intelligence algorithms. © The Author(s) 2020.</t>
  </si>
  <si>
    <t>Detection of Breast Cancer with Lightweight Deep Neural Networks for Histology Image Classification</t>
  </si>
  <si>
    <t>18</t>
  </si>
  <si>
    <t>10.1615/CritRevBiomedEng.2022043417</t>
  </si>
  <si>
    <t>Vision transformer based convolutional neural network for breast cancer histopathological images classification</t>
  </si>
  <si>
    <t>46</t>
  </si>
  <si>
    <t>10.1007/s11042-024-19667-x</t>
  </si>
  <si>
    <t>Auto-BCS: A Hybrid System for Real-Time Breast Cancer Screening from Pathological Images</t>
  </si>
  <si>
    <t>10.1007/s10278-024-01056-3</t>
  </si>
  <si>
    <t>Breast cancer is recognized as a prominent cause of cancer-related mortality among women globally, emphasizing the critical need for early diagnosis resulting improvement in survival rates. Current breast cancer diagnostic procedures depend on manual assessments of pathological images by medical professionals. However, in remote or underserved regions, the scarcity of expert healthcare resources often compromised the diagnostic accuracy. Machine learning holds great promise for early detection, yet existing breast cancer screening algorithms are frequently characterized by significant computational demands, rendering them unsuitable for deployment on low-processing-power mobile devices. In this paper, a real-time automated system “Auto-BCS” is introduced that significantly enhances the efficiency of early breast cancer screening. The system is structured into three distinct phases. In the initial phase, images undergo a pre-processing stage aimed at noise reduction. Subsequently, feature extraction is carried out using a lightweight and optimized deep learning model followed by extreme gradient boosting classifier, strategically employed to optimize the overall performance and prevent overfitting in the deep learning model. The system’s performance is gauged through essential metrics, including accuracy, precision, recall, F1 score, and inference time. Comparative evaluations against state-of-the-art algorithms affirm that Auto-BCS outperforms existing models, excelling in both efficiency and processing speed. Computational efficiency is prioritized by Auto-BCS, making it particularly adaptable to low-processing-power mobile devices. Comparative assessments confirm the superior performance of Auto-BCS, signifying its potential to advance breast cancer screening technology. © The Author(s) under exclusive licence to Society for Imaging Informatics in Medicine 2024.</t>
  </si>
  <si>
    <t>Sanghavi F.; Kezebou L.; Panetta K.; Agaian S.</t>
  </si>
  <si>
    <t>Breast cancer classification using parametric free thresholding adjacency statistics based Fibonacci patterns</t>
  </si>
  <si>
    <t>10.1117/12.2558613</t>
  </si>
  <si>
    <t>According to the American cancer society, the average risk of women getting diagnosed with breast cancer during their life is 13%. The World Health Organization also reports that the number of cancer cases is projected to rise to 19.3 million by 2025. Recent research works point out that physicians can only diagnose cancer with 79% accuracy while machine learning procedures achieve 91% accuracy or more. The current challenges are early cancer detection and the efficient and accurate diagnosis of histopathology tissue samples. Several Deep Learning breast cancer classification models have been developed to assist medical practitioners. However, these methods are data hungry and require thousands of training image samples, often coupled with data augmentation to achieve satisfactory results with long training hours. In this paper, we propose a machine learning classification model by integrating the Parameter free Thresholding Adjacency Statistics (PFTAS) with Fibonacci-p patterns for breast cancer detection. Computer simulations on BreakHis cancer datasets in comparison to other machine learning and deep learning-based methods show that (i) the presented method helps eliminate dependence on large training data and data augmentation, (ii) robustness to noise and background stains, and (iii) lightweight model easy to train and deploy. © 2020 SPIE</t>
  </si>
  <si>
    <t>Pramanik R.; Pramanik P.; Sarkar R.</t>
  </si>
  <si>
    <t>Breast cancer detection in thermograms using a hybrid of GA and GWO based deep feature selection method</t>
  </si>
  <si>
    <t>79</t>
  </si>
  <si>
    <t>10.1016/j.eswa.2023.119643</t>
  </si>
  <si>
    <t>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t>
  </si>
  <si>
    <t>Rai H.M.; Yoo J.; Agarwal S.; Agarwal N.</t>
  </si>
  <si>
    <t>LightweightUNet: Multimodal Deep Learning with GAN-Augmented Imaging Data for Efficient Breast Cancer Detection</t>
  </si>
  <si>
    <t>10.3390/bioengineering12010073</t>
  </si>
  <si>
    <t>Breast cancer ranks as the second most prevalent cancer globally and is the most frequently diagnosed cancer among women; therefore, early, automated, and precise detection is essential. Most AI-based techniques for breast cancer detection are complex and have high computational costs. Hence, to overcome this challenge, we have presented the innovative LightweightUNet hybrid deep learning (DL) classifier for the accurate classification of breast cancer. The proposed model boasts a low computational cost due to its smaller number of layers in its architecture, and its adaptive nature stems from its use of depth-wise separable convolution. We have employed a multimodal approach to validate the model’s performance, using 13,000 images from two distinct modalities: mammogram imaging (MGI) and ultrasound imaging (USI). We collected the multimodal imaging datasets from seven different sources, including the benchmark datasets DDSM, MIAS, INbreast, BrEaST, BUSI, Thammasat, and HMSS. Since the datasets are from various sources, we have resized them to the uniform size of 256 × 256 pixels and normalized them using the Box-Cox transformation technique. Since the USI dataset is smaller, we have applied the StyleGAN3 model to generate 10,000 synthetic ultrasound images. In this work, we have performed two separate experiments: the first on a real dataset without augmentation and the second on a real + GAN-augmented dataset using our proposed method. During the experiments, we used a 5-fold cross-validation method, and our proposed model obtained good results on the real dataset (87.16% precision, 86.87% recall, 86.84% F1-score, and 86.87% accuracy) without adding any extra data. Similarly, the second experiment provides better performance on the real + GAN-augmented dataset (96.36% precision, 96.35% recall, 96.35% F1-score, and 96.35% accuracy). This multimodal approach, which utilizes LightweightUNet, enhances the performance by 9.20% in precision, 9.48% in recall, 9.51% in F1-score, and a 9.48% increase in accuracy on the combined dataset. The LightweightUNet model we proposed works very well thanks to a creative network design, adding fake images to the data, and a multimodal training method. These results show that the model has a lot of potential for use in clinical settings. © 2025 by the authors.</t>
  </si>
  <si>
    <t>Banerjee J.; Pal R.; Sarkar R.</t>
  </si>
  <si>
    <t>A Shapley Value-Based Gated Feature Fusion of Multi-branch Deep Learning Framework for Breast Cancer Screening of Thermal Images</t>
  </si>
  <si>
    <t>10.1007/978-3-032-10990-3_3</t>
  </si>
  <si>
    <t>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t>
  </si>
  <si>
    <t>Genetic Algorithm-Based Optimization of UNet for Breast Cancer Classification: A Lightweight and Efficient Approach for IoT Devices</t>
  </si>
  <si>
    <t>10.1007/978-3-031-56703-2_31</t>
  </si>
  <si>
    <t>Huang J.; Mei L.; Long M.; Liu Y.; Sun W.; Li X.; Shen H.; Zhou F.; Ruan X.; Wang D.; Wang S.; Hu T.; Lei C.</t>
  </si>
  <si>
    <t>BM-Net: CNN-Based MobileNet-V3 and Bilinear Structure for Breast Cancer Detection in Whole Slide Images</t>
  </si>
  <si>
    <t>44</t>
  </si>
  <si>
    <t>10.3390/bioengineering9060261</t>
  </si>
  <si>
    <t>Breast cancer is one of the most common types of cancer and is the leading cause of cancer-related death. Diagnosis of breast cancer is based on the evaluation of pathology slides. In the era of digital pathology, these slides can be converted into digital whole slide images (WSIs) for further analysis. However, due to their sheer size, digital WSIs diagnoses are time consuming and challenging. In this study, we present a lightweight architecture that consists of a bilinear structure and MobileNet-V3 network, bilinear MobileNet-V3 (BM-Net), to analyze breast cancer WSIs. We utilized the WSI dataset from the ICIAR2018 Grand Challenge on Breast Cancer Histology Images (BACH) competition, which contains four classes: normal, benign, in situ carcinoma, and invasive carcinoma. We adopted data augmentation techniques to increase diversity and utilized focal loss to remove class imbalance. We achieved high performance, with 0.88 accuracy in patch classification and an average 0.71 score, which surpassed state-of-the-art models. Our BM-Net shows great potential in detecting cancer in WSIs and is a promising clinical tool. © 2022 by the authors. Licensee MDPI, Basel, Switzerland.</t>
  </si>
  <si>
    <t>Muthukrishnan R.; Balasubramaniam A.; Krishnasamy V.; Ravichandran S.K.</t>
  </si>
  <si>
    <t>An Efficient Lightweight Multi Head Attention Gannet Convolutional Neural Network Based Mammograms Classification</t>
  </si>
  <si>
    <t>10.1002/rcs.70043</t>
  </si>
  <si>
    <t>Background: This research aims to use deep learning to create automated systems for better breast cancer detection and categorisation in mammogram images, helping medical professionals overcome challenges such as time consumption, feature extraction issues and limited training models. Methods: This research introduced a Lightweight Multihead attention Gannet Convolutional Neural Network (LMGCNN) to classify mammogram images effectively. It used wiener filtering, unsharp masking, and adaptive histogram equalisation to enhance images and remove noise, followed by Grey-Level Co-occurrence Matrix (GLCM) for feature extraction. Ideal feature selection is done by a self-adaptive quantum equilibrium optimiser with artificial bee colony. Results: The research assessed on two datasets, CBIS-DDSM and MIAS, achieving impressive accuracy rates of 98.2% and 99.9%, respectively, which highlight the superior performance of the LMGCNN model while accurately detecting breast cancer compared to previous models. Conclusion: This method illustrates potential in aiding initial and accurate breast cancer detection, possibly leading to improved patient outcomes. © 2025 John Wiley &amp; Sons Ltd.</t>
  </si>
  <si>
    <t>Nissar I.; Alam S.; Masood S.; Kashif M.</t>
  </si>
  <si>
    <t>MOB-CBAM: A dual-channel attention-based deep learning generalizable model for breast cancer molecular subtypes prediction using mammograms</t>
  </si>
  <si>
    <t>10.1016/j.cmpb.2024.108121</t>
  </si>
  <si>
    <t>Background and objective: Deep Learning models have emerged as a significant tool in generating efficient solutions for complex problems including cancer detection, as they can analyze large amounts of data with high efficiency and performance. Recent medical studies highlight the significance of molecular subtype detection in breast cancer, aiding the development of personalized treatment plans as different subtypes of cancer respond better to different therapies. Methods: In this work, we propose a novel lightweight dual-channel attention-based deep learning model MOB-CBAM that utilizes the backbone of MobileNet-V3 architecture with a Convolutional Block Attention Module to make highly accurate and precise predictions about breast cancer. We used the CMMD mammogram dataset to evaluate the proposed model in our study. Nine distinct data subsets were created from the original dataset to perform coarse and fine-grained predictions, enabling it to identify masses, calcifications, benign, malignant tumors and molecular subtypes of cancer, including Luminal A, Luminal B, HER-2 Positive, and Triple Negative. The pipeline incorporates several image pre-processing techniques, including filtering, enhancement, and normalization, for enhancing the model's generalization ability. Results: While identifying benign versus malignant tumors, i.e., coarse-grained classification, the MOB-CBAM model produced exceptional results with 99 % accuracy, precision, recall, and F1-score values of 0.99 and MCC of 0.98. In terms of fine-grained classification, the MOB-CBAM model has proven to be highly efficient in accurately identifying mass with (benign/malignant) and calcification with (benign/malignant) classification tasks with an impressive accuracy rate of 98 %. We have also cross-validated the efficiency of the proposed MOB-CBAM deep learning architecture on two datasets: MIAS and CBIS-DDSM. On the MIAS dataset, an accuracy of 97 % was reported for the task of classifying benign, malignant, and normal images, while on the CBIS-DDSM dataset, an accuracy of 98 % was achieved for the classification of mass with either benign or malignant, and calcification with benign and malignant tumors. Conclusion: This study presents lightweight MOB-CBAM, a novel deep learning framework, to address breast cancer diagnosis and subtype prediction. The model's innovative incorporation of the CBAM enhances precise predictions. The extensive evaluation of the CMMD dataset and cross-validation on other datasets affirm the model's efficacy. © 2024 Elsevier B.V.</t>
  </si>
  <si>
    <t>Sharma S.; Singh Y.; Choudhury T.</t>
  </si>
  <si>
    <t>Advanced deep learning architectures for enhanced mammography classification: a comparative study of CNNs and ViT</t>
  </si>
  <si>
    <t>10.1007/s44163-025-00426-2</t>
  </si>
  <si>
    <t>Breast cancer is a leading cause of mortality among women worldwide, and early detection via mammography is critical for improving patient outcomes. In this study, we conduct a comprehensive comparative analysis of 15 state-of-the-art deep learning models including both general-purpose (e.g., ResNet50, ConvNeXt, ViT) and mammogram-specific architectures (e.g., FCCS-Net, ViT-Mammo, GLAM-Net) for breast cancer classification using mammographic images. Leveraging four publicly available datasets, we evaluate all models using a unified and reproducible pipeline under standardized training protocols. Beyond traditional performance metrics, our multi-dimensional assessment includes interpretability via Grad-CAM and attention maps, calibration reliability, inference time, model complexity, and deployment feasibility. Our findings highlight the superior diagnostic accuracy and visual interpretability of mammogram-specific models, particularly FCCS-Net and ViT-Mammo, with ViT-Mammo achieving an AUC of 0.961. Lightweight architectures such as EfficientNetB0 and DenseNet121 demonstrate strong potential for edge deployment due to their efficiency and competitive accuracy. The study further explores model robustness across datasets, calibration reliability, and real-time deployment constraints, offering actionable insights for clinical integration of AI-driven diagnostic tools. This work provides a valuable benchmarking framework and paves the way for the development of interpretable, efficient, and clinically viable AI systems for breast cancer screening. © The Author(s) 2025.</t>
  </si>
  <si>
    <t>A new deep learning model with interface for fine needle aspiration cytology image-based breast cancer detection</t>
  </si>
  <si>
    <t>10.11591/ijeecs.v34.i3.pp1739-1752</t>
  </si>
  <si>
    <t>Liu Y.; Li H.; Zhu Z.; Chen C.; Zhang X.; Jin G.; Li H.</t>
  </si>
  <si>
    <t>RSDCNet: An efficient and lightweight deep learning model for benign and malignant pathology detection in breast cancer</t>
  </si>
  <si>
    <t>10.1177/20552076251336286</t>
  </si>
  <si>
    <t>Background: Breast cancer is a leading malignant tumor among women globally, with its pathological classification into benign or malignant directly influencing treatment strategies and prognosis. Traditional diagnostic methods, reliant on manual interpretation, are not only time-intensive and subjective but also susceptible to variability based on the pathologist's expertise and workload. Consequently, the development of an efficient, automated, and precise pathological detection method is crucial. Methods: This study introduces RSDCNet, an enhanced lightweight neural network architecture designed for the automatic detection of benign and malignant breast cancer pathology. Utilizing the BreakHis dataset, which comprises 9109 microscopic images of breast tumors including various differentiation levels of benign and malignant samples, RSDCNet integrates depthwise separable convolution and SCSE modules. This integration aims to reduce model parameters while enhancing key feature extraction capabilities, thereby achieving both lightweight design and high efficiency. Results: RSDCNet demonstrated superior performance across multiple evaluation metrics in the classification task. The model achieved an accuracy of 0.9903, a recall of 0.9897, an F1 score of 0.9888, and a precision of 0.9879, outperforming established deep learning models such as EfficientNet, RegNet, HRNet, and ViT. Notably, RSDCNet's parameter count stood at just 1,199,662, significantly lower than HRNet's 19,254,102 and ViT's 85,800,194, highlighting its enhanced resource efficiency. Conclusion: The RSDCNet model presented in this study excels in the efficient and accurate classification of benign and malignant breast cancer pathology. Compared to traditional methods and other leading models, RSDCNet not only reduces computational resource consumption but also offers improved feature extraction and clinical interpretability. This advancement provides substantial technical support for the intelligent diagnosis of breast cancer, paving the way for more effective treatment planning and prognosis assessment. © The Author(s) 2025.</t>
  </si>
  <si>
    <t>Chaudhury S.; Sau K.; Khan M.A.; Shabaz M.</t>
  </si>
  <si>
    <t>Deep transfer learning for IDC breast cancer detection using fast AI technique and Sqeezenet architecture</t>
  </si>
  <si>
    <t>22</t>
  </si>
  <si>
    <t>10.3934/mbe.2023457</t>
  </si>
  <si>
    <t>One of the most effective approaches for identifying breast cancer is histology, which is the meticulous inspection of tissues under a microscope. The kind of cancer cells, or whether they are cancerous (malignant) or non-cancerous, is typically determined by the type of tissue that is analyzed by the test performed by the technician (benign). The goal of this study was to automate IDC classification within breast cancer histology samples using a transfer learning technique. To improve our outcomes, we combined a Gradient Color Activation Mapping (Grad CAM) and image coloring mechanism with a discriminative fine-tuning methodology employing a one-cycle strategy using FastAI techniques. There have been lots of research studies related to deep transfer learning which use the same mechanism, but this report uses a transfer learning mechanism based on lightweight Squeeze Net architecture, a variant of CNN (Convolution neural network). This strategy demonstrates that fine-tuning on Squeeze Net makes it possible to achieve satisfactory results when transitioning generic features from natural images to medical images. ©2023 the Author(s),</t>
  </si>
  <si>
    <t>Tang Y.; Zhou D.; Flesch R.C.C.; Jin T.</t>
  </si>
  <si>
    <t>A multi-input lightweight convolutional neural network for breast cancer detection considering infrared thermography</t>
  </si>
  <si>
    <t>10.1016/j.eswa.2024.125738</t>
  </si>
  <si>
    <t>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t>
  </si>
  <si>
    <t>Nneji G.U.; Monday H.N.; Mgbejime G.T.; Pathapati V.S.R.; Nahar S.; Ukwuoma C.C.</t>
  </si>
  <si>
    <t>Lightweight Separable Convolution Network for Breast Cancer Histopathological Identification</t>
  </si>
  <si>
    <t>10.3390/diagnostics13020299</t>
  </si>
  <si>
    <t>Breast cancer is one of the leading causes of death among women worldwide. Histopathological images have proven to be a reliable way to find out if someone has breast cancer over time, however, it could be time consuming and require much resources when observed physically. In order to lessen the burden on the pathologists and save lives, there is need for an automated system to effectively analysis and predict the disease diagnostic. In this paper, a lightweight separable convolution network (LWSC) is proposed to automatically learn and classify breast cancer from histopathological images. The proposed architecture aims to treat the problem of low quality by extracting the visual trainable features of the histopathological image using a contrast enhancement algorithm. LWSC model implements separable convolution layers stacked in parallel with multiple filters of different sizes in order to obtain wider receptive fields. Additionally, the factorization and the utilization of bottleneck convolution layers to reduce model dimension were introduced. These methods reduce the number of trainable parameters as well as the computational cost sufficiently with greater non-linear expressive capacity than plain convolutional networks. The evaluation results depict that the proposed LWSC model performs optimally, obtaining 97.23% accuracy, 97.71% sensitivity, and 97.93% specificity on multi-class categories. Compared with other models, the proposed LWSC obtains comparable performance. © 2023 by the authors.</t>
  </si>
  <si>
    <t>Comparative Study of Deep Learning Models For Automatic Detection of Metastases in HE Stained Images</t>
  </si>
  <si>
    <t>10.1109/ICCIS54243.2021.9676187</t>
  </si>
  <si>
    <t>Jiang T.; Guo J.; Xing W.; Yu M.; Li Y.; Zhang B.; Dong Y.; Ta D.</t>
  </si>
  <si>
    <t>A prior segmentation knowledge enhanced deep learning system for the classification of tumors in ultrasound image</t>
  </si>
  <si>
    <t>10.1016/j.engappai.2024.109926</t>
  </si>
  <si>
    <t>Breast and thyroid cancers are prevalent among women worldwide. Ultrasound (US) examination is widely used for the early detection of breast and thyroid cancers. However, due to the blurred tumor boundaries and irregular shapes, the computer-aided diagnosis (CAD) of tumors based on US is challenging. Numerous studies have introduced deep learning-based multi-task learning approaches to address this issue, but these methods may result in feature redundancy and misinformation. Tumor segmentation is a prerequisite step for US CAD, and a higher Dice coefficient is associated with more accurate classification outcomes. Therefore, this paper introduces a novel deep-learning system that fully utilizes segmentation knowledge to boost classification performance. The system starts with a hybrid convolutional neural network (CNN)-Transformer for tumor localization and coarse segmentation, then uses a lightweight CNN-based U-Net to refine segmentation results. Subsequently, segmentation knowledge is harnessed to augment the network input and enhance multimodal feature extraction, resulting in improved classification performance. Our proposed method yielded a Dice coefficient of 83.62% and 77.20% for breast and thyroid tumor segmentation and area under curve (AUC) values of 0.9536 and 0.9475 for their respective classifications. Compared to non-segmentation knowledge-based classification models, our method obtained an increase in AUC of 0.1054 and 0.0566 on the breast and thyroid datasets, respectively. It outperformed the performance of the State-Of-The-Art (SOTA) methods across various datasets. In summary, our proposed system shows promise for application in US tumor analysis and holds potential to be extended to additional diseases and modalities. © 2024</t>
  </si>
  <si>
    <t>Oliveira H.S.; Teixeira J.F.; Oliveira H.P.</t>
  </si>
  <si>
    <t>Lightweight deep learning pipeline for detection, segmentation and classification of breast cancer anomalies</t>
  </si>
  <si>
    <t>10.1007/978-3-030-30645-8_64</t>
  </si>
  <si>
    <t>The small amount of public available medical images hinders the use of deep learning techniques for mammogram automatic diagnosis. Deep learning methods require large annotated training sets to be effective, however medical datasets are costly to obtain and suffer from large variability. In this work, a lightweight deep learning pipeline to detect, segment and classify anomalies in mammogram images is presented. First, data augmentation using the ground-truth annotation is performed and used by a cascade segmentation and classification methods. Results are obtained using the INbreast public database in the context of lesion detection and BI-RADS classification. Moreover, a pre-trained Convolutional Neural Network using ResNet50 is modified to generate the lesion regions proposals followed by a false positive reduction and contour refinement stages while a pre-trained VGG16 network is fine-tuned to classify mammograms. The detection and segmentation stage results show that the cascade configuration achieves a DICE of 0.83 without massive training while the multi-class classification exhibits an MAE of 0.58 with data augmentation. © Springer Nature Switzerland AG 2019.</t>
  </si>
  <si>
    <t>Li Y.; Mercan E.; Knezevitch S.; Elmore J.G.; Shapiro L.G.</t>
  </si>
  <si>
    <t>Efficient and Accurate Mitosis Detection A Lightweight RCNN Approach</t>
  </si>
  <si>
    <t>23</t>
  </si>
  <si>
    <t>10.5220/0006550700690077</t>
  </si>
  <si>
    <t>The analysis of breast cancer images includes the detection of mitotic figures whose counting is important in the grading of invasive breast cancer. Mitotic figures are difficult to find in the very large whole slide images, as they may look only slightly different from normal nuclei. In the last few years, several convolutional neural network (CNN) systems have been developed for mitosis detection that are able to beat conventional, feature-based approaches. However, these networks contain many layers and many neurons per layer, so both training and actual classification require powerful computers with GPUs. In this paper, we describe a new lightweight region-based CNN methodology we have developed that is able to run on standard machines with only a CPU and can achieve accuracy measures that are almost as good as the best CNN-based system so far in a fraction of the time, when both are run on CPUs. Our system, which includes a feature-based region extractor plus two CNN stages, is tested on the ICPR 2012 and ICPR 2014 datasets, and results are given for accuracy and timing. Copyright © 2018 by SCITEPRESS – Science and Technology Publications, Lda. All rights reserved</t>
  </si>
  <si>
    <t>G. Hamed; M. Marey; S. E. Amin; M. F. Tolba</t>
  </si>
  <si>
    <t>10.1109/ACCESS.2021.3105924</t>
  </si>
  <si>
    <t>Breast cancer is one of the most severe diseases that threaten women’s life results in increasing the death rate annually as confirmed by the World Health Organization. Breast cancer early detection is one of the main reasons behind reducing cancer severity. However, with the huge number of mammograms taken daily, the checking process conducted by radiologists becomes lengthy, tiring, and pruning to errors process. Hence, with the tremendous success achieved by utilizing CNNs in bioinformatics, the development of Computer-Aided Detection (CAD) systems has proved its necessity to solve the challenging cases for the biopsies missed by the ordinary checking leads to decreasing the false positive and negative rates. In this paper, we present a YOLOV4 based CAD system to localize lesions in full and cropped mammograms and then classify them to obtain their pathology type. The proposed method mainly consists of three phases that are applied on the full-field digital mammograms of the INbreast dataset. First, the mammograms are preprocessed to remove any extra artifacts and then cropped into small, overlapped slices. Second, masses are localized through two paths: the full mammograms and the cropped slices detection after configuring the YOLO-V4 model. Third, other feature extractors like ResNet, VGG, Inception, etc. are used to classify the localized lesions to compare their performance against YOLO. The proposed method proved using the experimental results the impact of utilizing YOLO-V4 as a detector with the 2-paths of detection of a full mammogram and the cropped slices in a trial to avoid any data loss by resizing the large-sized mammograms. Our system succeeds in detecting the masses’ location with an overall accuracy of ≈98% which is more than the recently introduced breast cancer detection methods. Moreover, its ability to distinguish between benign and malignant tumors with an accuracy of ≈95%.</t>
  </si>
  <si>
    <t>E. A. Nehary; S. Rajan</t>
  </si>
  <si>
    <t>10.1109/SAS65169.2025.11105127</t>
  </si>
  <si>
    <t>Breast ultrasound (US) datasets are often small in size and contain tumors of varying sizes and shapes that make classification of breast US images as benign or malignant nontrivial, and learning and generalization of such classification models challenging. This challenge can be alleviated to some extent by incorporating prior information, such as breast tumour masks. However, tumour masks are not available for all US datasets. This paper proposes a novel method that adopts a decentralized training procedure inspired by federated learning, where a server provides the backbone to two clients which train local models using their own datasets. One of the clients uses the prior information for its learning and transfers this information via the weights of the updated backbone to the second client (through the server) which only uses US images for training its head and the backbone. This novel method outperforms other training approaches, including training from scratch, transfer learning, and knowledge distillation, by at least 3% and 8% in terms of accuracy and Matthews correlation coefficient, respectively.</t>
  </si>
  <si>
    <t>V. Bitkuri; S. J. Enokkaren; A. Attipalli; R. Kendyala; J. Kurma; M. Sharma</t>
  </si>
  <si>
    <t>mambaoelm: a lightweight state-space model for real-time cancer detection</t>
  </si>
  <si>
    <t>10.1109/ICICI68867.2026.11564903</t>
  </si>
  <si>
    <t>Real time detection of cancer is an essential issue in the contemporary healthcare, especially in resource limited clinical settings and edge devices. Current methods of deep learning, which are mostly based on Transformer architectures, have quadratic computational complexity, which constrains their use on mobile and embedded systems. In this paper, the author proposes a novel model architecture, MambaOELM (Mamba-based Optimized Edge Lightweight Model), which is an efficient, real-time architecture of detecting cancer, using a state-space model. Using the selective state-space mechanisms with linear-time complexity, quantization, and pruning, MambaOELM can attain the inference speeds that can be deployed on the edge even with relatively low-resource costs, in addition to competitive accuracy across a variety of cancer types. We achieve 94.2% accuracy and 23 ms inference latency on edge devices with our experimental evaluation to detect breast cancer, which is a 4.8x improvement in speed over our transformer-based baselines and a 73% model size reduction. The suggested architecture will facilitate the usage of advanced cancer detection systems in resource constrained clinical facilities, mobile health applications and IoT facilitated diagnostic devices.</t>
  </si>
  <si>
    <t>N. S. Kamaruddin; H. A. Rahim; S. S. Omair Al-Bawri</t>
  </si>
  <si>
    <t>10.1109/ICoCET63343.2024.10730618</t>
  </si>
  <si>
    <t>Breast cancer is the most common disease among women and has become one of the leading causes of death in women worldwide. Early breast cancer detection is very crucial to attain an optimum medical treatment. This paper presents a hexagonal slotted Ultra-Wideband (UWB) textile antenna for breast cancer detection systems. The proposed antenna has a dimension of $44\times 38\text{mm}_{2}^{2}$, with a substrate made of felt material characterized by a relative permittivity, $\varepsilon_{r}$ of 1.44, a loss tangent, $tan\delta$ of 0.044, and a thickness, $h$ of 1.5 mm. The radiating element and ground plane of the antenna are using ShieldIt Super and the thickness is set to be 0.17 mm. The proposed antenna sensor consists of a hexagonal slotted monopole antenna and a partial ground plane. The partial ground plane technique is used to enhance the performance as well as to tune in the desired frequency range. The antenna operates from 2 to 10 GHz with a maximum gain of 3.62 dBi. In addition, the proposed textile antenna has a compact structure, wide bandwidth, lightweight, and flexible, thus meeting the requirements of breast cancer detection systems.</t>
  </si>
  <si>
    <t>R. Singh; S. Gupta; N. Yamsani; M. Manwal; G. Bansal</t>
  </si>
  <si>
    <t>automated breast cancer classification using a custom cnn architecture on the busi dataset</t>
  </si>
  <si>
    <t>10.1109/ICICNIS66685.2025.11315576</t>
  </si>
  <si>
    <t>Breast cancer is one of the most prevalent and life-threatening diseases among women, where early detection plays a crucial role in reducing mortality rates. Ultrasound imaging has emerged as a widely used, cost-effective, and non-invasive diagnostic tool, though its interpretation is often challenging due to noise and operator dependency. To address these challenges, this study proposes a custom convolutional neural network (CNN) architecture for automated breast cancer classification using the BUSI dataset. The dataset comprises 780 ultrasound images categorized into normal, benign, and malignant cases, supplemented with ground truth annotations. The proposed CNN incorporates multiple convolutional layers, max-pooling operations, dropout regularization, and dense layers to achieve robust feature extraction and classification. Experimental evaluation demonstrates strong performance, achieving 95.45% overall accuracy with precision, recall, and F1-scores above 92% across all classes. Training and validation performance trends confirm the model’s generalization ability, while the confusion matrix highlights its effectiveness in distinguishing between visually similar lesion types. These findings establish the proposed CNN as a lightweight, efficient, and clinically applicable model for breast cancer diagnosis, offering potential as a decision-support system in healthcare environments.</t>
  </si>
  <si>
    <t>S. Liu; G. M. S. Himel; J. Wang</t>
  </si>
  <si>
    <t>10.1109/ACCESS.2024.3520608</t>
  </si>
  <si>
    <t>N. Qazi; N. Berardinelli; M. Ghazanfar</t>
  </si>
  <si>
    <t>ghostnet-convnext: an explainable multimodal framework for cancer detection</t>
  </si>
  <si>
    <t>10.1109/IntelliSecAI66368.2025.11472861</t>
  </si>
  <si>
    <t>The proposed framework integrates magnetic resonance imaging (MRI) and histopathological data for the classification of brain tumors and breast cancer. It employs GhostNet and ConvNeXt architectures to perform automatic modality identification, modality-specific feature extraction, and multi-task classification. The multi-classification in our proposed framework is achieved through a single output head and a modality-aware loss function. To the best of our knowledge, this is the first framework to combine lightweight and energy efficient CNN i.e. GhostNet and ConvNeXt for heterogeneous cancer detection across MRI and histopathology modalities. The prior deep learning approaches treat each cancer type or modality separately; However, our approach supports seamless modality integration, and post-hoc interpretability within a single envelope. Additionally, we incorporated explainability is incorporated through Local Interpretable Model-Agnostic Explanations (LIME) layer. This layer generates visual heatmaps that highlight regions most influential to the model's predictions. These post-hoc visualizations provide intuitive insights into the decisionmaking process, supporting clinical validation and regulatory compliance. The framework was assessed on publicly available Brain Tumor MRI data and the IDC Breast Cancer histopathology data. Our overall classification was 96.5, and the precisions, recall and F1-scores of brain tumor detection were over 95 and the IDC-Classification reached strong scores. Our model performance was also compared to established architectures (VGG16, ResNet18 and DenseNet201). The comparison implied that our method is more effective and efficient to the level of more than 95 %.</t>
  </si>
  <si>
    <t>Z. Abdelmawgood; S. Abdalawy; H. Mohamed; A. Eldamak; O. Fahmy; D. Elsheakh</t>
  </si>
  <si>
    <t>10.1109/MoSICom59118.2023.10458762</t>
  </si>
  <si>
    <t>This paper proposes modelling and simulations for textile antenna-based sensors acting as tumor detection system for breast using artificial intelligence. The proposed textile sensors are lightweight, comfortable to wear with low fabrication cost at microwave frequencies. The sensors are modelled with a 3-layer breast phantom with skin, gland, and fatty tissue, along with a tumor with high water content. Simulations are conducted using three dimensions electromagnetic wave CST Studio simulator with 4 elements of antenna-based sensors. The utilized sensor operates on breast phantom in the band from 3.5 to 5 GHz with an average gain of 6 dBi. Tumors are simulated with diameters from 5 mm to 15 mm at the centre of breast and 45o offset of the centre. For tumor detection, different machine learning techniques are applied to classify between malignant and benign cells using Scattering parameters. These techniques provide accurate estimation for tumor detection at different tumor sizes. 98% classification accuracy is realized for centre and shifted tumor using developed machine learning techniques.</t>
  </si>
  <si>
    <t>L. Zhang; X. Li; M. Ma; Y. Du; X. Wang; B. Han; H. Wang</t>
  </si>
  <si>
    <t>breast cancer diagnosis via small raman spectroscopy samples using a transformer-based model</t>
  </si>
  <si>
    <t>10.1109/BIBM66473.2025.11357117</t>
  </si>
  <si>
    <t>Breast cancer remains a major global health challenge, while more efficient and low-cost diagnosis technologies are expected to explore, while Raman spectroscopy has been employed for breast cancer detection, current analytical methods relying on characteristic peak intensity or position extraction fail to capture comprehensive patterns in the original spectral data. In this field, deep learning approaches have been explored, with one-dimensional convolutional neural networks (1D-CNNs) achieving the highest accuracy. However, existing deep learning methods face challenges in effectively identifying the global characteristics of Raman spectra. Therefore, this study proposes a lightweight Transformer architecture designed to effectively capture global spectral features while preserving local characteristics, thereby enhancing the accuracy of breast cancer diagnosis. Using a four-head attention mechanism for spectral analysis, the model employs Raman spectroscopy data as input to develop a binary classification model to distinguish normal from cancerous cytopathological states. This study provides a promising technical framework for the integration of Raman spectroscopy with deep learning, with significant potential for clinical application.</t>
  </si>
  <si>
    <t>U. Makhdoom; U. A. Shams; S. Noureen; J. Xiong; M. Q. Mehmood</t>
  </si>
  <si>
    <t>automated mitosis detection in breast cancer histopathology images using deep learning</t>
  </si>
  <si>
    <t>10.1109/FIT67061.2025.11333825</t>
  </si>
  <si>
    <t>Breast cancer remains the most commonly diagnosed cancer in women, with over 2.3 million new cases and 670,000 deaths in 2022 alone, according to the WHO. Accurate grading is crucial and relies heavily on identifying mitotic figures in histopathology slides, a task that’s both tedious and prone to human error. In this work, we propose a fully automated pipeline using YOLOv8 for mitosis detection in whole-slide images. We divide high-resolution slides into 512×512 patches, remove background-heavy ones, and apply stain normalization for consistency. These patches are then processed using YOLOv8, enhanced with mosaic augmentation and an anchor-free head for fast and precise detection. Trained on the MITOS-ATYPIA-14 dataset, our model achieved 95.2% mAP@0.5, 90.3% precision, and 92.8% recall overall. For non-mitotic nuclei, precision reached 96.4%, while true mitotic figures showed 84.2% precision and 92.4% recall competitive with or better than existing methods. We also introduce a lightweight interface for expert review and feedback, making this solution both accurate and practical for real-world breast cancer diagnosis.</t>
  </si>
  <si>
    <t>L. Jiang; Y. Nie; D. Wei; H. Cao</t>
  </si>
  <si>
    <t>ss-mepnet: adaptive saliency-guided self-supervised learning for breast histopathology image classification</t>
  </si>
  <si>
    <t>10.1109/ACCESS.2026.3705192</t>
  </si>
  <si>
    <t>Breast histopathological image classification plays a crucial role in early cancer diagnosis and treatment planning. However, deep learning models typically rely on large-scale annotated datasets, while obtaining high-quality pathological annotations is both time-consuming and labor-intensive. Moreover, complex tissue morphology, scanning artifacts, and highly homogeneous backgrounds further increase the difficulty of accurate lesion identification. To address these challenges, this article proposes a novel self-supervised learning framework named SS-MEPNet for breast histopathological image classification. The proposed framework enables effective representation learning from large volumes of unlabeled pathological images. Specifically, the proposed adaptive saliency-constrained quantization strategy filters out non-specific scanning noise and artifacts by mapping continuous pixel intensities into discrete levels based on gradient magnitude, thereby generating structure-preserving, high-quality augmented views to feed the contrastive learning pipeline. In addition, a multi-scale efficient parallel network is designed as the backbone architecture to capture both fine-grained cellular structures and global tissue morphology. A bidirectional interaction fusion module and a context-aware spatial attention module are further incorporated to enhance cross-scale feature interaction and spatial representation capability. Extensive experiments on the BreakHis and BACH datasets demonstrate that the proposed method achieves exceptional classification performance, reaching accuracies of 99.25%, 99.52%, 99.50%, and 99.18% under  $40\times $ ,  $100\times $ ,  $200\times $ , and  $400\times $  magnification factors on BreakHis, respectively, and 99.38% on BACH, which significantly outperforms standard supervised learning methods such as ConvNeXt-v2 and established self-supervised learning frameworks including SimCLR. Furthermore, under a limited annotation setting with only 25% labeled data, the framework still maintains a robust accuracy of 95.07% on the BreakHis dataset, highlighting its potential for practical deployment in digital pathology systems.</t>
  </si>
  <si>
    <t>H. Bannah; M. F. A. Fauzi; S. B. Mansor; M. S. Nabi; M. S. Hossen; I. A. Santo; S. F. Chiew; L. M. Looi</t>
  </si>
  <si>
    <t>real-time nuclei classification and allred scoring in pr-ihc stained breast cancer histopathology images</t>
  </si>
  <si>
    <t>10.1109/InCIT66780.2025.11276080</t>
  </si>
  <si>
    <t>Progesterone receptor immunohistochemistry (PR-IHC) of breast cancer tissue requires precise nuclei classification and Allred scoring for biomarker quantification and clinical decision-making. However, these tasks are still difficult because of overlap, heterogeneous nuclear morphology, and variations in diaminobenzidine (DAB) staining. Using auto-calibrated DAB-intensity thresholds, we propose a real-time, lightweight framework for classifying individual nuclei into Strong, Moderate, Weak, and Negative categories. The pipeline separates the DAB signal, extracts nuclear contours, aggregates per-nucleus intensity, and uses calibrated, intensity-driven decision-making to assign a single label. By combining the percentage of positive nuclei with their dominant staining intensity, we calculate ROI-level Allred scores, building on the nucleus-level outputs. The University of Malaya Medical Centre (UMMC) provided the primary dataset, and a hybrid automated-manual workflow with expert validation was used to create pixel-based ground truth for 250 PR-IHC images. This approach consistently performs well on a held-out test split (macro-F1 = 0.948; overall IoU = 0.906). The results demonstrate the usefulness of intensitydriven, computationally efficient techniques for Allred scoring and nucleus classification in digital pathology workflows. Instant Allred scoring without sophisticated computation is made possible by the lightweight design, which makes it appropriate for overloaded hospitals and clinics with limited resources.</t>
  </si>
  <si>
    <t>10.1109/IBSSC56953.2022.10037360</t>
  </si>
  <si>
    <t>Colorectal cancer is the most common type of cancer after breast cancer in women and third in men after lungs and prostrate cancer. The disease rank third in incidence and second in terms of mortality, hence early diagnosis is necessary for the correct line of treatment. Knowledge distillation based models boost the performance of small neural network and are performing efficiently for various image classification based tasks. In this work, a novel knowledge distillation based technique is developed to efficiently classify colorectal cancer histology images. Unlike traditional distillation, out method performs distillation in parts. Instead of supervising the student with a converged knowledge of teacher, the proposed method is fetching the teacher's knowledge at regular intervals and providing these knowledge to the student model during student training process. Through this multi-part distillation technique student can effectively learn the intermediate representational knowledge rather than the abstract knowledge of the teacher and hence boost the overall performance of the model. The the proposed model has achived 92.10% accuracy.</t>
  </si>
  <si>
    <t>M. N. Moussa; M. A. Madi; K. Y. Kabalan</t>
  </si>
  <si>
    <t>10.1109/ICECET52533.2021.9698733</t>
  </si>
  <si>
    <t>The number of cancer diagnosed patients is rapidly increasing nowadays. Therefore, researchers are putting tremendous efforts to achieve efficient early cancer detection techniques in order to improve the survival rates as much as possible. Along this line and using EM detection approach, a miniaturized inward fractal antenna of size &lt;tex&gt;$\text{10} \times 10 \text{mm}^{2} {(0.25\lambda\times 0.25\lambda)}$&lt;/tex&gt; is designed, simulated in HFSS, fabricated on an FR4 substrate, and measured using a VNA network analyzer. It shows good impedance matching at 7.7 GHz with a gain of 2.9 dBi. This antenna is a good candidate for detecting the presence of a breast tumor because it is easy to fabricate by chemical etching with a low cost. Also, having a lightweight of 2g and a small size makes it suitable for wearable detection systems.</t>
  </si>
  <si>
    <t>D. S; A. S; J. Lawrence; D. P. M</t>
  </si>
  <si>
    <t>multi-modal swin-transformer framework for preliminary breast cancer screening through architectural distortion analysis</t>
  </si>
  <si>
    <t>10.1109/ICSADL67539.2026.11451781</t>
  </si>
  <si>
    <t>The proposed dual-stage, multi-modal Transformer achieves early prediction of breast cancer by accurately detecting and interpreting architectural distortion (AD), one of the most delicate and usually under-considered mammographic abnormalities. The method applies the hierarchical Swin-Unet to segment AD at high spatial resolution by exploiting shifted-window self-attention to capture longrange structural patterns that are often overlooked in conventional CNNs; from the segmentation encoder, deep visual embeddings and clinical features, particularly age and BIRADS density, are fed into a lightweight multilayer perceptron to output a calibrated malignancy risk score. A two-layer interpretability architecture enhances clinical insights by attaching spatial overlays pointing to evidence of detected distortion and SHAP-based feature attributions to explicate the underlying features that contribute towards the estimated risk. Experiments on CBIS-DDSM and in breast datasets achieved promising performance, i.e., 89.2 % Dice score for AD segmentation, 0.856 AUC of malignancy prediction, and 82.3% accuracy. Expert reviewers found the justifications to be highly comprehensible and congruent with diagnostic cues. This approach fulfills an emerging unmet need in 2025 for trustworthy, fine-grained AI systems to help in early breast cancer detection by integrating transformer-based segmentation, multi-modal fusion, and trustworthy interpretation.</t>
  </si>
  <si>
    <t>G. K. Chaitanya; V. Kukkapalli; I. S. K. V. Varma; S. K. Basha; D. Vijayan</t>
  </si>
  <si>
    <t>10.1109/ICCCSP52374.2021.9465537</t>
  </si>
  <si>
    <t>Radiologist's expertise in identifying and sleuthing breast cancer can be helped by utilizing some modernized feature extraction and classification techniques. In the proposed Computer Aided Diagnosis (CAD) framework, different techniques have been utilized. Pre-processing of mammograms is performed to stifle the noise present in the mammograms. The images are classified as low dense and high dense. Feature extraction is carried out to recognize the significant and vital parts from the image utilizing the techniques namely Local Phase Quantization (LPQ), Local Binary Pattern (LBP), and Gray- Level Co-Occurrence Matrix (GLCM) for both high dense and low dense images. Experiments were done using the 2749 images from the DDSM dataset. The outcomes exhibited the adequacy of the proposed framework and show the imperativeness for clinical applications.</t>
  </si>
  <si>
    <t>H. R. Dereddy; R. C. Joshi; P. Sikora; K. Riha; K. Shashank; M. K. Dutta</t>
  </si>
  <si>
    <t>gat-tnbc-net: graph-attentive dual branch network for subtype prediction of triple-negative breast cancer from transcriptomic data</t>
  </si>
  <si>
    <t>10.1109/MPCON69668.2026.11508565</t>
  </si>
  <si>
    <t>Triple-Negative Breast Cancer (TNBC) is a highly aggressive and clinically heterogeneous subtype of breast cancer. It is characterized by the absence of ER, PR and HER2 receptors. The molecular classification of TNBC into subtypes-Luminal Androgen Receptor (LAR), Immunomodulatory (IM), Basal-like Immune Suppressed (BLIS) and Mesenchymal-like (MES), has shown promise in guiding personalized therapeutic strategies. Yet, given the intraclass variability and the complexity of gene co-expression, it is still difficult to reliably distinguish these subtypes from highdimensional RNA sequencing data. GAT-TNBC-Net, a dualbranch attention-based neural architecture developed to predict TNBC subtypes from transcriptomic data, is put forward in this work. The model utilizes a Lightweight Attentive Head Network (LAHN) to capture global feature dependencies and a Graph Attention Network (GAT) branch to learn structural gene relationships. For improved subtype identification, a multihead attention fusion module dynamically employs tabular and graph-based representations. The model excels over traditional machine learning and deep learning baselines, achieving a peak test accuracy of 97.22% and an average cross-validation accuracy of 92.22% when tested on a curated dataset of TNBC patients from the Fudan University Shanghai Cancer Center, that comprises 55,662 genes per sample. The architecture demonstrates balanced predictive performance across all TNBC subtypes and provides attention-weight-based interpretability. It supports potential clinical applicability in transcriptomicdriven cancer subtyping and personalized treatment planning.</t>
  </si>
  <si>
    <t>W. K. P. Barros; R. de Melo Barbosa; M. A. C. Fernandes</t>
  </si>
  <si>
    <t>ai-based whole slide image analysis for automated breast cancer classification</t>
  </si>
  <si>
    <t>10.1109/ACCESS.2026.3715392</t>
  </si>
  <si>
    <t>Breast cancer remains a global health challenge, representing one of the most prevalent and deadly cancers worldwide. Histopathological analysis of biopsy specimens is the gold standard for diagnosis, but the increasing demand for assessments often surpasses the capacity of available pathologists. To address this challenge, this study proposes a lightweight framework for breast cancer classification from whole-slide images (WSIs) that decouples feature extraction, tile-to-slide aggregation, and classification. Tile-level descriptors are extracted using a pre-trained VGG19 network modified with a configurable max pooling layer that controls descriptor dimensionality. The resulting tile embeddings are summarized into compact slide-level representations by Incremental Uniform Attention (IUA), a non-parametric, permutation-invariant aggregation operator with linear time complexity and no trainable parameters. The slide descriptors are then classified using six conventional machine learning models. The framework was evaluated on  $3{,}241$  WSIs from the TCGA-BRCA and HCMI-CMDC cohorts using a nested cross-validation protocol. In its most compact configuration, the pipeline reduced the stored feature representation from approximately 1.7 TB to 64 MB, corresponding to a reduction of more than  $26{,}000\times $ , while preserving high predictive performance. Support Vector Machine yielded the most stable results across pooling configurations, whereas Logistic Regression achieved the highest overall performance in the most compact setting, with 99.7% accuracy, 99.8% F1-score, and 99.99% AUC. A theoretical analysis further shows that IUA has linear time and auxiliary-memory complexity with respect to the number of tiles per slide, in contrast to the quadratic complexity of self-attention-based Multiple Instance Learning (MIL) aggregators. These results indicate that compact, parameter-free aggregation can substantially reduce computational and storage costs, enabling large-scale WSI cohort analysis on conventional hardware.</t>
  </si>
  <si>
    <t>L. K. Kalyanam; S. Katkoori</t>
  </si>
  <si>
    <t>10.1109/ICPEEV58650.2023.10391875</t>
  </si>
  <si>
    <t>Efficient and accurate deployment of Multilayer Perceptron (MLP) models on Internet of Things (IoT) edge devices is a critical challenge due to resource limitations and power constraints. In this paper, we propose a novel sigmoid-based neuron pruning technique specifically designed for MLPs on IoT edge devices. The technique selectively prunes redundant neurons that contribute minimally to the network’s performance, resulting in reduced computational complexity, memory usage, and power consumption, while maintaining comparable accuracy levels to the original model. Our approach involves training a simple MLP network with an input layer, hidden layer, and output layer on the cloud. Model weights and parameters are quantized to 8-bit fixed-point representation to reduce memory requirements. During the forward pass of the MLP, mean values of the hidden layer’s output are calculated, and neurons with mean values falling within a predefined range are identified as candidates for pruning. The pruning process is implemented using the sigmoid activation function, modifying the output values of the identified neurons accordingly. Neurons with mean values within a narrow range of around 0.5 are considered for pruning. To minimize accuracy loss while reducing computational complexity, the output values of these neurons are set to an optimal approximation value, typically chosen close to the mean value of the neuron’s output. The optimal approximation value is determined iteratively to achieve the best accuracy. Our proposed sigmoid-based neuron pruning technique offers several novel contributions. We observe a savings of 37.14% of multipliers and adders with a 1.5% loss in model accuracy on average for three benchmark datasets of Iris flower classification, Breast Cancer classification, and MNIST handwritten dataset classification.</t>
  </si>
  <si>
    <t>C. Wang; F. Liu; Y. Chen; C. F. Kwok; M. Elliott; C. Peña-Solorzano; D. J. McCarthy; H. Frazer; G. Carneiro</t>
  </si>
  <si>
    <t>10.1109/JBHI.2025.3558508</t>
  </si>
  <si>
    <t>S. Javed; A. Mahmood; T. Qaiser; N. Werghi</t>
  </si>
  <si>
    <t>10.1109/JBHI.2023.3237749</t>
  </si>
  <si>
    <t>Automatic tissue classification is a fundamental task in computational pathology for profiling tumor micro-environments. Deep learning has advanced tissue classification performance at the cost of significant computational power. Shallow networks have also been end-to-end trained using direct supervision however their performance degrades because of the lack of capturing robust tissue heterogeneity. Knowledge distillation has recently been employed to improve the performance of the shallow networks used as student networks by using additional supervision from deep neural networks used as teacher networks. In the current work, we propose a novel knowledge distillation algorithm to improve the performance of shallow networks for tissue phenotyping in histology images. For this purpose, we propose multi-layer feature distillation such that a single layer in the student network gets supervision from multiple teacher layers. In the proposed algorithm, the size of the feature map of two layers is matched by using a learnable multi-layer perceptron. The distance between the feature maps of the two layers is then minimized during the training of the student network. The overall objective function is computed by summation of the loss over multiple layers combination weighted with a learnable attention-based parameter. The proposed algorithm is named as Knowledge Distillation for Tissue Phenotyping (KDTP). Experiments are performed on five different publicly available histology image classification datasets using several teacher-student network combinations within the KDTP algorithm. Our results demonstrate a significant performance increase in the student networks by using the proposed KDTP algorithm compared to direct supervision-based training methods.</t>
  </si>
  <si>
    <t>J. Baek; D. Hyun; A. Natarajan; F. Tabesh; R. Paulmurugan; J. J. Dahl</t>
  </si>
  <si>
    <t>improved nondestructive ultrasound molecular imaging with lightweight convolutional neural network</t>
  </si>
  <si>
    <t>10.1109/TMI.2026.3687142</t>
  </si>
  <si>
    <t>Ultrasound molecular imaging (USMI) is an imaging approach that utilizes targeted microbubbles (MBs) to highlight biomarkers of disease. While differential targeted enhancement (DTE) is the current state-of-the-art for USMI, its reliance on destructive pulses hinders real-time clinical application. We have developed a neural network-based nondestructive USMI, validated in vivo using a transgenic mouse model of spontaneous breast cancer. To enhance training efficacy despite a limited animal number (N=14), we utilized several augmentation strategies including the use of several targeted MB types for each animal to generate independent image and texture patterns, alternative DTE approaches (sham and injection DTE), and random patch selection, overall resulting in a total of 15,350 patches to train the network. The resulting nondestructive USMI produces an image of the pixelwise MB classification score of the presence of targeted MBs. Our nondestructive USMI achieved a correlation coefficient of 0.954 with DTE, a continuous dice coefficient of 0.863 for a molecular signal coverage of the lesion over 20%, and a higher AUC than DTE (0.954 vs. 0.845) compared to the reference image developed from the contrast enhanced ultrasound (CEUS) image and manual lesion contour. Nondestructive imaging during continuous motion of the transducer under elevation sweeps yielded fewer artifacts and higher AUC than DTE (0.953 vs. 0.892), compared to the reference image. This demonstrates the potential of free-hand and real-time nondestructive imaging. Overall, nondestructive imaging showed comparable performance to DTE under stationary conditions and superior performance to DTE under transducer motion, indicating its clinical imaging potential.</t>
  </si>
  <si>
    <t>V. Karthikeyan; S. S. Nidhyananthan; G. H. Renganathan; S. I. Sri Vishnu</t>
  </si>
  <si>
    <t>10.1109/ICITIIT61487.2024.10580378</t>
  </si>
  <si>
    <t>The microstrip patch antenna (MSPA) consists of a dielectric substrate positioned between a metallic steering cover and an earth plane. Microstrip patch antennas are increasingly popular due to their ease of analysis and fabrication, cost-effectiveness, lightweight design, ease of feeding, and appealing radiation characteristics. This paper focuses on designing a compact antenna suitable for an extensive domain of radio frequency solicitations, including military purposes. Typically, the MSPA operates through a microstrip edge feed or a coaxial cable. The rectangular and circular patch MSPAs represents the canonical forms of this structure. This paper introduces an innovative photonic band gap substrate-centered MSPA intended for tumor identification. The antenna dimensions are $600 \times 600 \times 157 \mu \mathrm{m}^{3}$, with a reverberation frequency of 0.203THz. It exhibits a reflection factor of $-23.7554 \mathrm{~dB}$ and a gain of $7.2 \mathrm{~dB}$. The design demonstrates excellent matching with the feedline, as indicated by a VSWR value of 1.1290. The achieved total radiation efficiency is $98.339 \%$. We conduct a comprehensive exploration of variations in the antenna’s radiation properties resulting from changes in its geometry. The antenna’s radiation characteristics are utilized for cancer diagnosis.</t>
  </si>
  <si>
    <t>N. Alsallum; M. Saadeldin; A. Safdar</t>
  </si>
  <si>
    <t>from vision transformers to foundation models for breast ultrasound imaging: a focused review and empirical analysis</t>
  </si>
  <si>
    <t>10.1109/ICHI69079.2026.00223</t>
  </si>
  <si>
    <t>Breast ultrasound (BUS) is widely used for early breast cancer detection, particularly in dense breast tissue. However, deep learning-based analysis remains challenging due to noise, low contrast, and variability in lesion appearance. In recent years, Vision Transformers (ViTs) have been increasingly explored for BUS analysis due to their ability to model global contextual information beyond conventional convolutional neural networks. This paper presents a structured analytical review of 57 peer-reviewed studies published between 2022 and 2025, focusing on transformer-based approaches for breast ultrasound imaging. The reviewed methods are organized into three main categories: pure ViT models, hybrid CNN–ViT architectures, and transformer variants, while foundation models are discussed as an emerging direction. These approaches are analyzed across classification, segmentation, and multi-task learning. To support the findings of this review, a controlled empirical study is conducted under a unified experimental protocol on the BUSI dataset, evaluating representative architectures across different model categories. The results show that hierarchical transformer models achieve the most consistent performance, while lightweight models demonstrate reduced effectiveness under BUS imaging conditions. In general, the analysis highlights that performance in BUS imaging is strongly influenced not only by model architecture, but also by dataset limitations, training strategies, and evaluation consistency.</t>
  </si>
  <si>
    <t>J. J. Thiagarajan; S. Kashyap; A. Karargyris</t>
  </si>
  <si>
    <t>10.1109/ICMLA.2019.00156</t>
  </si>
  <si>
    <t>Weakly supervised instance labeling using only image-level labels, in lieu of expensive fine-grained pixel annotations, is crucial in several applications including medical image analysis. In contrast to conventional instance segmentation in computer vision, the problems that we consider are characterized by a small number of training images and non-local patterns that lead to the diagnosis. In this paper, we explore the use of multiple instance learning (MIL) to design an instance label generator under this weakly supervised setting. Motivated by the observation that an MIL model can handle bags of varying sizes, we propose to repurpose an MIL model originally trained for bag-level classification to produce reliable predictions for single instances. To this end, we introduce a novel regularization strategy based on virtual adversarial training for improving MIL training, and subsequently develop a knowledge distillation technique for repurposing the trained MIL model. Using empirical studies on colon cancer and breast cancer detection from histopathological images, we show that the proposed approach produces high-quality instance-level prediction and significantly outperforms state-of-the MIL methods.</t>
  </si>
  <si>
    <t>Y. Wang; B. Liu; B. Yang; J. Li; Y. Li; Y. Pei</t>
  </si>
  <si>
    <t>10.1109/SMC53992.2023.10394412</t>
  </si>
  <si>
    <t>Over the past several years, deep learning technologies have made tremendous progress in medical image tasks including classification, segmentation, and object detection. However, there are two main limitations of indocyanine green (ICG) images which are often used in breast cancer related lymphedema (BCRL): insufficient sample numbers and low image quality. Consequently, the conventional deep learning based classification methods such as ResNet have faced challenges in achieving satisfactory results. To tackle the concern, this paper puts forward a deep learning method named Denoising Diffusion Probabilistic Model Self-supervised Knowledge Distillation Net (DDPM-SKDNet) for the ICG images classification task, by incorporating a contrastive learning based approach as the network architecture and using DDPM as the image generator in the contrastive module to expand the dataset size. Furthermore, a knowledge distillation approach is utilized to increase the effectiveness of the network. The proposed method was validated on ICG datasets and achieved a significant improvement in classification accuracy, increasing it from 66.7% in the baseline method to 82.1% in the proposed method.</t>
  </si>
  <si>
    <t>S. Song; T. Li; Q. Wang; S. Fong; W. Song; J. Gao</t>
  </si>
  <si>
    <t>10.1109/GLOBECOM59602.2025.11432312</t>
  </si>
  <si>
    <t>In the field of the Internet of Medical Things (IoMT), efficiently deploying deep learning models for breast cancer pathological diagnosis is both important and challenging. Traditional cloud computing stores data on a central server, which poses a risk of data leakage. Although conventional federated learning can protect data privacy, it still faces limitations in computing resources. In addition, most existing pathological image segmentation methods use single-resolution features, making it difficult to jointly represent both global context and local lesion details. To address these challenges, we introduce a Breast Cancer Pathological Diagnosis Cloud-Edge-Collaborative Platform based on split federated learning. We developed a lightweight edge device that is built upon the Jetson Nano deep learning computing platform. The model uses heatmap-guided region search to efficiently discover and examine ROIs over histopathological images, which simulates the expert observation process by pathologists. The platform enables collaborative learning of global and local information without leaking out sensitive patients’ data. Our method ensures data security and privacy while significantly improving model accuracy. Experimental results show that our model achieves Dice scores of 81.31% on the public Breast Cancer Semantic Segmentation (BCSS) dataset and 87.03% on clinical data collected from the Chinese People’s Liberation Army (PLA) General Hospital, improving the Dice score from 79.36% to 81.31% on BCSS, and from 86.18% to 87.03% on our clinical dataset. These results outperform existing models, advancing a meaningful step towards the distributed pathological diagnosis of breast cancer.</t>
  </si>
  <si>
    <t>S. Boyidapu; L. Kalyanam; S. Katkoori</t>
  </si>
  <si>
    <t>10.1109/ICPEEV63032.2024.10931898</t>
  </si>
  <si>
    <t>Determining the optimal number of hidden neurons in a multi-layer perceptron (MLP) network remains a significant challenge in machine learning, with no universally optimal method identified to date. While various approaches such as analytical, pruning, constructive, and evolutionary methods have been proposed, they often fall short of providing an ideal solution. This study presents a novel approach to address this challenge, combining preprocessing, feature selection, and strategic MLP architecture construction. Our proposed system begins with a comprehensive data preprocessing stage, followed by a hybrid feature selection method to identify the most relevant input variables. Utilizing these selected features, we construct an MLP architecture and implement k-fold cross-validation for robust training to find the optimal number of hidden neurons. To prevent overfitting and unnecessary computational expense, we incorporate an early stopping mechanism. The key innovation of our approach lies in its ability to dynamically determine the optimal number of hidden neurons while simultaneously maximizing model performance. By iteratively adjusting the hidden layer configuration and evaluating performance metrics, our method identifies the most effective network structure for the given classification task. We compare the experimental results of seven classification datasets from the UCI machine learning library and Kaggle to evaluate our method. The breast cancer dataset achieves 95.07 % accuracy with two hidden neurons. We find the optimal network configuration that has fewer hidden neurons and has good model performance.</t>
  </si>
  <si>
    <t>J. Baek; J. H. Lee; H. S. Hashemi; A. Natarajan; F. Tabesh; R. Paulmurugan; J. J. Dahl</t>
  </si>
  <si>
    <t>10.1109/IUS62464.2025.11201536</t>
  </si>
  <si>
    <t>Ultrasound molecular imaging (USMI) is an approach that detects targeted microbubbles (MBs) that are bound to specific biomarkers of disease; however, effectively suppressing free-floating MBs remains challenging. In this study, we adopted 3D transformer to analyze time-series ultrasound dataset to achieve enhanced differentiation of bound MBs from free-floating counterparts.We present MBFormer, or microbubble transformer, a nondestructive USMI transformer model that processes time-series 3D spatio-temporal ultrasound videos. The architecture of our model consists of a hierarchical transformer framework that comprises (1) an encoder with the attention mechanism but without positional embeddings, (2) a lightweight decoder featuring multilayer perceptrons (MLPs), and (3) a probability head. The model was validated through an in vivo study employing a transgenic mouse model of spontaneous breast cancer. B-mode and contrast enhanced ultrasound (CEUS) videos were captured utilizing the Vevo2100 system (FUJIFILM Visualsonics, Toronto, Canada). The ground truth data was generated via robust principal component analysis (RPCA)-processed differential targeted enhancement (DTE).We assessed the performance of MBFormer against the baseline models: a CNN-based USMI approach and SegFormer3D, an established 3D transformer model for medical image segmentation. MBFormer demonstrated improved detectability of bound MBs, achieving an area under the curve (AUC) of 0.951, a correlation coefficient (CC) of 0.981, and a continuous dice coefficient (CDC) of 0.748, surpassing the baseline models. These findings suggest that our 3D time-series data processing using the proposed transformer architecture effectively suppresses free-floating MBs while enhancing the detectability of bound MBs.</t>
  </si>
  <si>
    <t>V. Asha; S. N. S.; A. Kalaivani; A. Rawat; A. C. Nazre; Akash</t>
  </si>
  <si>
    <t>an improved autoencoder and differential evolution framework for feature selection</t>
  </si>
  <si>
    <t>10.1109/ICOECA68095.2026.11485127</t>
  </si>
  <si>
    <t>The role of feature selection (FS) is crucial for enhancing the prediction accuracy of medical diagnosis models especially with redundant and high dimensional datasets. An improved framework is proposed in this study by integrating an autoencoder (AE) neural network with a differential evolution (DE) optimization approach. The study aims to enhance the breast cancer classification accuracy and stability. This study uses breast cancer clinical datasets with numeric attributes from WDBC dataset. Autoencoder technique is applied to learn nonlinear representations among the 30 numeric attributes. A DE based wrapper FS process guides the search space in selecting an optimal features subset. The objective function aids by maximizing the classification accuracy and by reducing the feature count. The evaluation model is a lightweight multilayer classifier for each DE iteration. The results demonstrate that the proposed AEDE-FS framework reduces the dimensionality by choosing the appropriate features. The proposed model maximises the classification accuracy, also it maintains high precision, recall and F1-score. The results proves that the integration of deep learning with optimization algorithms provides an efficient framework for medical data diagnosis and complex classification process.</t>
  </si>
  <si>
    <t>Q. Tang; D. Pamunuwa; R. Weerasekera</t>
  </si>
  <si>
    <t>10.1109/ISQED65160.2025.11014334</t>
  </si>
  <si>
    <t>S. Ahmed; W. A. K. Ahmad; S. Suneel; M. Kaur Bhatia; G. D; S. Singh</t>
  </si>
  <si>
    <t>zero-knowledge ai enhancing data privacy in federated learning models</t>
  </si>
  <si>
    <t>10.1109/ICIMIA67127.2025.11200577</t>
  </si>
  <si>
    <t>With the increasing need to train AI models on sensitive healthcare data, Federated Learning (FL) has emerged as a decentralized approach that avoids raw data sharing. However, existing methods such as DP-FL and zkFL still suffer from high privacy leakage, computational overhead, and scalability challenges. To overcome these limitations, this study introduces ZK-FedTransformer++, a novel privacy-preserving FL framework. It integrates lightweight TinyViT transformers, zk-SNARKs for verifiable training, differential privacy for statistical protection, and heuristic client selection for robust participation The approach provides secure model updates via cryptographic proof circuits and noise-perturbed gradients. Experiments based on the RSNA Breast Cancer Detection dataset achieve 91.2% accuracy and 35% less privacy leakage. Tools utilized include PyTorch, zk-SNARK libraries, and privacy accounting protocols. In summary, ZK- FedTransformer++ is an effective privacy enhancement, accuracy improvement, and scalability solution that is a feasible solution for secure, decentralized AI applications in real-world healthcare and IoT settings.</t>
  </si>
  <si>
    <t>M. Khalaj; A. Arian; A. Torabi; N. Ahmadinejad; M. Gity; S. N. M. Yazdi; M. P. Afshari; M. S. Tabrizi; H. Soltanian-Zadeh</t>
  </si>
  <si>
    <t>vit-resnet assessment of breast density from mri</t>
  </si>
  <si>
    <t>10.1109/IPRIA68579.2025.11263557</t>
  </si>
  <si>
    <t>Breast density is a significant risk factor for breast cancer, with higher fibroglandular tissue (FGT) ratios correlating to increased cancer risk. Traditional mammography has limited sensitivity in dense breasts, prompting the use of magnetic resonance imaging (MRI) as a supplemental tool due to its higher sensitivity and three-dimensional (3D) imaging capabilities. While 3D deep learning models are often employed for breast density assessment, they are computationally expensive, requiring specialized and costly hardware. To address these challenges, this study proposes a lightweight two-dimensional (2D) hybrid deep learning model, ViT-ResNet, for efficient breast density classification using MRI, with improved performance. The proposed model combines the strengths of convolutional neural networks (CNNs), which excel at extracting local features, with vision transformers (ViTs), which capture global contextual information, achieving a balance of computational efficiency and robust performance. The model was trained and validated on a dataset of 654 MRI scans, using the 40th, 50th, and 60th percentile slices to represent diagnostically relevant regions. It achieved an average accuracy of $81.7 \%$ across ten iterations, with precision, recall, F1 score, and Cohen’s kappa of $86.1 \%, 78.3 \%, 80.8 \%$, and 0.738, respectively. In the iteration with the highest accuracy, the model achieved an accuracy of $84.8 \%$, a precision of $89.2 \%$, a recall of $81.5 \%$, an $F 1$ score of $84.1 \%$, and a Cohen’s kappa of 0.784. Compared to prior studies utilizing 3D approaches that required multiple GPUs, this work demonstrates improved performance and computational efficiency, achieving effective results with a single GPU and showcasing the potential of a 2D strategy for breast density classification using MRI.</t>
  </si>
  <si>
    <t>B. Guetarni; F. Windal; H. Benhabiles; M. Petit; R. Dubois; E. Leteurtre; D. Collard</t>
  </si>
  <si>
    <t>10.1109/JBHI.2024.3407878</t>
  </si>
  <si>
    <t>S. Purba; A. Melles; D. Hackel; I. Obeid; J. Picone</t>
  </si>
  <si>
    <t>10.1109/SPMB67169.2025.11345419</t>
  </si>
  <si>
    <t>Recent advances in multimodal large language models (MLLMs) have opened new possibilities for biomedical image interpretation without task-specific training. This study explores the zero-shot visual reasoning capabilities of a leading MLLM, the ChatGPT vision model, for two challenging biomedical image classification tasks: electroencephalogram (EEG) signal interpretation and digital pathology (DPATH) image diagnosis. In this work, datasets of single-frame and three-frame EEG images and breast cancer pathology patches were used to benchmark performance. We show that while zero-shot MLLMs lag specialized models in accuracy, ChatGPT’s vision model delivers moderate performance and meaningful explanations compared to popular supervised computer vision models (ViT, ResNet). We also apply parameter-efficient fine-tuning (PEFT) to an open-source MLLM (the Qwen model) to improve accuracy across both domains. We find that off-the-shelf ChatGPT (o3-minihigh) can serve as a strong baseline model for biomedical tasks, highlighting the potential for model adaptation through lightweight supervised fine-tuning. The integration of AI-generated reasoning can enhance explainability and decision-making in clinical contexts.</t>
  </si>
  <si>
    <t>Vision Transformers and CNN-Based Knowledge-Distillation for Histopathological Image Classification</t>
  </si>
  <si>
    <t>10.3233/FAIA241423</t>
  </si>
  <si>
    <t>Choudhary T.; Mishra V.; Goswami A.; Sarangapani J.</t>
  </si>
  <si>
    <t>A transfer learning with structured filter pruning approach for improved breast cancer classification on point-of-care devices</t>
  </si>
  <si>
    <t>63</t>
  </si>
  <si>
    <t>10.1016/j.compbiomed.2021.104432</t>
  </si>
  <si>
    <t>Background and objective: A significant progress has been made in automated medical diagnosis with the advent of deep learning methods in recent years. However, deploying a deep learning model for mobile and small-scale, low-cost devices is a major bottleneck. Further, breast cancer is more prevalent currently, and ductal carcinoma being its most common type. Although many machine/deep learning methods have already been investigated, still, there is a need for further improvement. Method: This paper proposes a novel deep convolutional neural network (CNN) based transfer learning approach complemented with structured filter pruning for histopathological image classification, and to bring down the run-time resource requirement of the trained deep learning models. In the proposed method, first, the less important filters are pruned from the convolutional layers and then the pruned models are trained on the histopathological image dataset. Results: We performed extensive experiments using three popular pre-trained CNNs, VGG19, ResNet34, and ResNet50. With VGG19 pruned model, we achieved an accuracy of 91.25% outperforming earlier methods on the same dataset and architecture while reducing 63.46% FLOPs. Whereas, with the ResNet34 pruned model, the accuracy increases to 91.80% with 40.63% fewer FLOPs. Moreover, with the ResNet50 model, we achieved an accuracy of 92.07% with 30.97% less FLOPs. Conclusion: The experimental results reveal that the pre-trained model's performance complemented with filter pruning exceeds original pre-trained models. Another important outcome of the research is that the pruned model with reduced resource requirements can be deployed in point-of-care devices for automated diagnosis applications with ease. © 2021 Elsevier Ltd</t>
  </si>
  <si>
    <t>Li S.-H.; Samonte M.J.C.; Yan F.-L.</t>
  </si>
  <si>
    <t>Vanilla-YOLO: A Lightweight Algorithm for Breast Cancer Detection</t>
  </si>
  <si>
    <t>10.20965/jaciii.2026.p0388</t>
  </si>
  <si>
    <t>As a receptor of breast cancer prognosis and treatment, human epidermal growth factor receptor 2 (HER-2) is closely associated with breast cancer occurrence and progression. Breast cancer lesions are characterized by irregular shapes, small lesion targets, and possible multi-target lesions with overlapping boundaries. Existing algorithms have partly improved the detection accuracy of breast cancer detection model. However, it still suffers from the issues of insufficient detection accuracy and slow detection speed of small and multi-target lesions and requires a huge mass of sample data for iteration during model training, which is demanding on datasets. To address this problem, an improved model is proposed in this paper based on YOLOv10. The model introduces VanillaNet, a lightweight backbone network that can significantly improve detection accuracy by reducing the network depth of the model to equalize detection speed and performance. In addition, the RefConv module is embedded into the C2f structure to further reduce channel redundancy and smooth out lossy situations. In the feature fusion network part, the introduction of a lightweight upsampling operator content-aware feature reorganization CARAFE module enhances the quality and richness of output features, which effectively improves detection accuracy and speed. The accuracy of the improved model is 98.8%. Thus, the improved model is a significant advantage over mainstream models such as traditional faster region-based convolutional neural network (RCNN), YOLOv5, YOLOv7, YOLOv8, YOLOv10, and YOLOv12. © Fuji Technology Press Ltd. Creative Commons CC BY-ND: This is an Open Access article distributed under the terms of the Creative Commons Attribution-NoDerivatives 4.0 International License (https://creativecommons.org/licenses/by-nd/4.0/)</t>
  </si>
  <si>
    <t>Meinam S.; Nongmeikapam K.; Singh N.B.</t>
  </si>
  <si>
    <t>Efficient Deep Networks for Tumor Segmentation in Breast Ultrasound Imaging</t>
  </si>
  <si>
    <t>Breast cancer is regarded as one of the major causes of cancer-related deaths among women in today’s world. Accurate detection at an early stage plays a crucial role in the improvement of survival rates. In such a scenario, ultrasound imaging has emerged as a safe and cost-effective screening modality, particularly in resource-constrained settings. However, automated tumor segmentation in ultrasound images is a challenging task due to low contrast, speckle noise and heterogeneous lesion boundaries. This study presents a comparative evaluation of two lightweight deep learning architectures, MobileNetV2–UNet and MobileNetV2–DeepLabV3, for automated breast tumor segmentation using the BUSI dataset. The study focuses exclusively on benign and malignant categories. Each model is assessed based on segmentation accuracy (Dice coefficient, IoU, precision, recall) and computational efficiency (inference time and model size). Experimental results demonstrate that MobileNetV2–UNet achieved 79.50% IoU, 86.14% Dice coefficient and an overall accuracy of 97.95%, with an inference speed of 6.54 FPS. In comparison, MobileNetV2–DeepLabV3 attained 78.61% IoU, 86.06% Dice coefficient and 98.02% accuracy, but with a slower inference speed of 2.02 FPS. Additionally, inference benchmarking demonstrates that MobileNetV2–UNet delivers 3× faster inference speed, making it better suited for edge deployment in mobile health screening applications. Both models demonstrated robust tumor localization performance and edge deployability. This work contributes an efficient, scalable solution for automated breast lesion segmentation, relevant for deployment in clinical settings with limited computational resources. © Grenze Scientific Society, 2026.</t>
  </si>
  <si>
    <t>Dai X.; Pan X.; Zeng S.; Long Q.; Liao Z.; Zou S.; Xing Y.; Yu Z.; Hu Y.; Luo X.</t>
  </si>
  <si>
    <t>X-Pruning: a dual-stream information fusion mammography diagnosis network based on pruned transformer and crossattention mechanism</t>
  </si>
  <si>
    <t>10.21037/qims-2025-aw-2486</t>
  </si>
  <si>
    <t>Background: Breast cancer remains the most prevalent malignancy among women globally. While early detection through mammography is crucial for improving survival rates, automating this process poses significant computational challenges. Specifically, detecting small malignant lesions within high-resolution images and effectively integrating complementary information from standard craniocaudal (CC) and mediolateral oblique (MLO) views are difficult tasks. Therefore, the aim of this study is to develop a novel, highly efficient dual-view mammography diagnostic network, termed X-Pruning, designed to overcome these computational and integration challenges. Methods: The proposed X-Pruning framework addresses multi-view mammography by combining pruned transformer blocks (PTBs) with cross-attention fusion. The model employs parallel PTBs to process standard CC and MLO views. By implementing a dynamic pruning strategy based on window importance within the transformer layers, the network focuses computational resources specifically on suspicious regions. This reduces the heavy burden of self-attention calculations while strictly preserving full-image scale information to enhance the detection of small lesions. Additionally, a novel cross-attention fusion module was developed and integrated into the network to facilitate interactive information exchange between the CC and MLO views, enabling comprehensive multi-view feature integration. Results: The X-Pruning framework was evaluated on two widely recognized public datasets: Vindr-Mammo and Curated Breast Imaging Subset of the Digital Database for Screening Mammography (CBIS-DDSM). Experimental results demonstrated that the proposed model consistently outperformed several mainstream baseline architectures. Specifically, X-Pruning achieved area under the curve (AUC) scores of 0.812 on the Vindr-Mammo dataset and 0.792 on the CBIS-DDSM dataset. Furthermore, these performance improvements were achieved while significantly reducing overall computational demands compared to standard models. Conclusions: The X-Pruning network successfully resolves the trade-off between high diagnostic accuracy and computational efficiency in automated mammogram analysis. By intelligently allocating computational resources to critical lesion areas and effectively fusing cross-view information, this framework demonstrates robust diagnostic capabilities. These advancements highlight the clinical potential of X-Pruning to serve as an efficient, automated tool for enhancing the early detection and diagnosis of breast cancer. © (2026), (AME Publishing Company). All rights reserved.</t>
  </si>
  <si>
    <t>Revathi K.; Karthikeyan V.V.</t>
  </si>
  <si>
    <t>Efficient AI-Based breast cancer diagnosis using a pruned Adaptive dilated residual attention network with transformer network for Low-Computational environments</t>
  </si>
  <si>
    <t>10.1016/j.bspc.2026.110553</t>
  </si>
  <si>
    <t>Objectives: The primary goal of this framework is to enhance the survival rate of breast cancer patients through early and accurate identification using an artificial intelligence-based diagnosis approach. This approach reduces computational costs, memory usage, and data requirements, making the system ideal for low-power computing. Methods: The methodology involves a multi-stage deep learning framework starting with the collection of mammogram images from three diverse datasets. Region of Interest (ROI) detection is performed using a novel Trans-YoloUnet++ (TYUNet++) model. Classification is then conducted using the Adaptive Dilated Residual Attention Network-Spatial Pyramid Pooling (ADRAN-SPP) integrated with pruning and compressive filters to reduce redundant parameters. Furthermore, hyperparameters such as activation functions and learning rates are optimized using the Refined Fitness-based Addax Optimization Algorithm (RF-AOA). Finally, the developed model offers the classified outcome. The effectiveness of the designed model is confirmed in the validation. Results: The proposed model demonstrates strong performance, achieving an ROI extraction accuracy of 91.6%, with Intersection over Union (IoU) and Dice scores of 92% and 93%, respectively. In addition, the classification accuracy reaches 97.8%, confirming the effectiveness of the proposed approach. Conclusion: This framework concludes that the integration of pruning and compressive filters with optimized deep learning architectures provides a robust, high-accuracy solution for breast cancer diagnosis. © 2026 Elsevier Ltd</t>
  </si>
  <si>
    <t>Explainable AI based efficient ensemble model for breast cancer classification using optical coherence tomography</t>
  </si>
  <si>
    <t>10.1016/j.bspc.2024.106007</t>
  </si>
  <si>
    <t>Beram S.R.; Lalchhanhima R.; Singh K.R.</t>
  </si>
  <si>
    <t>HMST-Lite: A Lightweight Multi-scale Transformer for Early Breast Cancer Stage Classification</t>
  </si>
  <si>
    <t>10.1007/978-3-032-15809-3_6</t>
  </si>
  <si>
    <t>Prognosis and treatment choices are largely based on the accurate staging of breast cancer. Traditional deep learning approaches often find it hard to capture the detailed and spatial features seen in histopathological images, particularly when magnification changes. In addition, most WSI staging models are computationally complex and hard to interpret, making them tough to use in real-world clinical situations that require fast and early diagnosis. In response to these limitations, we present HMST-Lite, a lightweight transformer-based architecture that makes use of multi-scale histopathological data for early breast cancer detection. Compare to the other regular models, HMST-Lite takes advantage of visual tokens at two magnification levels (10× and 20×) to recognize fine details from tissue structure efficiently. This multi-scale mechanism captures the context within each scale is used, then the fusion layer combines the multi-scale features. The model’s performance is measured on a specially selected part of the TCGA-BRCA cohort dataset, after preprocessing to highlight tissue regions important for early detection. The model’s performance is evaluated with Accuracy, Macro F1-Score, and QWK to guarantee reliability in class balance and simulated inter-rater agreement. The HMST-Lite framework provides the basic structure for the future HMST model, which will include cross-cohort fusion and prognostic learning. © The Author(s), under exclusive license to Springer Nature Switzerland AG 2026.</t>
  </si>
  <si>
    <t>Different BI-RADS breast cancer diagnosis using MobileNetV1 and vision transformer based on explainable artificial intelligence (XAI)</t>
  </si>
  <si>
    <t>10.1038/S41598-026-37199-2</t>
  </si>
  <si>
    <t>Breast cancer (BC) remains one of the leading causes of death among women in the world, depending on the requirement for precise, effective, and interpretable computer-aided diagnosis systems (CADs). In this work, a hybrid deep learning (DL) framework is presented for multi-class BI-RADS BC classification using mammographic images. This framework fuses MobileNetV1, a lightweight convolutional neural network (CNN), to capture fine-grained local features and combines it with a Vision Transformer (ViT) to model global contextual connections, thereby enabling corresponding representation learning through a dual-stream structure. The evaluation was performed on the publicly available King Abdulaziz University BC Mammogram Dataset (KAUBC), which includes multi-view mammograms (craniocaudal (CC) and mediolateral oblique (MLO)) arranged according to the BI-RADS classification scheme and characterized by class imbalance. Feature-level fusion is performed, followed by a bagging-based logistic regression (LR) classifier to enhance robustness and decrease prediction conflict. The proposed approach was extensively analyzed using 5-fold cross-validation and compared with multiple state-of-the-art CNN and transformer models, each fused with various machine learning (ML) classifiers. The experimental results demonstrate higher and stable performance across all BI-RADS categories, with accuracy (ACC), sensitivity (SEN), and specificity (SPE) exceeding 99%. In addition, explainable artificial intelligence (XAI) techniques, including Grad-CAM and Grad-CAM++, were applied to provide clinically interpretable visual explanations by highlighting diagnostically relevant regions in mammograms. These results indicate that the proposed MobileNetV1–ViT–Bagging framework recommends an effective, computationally structured, and explainable solution for multi-class BI-RADS BC diagnosis, with strong potential for clinical decision-support applications. © The Author(s) 2026.</t>
  </si>
  <si>
    <t>Hu M.; Yang X.</t>
  </si>
  <si>
    <t>BreastLightSAM: A Lightweight Pipeline for Fast and Accurate Breast Cancer Diagnosis and Tumor Segmentation</t>
  </si>
  <si>
    <t>10.1117/12.3048980</t>
  </si>
  <si>
    <t>BreastLightSAM presents an innovative, lightweight pipeline tailored to tackle the challenges associated with rapid and precise diagnosis of breast cancer in 2D ultrasound images. The model integrates a modified Segmentation Anything Model (SAM) with an optimized RepViT-based image encoder for efficient segmentation and incorporates a compact classification module based on GhostNet to accurately classify breast tumors. This design allows for high segmentation accuracy and classification precision while significantly reducing latency, making it suitable for deployment on computationally limited devices like mobile phones. The proposed pipeline features a point-based prompt design that emulates human interaction, enhancing the model's generalization and robustness. Results show that BreastLightSAM achieves a mean Dice Similarity Coefficient (DSC) of 0.812 and a mean pixel accuracy of 0.943, with a latency of just 28.6 milliseconds, while the classification module delivers high precision and recall across tumor types. However, the study's focus on 2D ultrasound images limits its exploration of the impact of 3D imaging on performance. Additionally, the influence of human expertise and pre-processing techniques such as contrast enhancement and image sharpening on segmentation results requires further investigation. These aspects present valuable avenues for future research to enhance the clinical applicability of BreastLightSAM in diverse healthcare settings. © 2025 SPIE.</t>
  </si>
  <si>
    <t>Wu Y.; Zhou L.; Zhao J.; Peng Y.; Li X.; Wang Y.; Zhu S.; Hou C.; Du P.; Ling L.; Wang Y.; Tian J.; Sun L.</t>
  </si>
  <si>
    <t>Relation knowledge distillation 3D-ResNet-based deep learning for breast cancer molecular subtypes prediction on ultrasound videos: a multicenter study</t>
  </si>
  <si>
    <t>10.1038/s41416-025-03146-7</t>
  </si>
  <si>
    <t>Background: To develop and test a relation knowledge distillation three-dimensional residual network (RKD-R3D) model for predicting breast cancer molecular subtypes using ultrasound (US) videos to aid clinical personalized management. Methods: This multicentre study retrospectively included 882 breast cancer patients (2375 US videos and 9499 images) between January 2017 and December 2021, which was divided into training, validation, and internal test cohorts. Additionally, 86 patients was collected between May 2023 and November 2023 as the external test cohort. St. Gallen molecular subtypes (luminal A, luminal B, HER2-positive, and triple-negative) were confirmed via postoperative immunohistochemistry. The RKD-R3D based on US videos was developed and validated to predict four-classification molecular subtypes of breast cancer. The predictive performance of RKD-R3D was compared with RKD-R2D, traditional R3D, and preoperative core needle biopsy (CNB). The area under the receiver operating characteristic curve (AUC), sensitivity, specificity, accuracy, balanced accuracy, precision, recall, and F1-score were analyzed. Results: RKD-R3D (AUC: 0.88, 0.95) outperformed RKD-R2D (AUC: 0.72, 0.85) and traditional R3D (AUC: 0.65, 0.79) in predicting four-classification breast cancer molecular subtypes in the internal and external test cohorts. RKD-R3D outperformed CNB (Accuracy: 0.87 vs. 0.79) in the external test cohort, achieved good performance in predicting triple negative from non-triple negative breast cancers (AUC: 0.98), and obtained satisfactory prediction performance for both T1 and non-T1 lesions (AUC: 0.96, 0.90). Conclusions: RKD-R3D when used with US videos becomes a potential supplementary tool to non-invasively assess breast cancer molecular subtypes. © The Author(s), under exclusive licence to Springer Nature Limited 2025.</t>
  </si>
  <si>
    <t>Anu Rakhi P.S.; Rajesh R.S.</t>
  </si>
  <si>
    <t>Twins2-Sat: A Taylor Bird Swarm Optimized Twin-Spatially A separable Self-Attention Transformer Model for Highly Accurate Breast Cancer Classification</t>
  </si>
  <si>
    <t>10.14419/qnnt4s07</t>
  </si>
  <si>
    <t>In light of the growing need for sophisticated diagnostic systems in medical imaging, this work presents a novel framework for the diagnosis of breast cancer that focuses on accurate tissue characterization using texture and attention-based learning. Mammography images of the breast are first preprocessed using an Adaptive Savitzky-Golay Filter (ASGF) to reduce noise and improve important structures. The next step is the precise segmentation of problematic areas using the Markov Random Field (MRF) model, which efficiently defines tumor borders by utilizing spatial dependencies. Following the isolation of the region of interest, texture features are extracted using the Gray-Level Co-occurrence Matrix (GLCM), which uses statistical metrics like energy, contrast, and correlation to capture crucial spatial correlations in pixel intensities. After that, these descriptive characteristics are sent to a TwinS²SAT model, which is an improved Twins-Spatially Separable Self-Attention (SSSA) Transformer that has been tuned using the Taylor Bird Swarm Algorithm (TBSA) to enhance classification performance and learning efficiency. The combination of a lightweight, attention-driven deep architecture with GLCM features allows for a reliable differentiation between benign and malignant tissue patterns. Python software is used to evaluate the proposed model, and the comparison is made with the Self-Attention Transformer (SAT) model. The results show that compared to SAT with 94.99% of accuracy, the TBSA-TwinS²SAT model ranks with excellent accuracy of 97.94%, precision of 98%, and 99% recall, confirming its potential as a useful tool for automated breast cancer diagnosis. © P. S. Anu Rakhi, R. S. Rajesh.</t>
  </si>
  <si>
    <t>Christakis N.; Tirchas P.; Drikakis D.</t>
  </si>
  <si>
    <t>Selective medical intelligence: Optimising AI-based breast cancer diagnosis classification through adaptive data filtering</t>
  </si>
  <si>
    <t>10.1016/j.neucom.2026.134471</t>
  </si>
  <si>
    <t>Neural-network classifiers trained on small cytology datasets are vulnerable to overfitting when redundant morphometric predictors are retained. This study evaluates a mutual-information (MI) feature-pruning pipeline for fine-needle aspiration (FNA) breast cytology classification and extends safe-pruning arguments from squared-loss regression to categorical prediction under cross-entropy loss. Experiments were conducted on controlled synthetic datasets and on the Wisconsin Diagnostic Breast Cancer (WDBC) benchmark, which contains 569 samples and 30 FNA-derived nuclear features. On WDBC, MI filtering with threshold τ=0.1 retained 20 features and preserved full-data performance, with mean accuracy changing from 0.956 to 0.959 and ROC–AUC from 0.988 to 0.992 across 10 seeds. The benefit was larger under reduced-data conditions: in the 50% regime, accuracy increased from 0.958 to 0.968 and recall from 0.942 to 0.955, while in the 10% regime, recall increased from 0.842 to 0.918, F1-score from 0.885 to 0.930 and accuracy from 0.916 to 0.944. Synthetic experiments showed the same pattern, with pruning providing the largest gains when sample size was small and redundant-feature burden was high. SHAP analyses indicated that pruning concentrated attribution on cytologically plausible descriptors of nuclear size and boundary irregularity. These findings support MI-guided pruning as a reproducible preprocessing and interpretability aid for small-sample FNA cytology benchmarks, although validation on contemporary independent cohorts is required before clinical utility can be claimed. © 2026 The Author(s)</t>
  </si>
  <si>
    <t>Alshowarah S.A.; Alzyadat W.; Shaheen A.; Alhroob A.</t>
  </si>
  <si>
    <t>Beyond Accuracy: Protocol-Dependent Robustness and Reliability in Patch-Based Breast Histopathology Classification</t>
  </si>
  <si>
    <t>10.15849/ijasca.v18i2.69</t>
  </si>
  <si>
    <t>Breast cancer is a leading cause of death among women worldwide. Early diagnosis can save many lives and this will lead to a proper treatment. Histopathological image analysis is an important diagnostic method for detecting breast cancer. Computer-aided diagnosis of breast images helps radiologists do the task more efficiently and appropriately. The reliable evaluation of deep learning models in computational pathology depends strongly on how the data is split during validation. In patch-based histopathology classification, random image-level splitting can obscure inter-patient heterogeneity and produce overly stable performance estimates. This study investigates the effect of the evaluation protocol on Invasive Ductal Carcinoma (IDC) detection using the Breast Histopathology Images dataset. A lightweight Convolutional Neural Network (CNN) was trained using balanced sampling and evaluated under two 5-fold cross-validation schemes: strict patient-level separation and stratified random image-level splitting. Under patient-level evaluation, the model achieved a mean accuracy of 0.7826 ± 0.0295 and a mean AUC of 0.8691 ± 0.0257, with a Brier score of 0.1582 ± 0.0159. Random splitting produced similar mean accuracy (0.7867 ± 0.0096) and AUC (0.8652 ± 0.0053), with slightly improved Brier score (0.1509 ± 0.0047). While paired statistical testing showed no significant differences in mean performance (p &gt; 0.05), patient-level evaluation exhibited substantially higher fold-wise variability. Calibration analysis indicated moderate reliability with mild overconfidence, and error inspection revealed consistent morphological failure patterns. Overall, the evaluation protocol mainly affects perceived robustness rather than average performance, highlighting the importance of patient-level validation and variability reporting. © Al-Zaytoonah University of Jordan (ZUJ).</t>
  </si>
  <si>
    <t>Skhembill S.; Samal S.; Saha P.; Balabantaray B.K.</t>
  </si>
  <si>
    <t>Classification of Breast Cancer Using Fractional Convolution Neural Network</t>
  </si>
  <si>
    <t>10.1007/978-981-95-2680-2_15</t>
  </si>
  <si>
    <t>Breast cancer has become increasingly prevalent and has shown a significant rise in recent years, highlighting the urgent need for effective models for classification and digital diagnosis. Challenges in this research include the absence of lightweight models with augmented data, motivating us to explore new approaches. This paper presents a Fractional Convolutional Neural Network (Fractional CNN) model for the classification of benign and malignant tissue slides of breast cancer. Our results demonstrate that the Fractional CNN achieved a higher accuracy, approximately 91%, for one type of magnification within the dataset compared to the Conventional Convolutional Neural Network. This indicates the potential of the Fractional CNN in improving diagnostic accuracy for breast cancer. © The Author(s), under exclusive license to Springer Nature Singapore Pte Ltd. 2026.</t>
  </si>
  <si>
    <t>Shang Z.; Liu H.; Wang K.; Wang X.</t>
  </si>
  <si>
    <t>BM-SMIL: A Breast Cancer Molecular Subtype Prediction Framework from H&amp;E Slides with Self-supervised Pretraining and Multi-instance Learning</t>
  </si>
  <si>
    <t>10.1007/978-3-031-45087-7_9</t>
  </si>
  <si>
    <t>Breast cancer is the most commonly diagnosed cancer, and accurate molecular subtype prediction plays a crucial role in determining treatment strategies. While immunohistochemistry (IHC) is commonly used for molecular subtype diagnosis, it suffers from cost and labor limitations. The prediction of molecular subtypes using hematoxylin and eosin (H&amp;E) stained slides has gained importance. However, the task is challenged by limited samples, weak annotations, and strong tumor heterogeneity. This paper proposes a scalable framework, BM-SMIL, for molecular subtype prediction of breast cancer based on self-supervised pretraining and multi-instance learning. Firstly, a self-supervised pretraining framework utilizing multi-scale knowledge distillation is introduced to obtain a representative patch encoder. Then, an attention-based instance selection strategy is employed to filter out noise instances. Finally, a Transformer integrated with subtype contrastive loss is proposed for effective aggregation and WSI-level prediction. Experimental results on the dataset from cooperative hospital demonstrate the effectiveness of our proposed framework. The BM-SMIL framework has the potential to enhance molecular subtype prediction performance and can be extended to other pathology image classification tasks. © 2023, The Author(s), under exclusive license to Springer Nature Switzerland AG.</t>
  </si>
  <si>
    <t>Kavitha S.J.; Sridevi S.</t>
  </si>
  <si>
    <t>Breast Cancer Classification Using Graph Convolutional Networks and DenseNet121 with Pruning; [使用图卷积网络和剪枝的DenseNet121进行乳腺癌分类]</t>
  </si>
  <si>
    <t>10.1007/s12204-025-2826-4</t>
  </si>
  <si>
    <t>Breast cancer remains a significant global health burden, particularly among women, necessitating accurate and accessible diagnostic systems for early detection and intervention. Despite advancements in medical technology, challenges persist such as high dimensionality, variability, and complexity. Hence, this study introduces a novel approach that amalgamates DenseNe5t121 architecture within graph convolutional networks (GCNs) for breast cancer classification. The proposed method combines the strengths of a pre-trained DenseNet121 model, pruning techniques, and GCN with a cross-space filter (CSF). DenseNet121 is employed for feature extraction, while pruning enhances efficiency and prevents overfitting. GCNs capture structural and semantic information from the data and the CSF aids in regularization. Furthermore, the incorporation of the CSF enhances model performance by effectively integrating information from both graph topology and node attributes. The proposed approach was trained and evaluated using the BreakHis dataset, a widely recognized resource for breast cancer classification through histopathological images. By leveraging several performance measures consisting of precision, recall, F1-score, AUC, MCC, and accuracy, the proposed approach was compared against existing models to assess its effectiveness. The results indicate that the proposed method, particularly when combined with the CSF, outperforms existing approaches, demonstrating its potential as an advanced tool for accurate and interpretable breast cancer diagnosis. (Figure presented.) © Shanghai Jiao Tong University 2025.</t>
  </si>
  <si>
    <t>Ye Y.; Ye M.; Wang H.; Fang J.; Zhang G.; Yang G.; Shen S.; Li X.</t>
  </si>
  <si>
    <t>Breast tumor segmentation and morphological feature-based classification in ultrasound using a two-stage U-net and SVM</t>
  </si>
  <si>
    <t>10.3389/fbioe.2026.1774371</t>
  </si>
  <si>
    <t>Introduction: Breast cancer remains one of the most prevalent and life-threatening conditions among women worldwide, making early detection and accurate diagnosis essential. In this study, we present a two-stage computer-aided diagnosis framework designed for the automated analysis of breast ultrasound images. Methods: The proposed system first employs a U-Net-based semantic segmentation model to detect and localize potential tumor regions. The model is trained and evaluated on a comprehensive dataset comprising normal, benign, and malignant cases. For each input image, the U-Net predicts a binary tumor mask; images with no detected tumor regions are classified as normal and excluded from further analysis. In the second stage, images identified as tumor-bearing undergo feature extraction to characterize the shape and morphology of the segmented tumor. Specifically, four handcrafted features—circularity, solidity, eccentricity, and extent—are computed from the predicted masks. These features are then used to train a support vector machine (SVM) classifier that distinguishes between benign and malignant tumors. Results: The segmentation model achieved an average Mask Intersection over Union% (Mask IoU) score of 91%, while the classification model reached an accuracy of 98.23% on the training set and 97.42% on the test set. Discussion: Unlike end-to-end deep learning approaches that often function as black boxes with limited clinical interpretability, our two-stage framework combines accurate deep learning-based segmentation with lightweight, handcrafted morphological feature classification using support vector machine. This design achieves high performance while preserving explainability through clinically meaningful shape descriptors, making it particularly suitable for real-world clinical deployment. Copyright © 2026 Ye, Ye, Wang, Fang, Zhang, Yang, Shen and Li.</t>
  </si>
  <si>
    <t>Singh M.; Mohan A.; Tripathi U.; Pathak S.; Gupta R.; Kumar B.</t>
  </si>
  <si>
    <t>A multi-scale hybrid ResNet–transformer with distance-aware learning for interpretable BI-RADS mammographic classification</t>
  </si>
  <si>
    <t>10.1038/s41598-026-40906-8</t>
  </si>
  <si>
    <t>Timely and accurate classification of breast lesions is needed on mammograms, as it will enhance clinical decisions and reduce unnecessary biopsies. The study proposes a Multi-Scale Hybrid ResNet–Transformer with Distance-Aware Learning for interpretable BI-RADS mammographic classification. The model integrates the spatial representation strength of ResNet-50 with the contextual modeling capability of lightweight multi-head self-attention layers, forming a unified hybrid architecture. Distance-Aware Learning loss is introduced to account for the ordinal nature of BI-RADS categories, penalizing predictions based on their proximity to the true class. The stage of preprocessing includes CLAHE to enhance mammographic contrast, followed by balanced oversampling and controlled augmentations to address data imbalance. Further, the model is trained and evaluated, which indicates strong generalization across validation and test sets. The hybrid model achieved a test accuracy of 0.921, with a mean AUC of 0.987 on the test set. The model performs a per-class discriminability, with F1-scores above 0.92 for clinically critical BI-RADS 4–5 categories. Moreover, the feature-space visualization and Grad-CAM based visual explanations confirm that the model focuses on clinically relevant lesion regions, providing interpretable outputs aligned with radiologist’s reasoning. The proposed framework will provide a clinically meaningful and efficient approach to automated BI-RADS classification, and may support future computer-aided diagnostic workflows. © The Author(s) 2026.</t>
  </si>
  <si>
    <t>Ahmmed J.; Ahmed F.; Kabir M.A.; Ahad M.T.; Jadoon M.A.; Rehman A.U.; Bermak A.</t>
  </si>
  <si>
    <t>LBNet: an optimized lightweight CNN for mammographic breast cancer classification with XAI-based interpretability</t>
  </si>
  <si>
    <t>10.1038/s41598-025-31642-6</t>
  </si>
  <si>
    <t>Breast cancer represents a major worldwide health burden, marked by high incidence and mortality rates across diverse socioeconomic populations. While deep learning has enabled advances in automated mammographic analysis, existing models often suffer from high computational complexity. They also face limited generalizability and a lack of interpretability. To overcome these challenges, this research introduces LBNet, a lightweight and interpretable convolutional neural network (CNN) built for accurate and efficient breast cancer detection, particularly in resource-constrained settings. With only 2.4 million trainable parameters, LBNet consists of five convolutional layers, leveraging ReLU activation, batch normalization, and max-pooling to optimize feature extraction while maintaining computational efficiency. LBNet was trained on the RSNA dataset using the Adam optimizer and five-fold cross-validation. It achieved 97.28% accuracy. For cancer cases, precision was 99% and recall was 96%. For non-cancer cases, precision was 96% and recall was 99%. In comparison, baseline models such as VGG19, SE-ResNet152, and ResNet152V2 yielded lower accuracies of 87.54%, 87.50%, and 85.24%, respectively, while transfer learning approaches peaked at 87.37% accuracy. LBNet’s generalizability was validated in external datasets, achieving 99.54% accuracy on CBIS-DDSM and 98.50% on MIAS. To enhance clinical trust, this work integrated SHAP (SHapley Additive exPlanations) and Grad-CAM (Gradient-weighted Class Activation Mapping). These methods effectively highlighted diagnostically relevant regions in mammograms. This improved prediction transparency. LBNet demonstrates strong potential as an accurate, efficient, and interpretable solution for breast cancer screening, and future studies could explore its extension to multi-view mammography and real-time clinical deployment. © The Author(s) 2025.</t>
  </si>
  <si>
    <t>Moghe S.; Malviya L.</t>
  </si>
  <si>
    <t>A lightweight terahertz antenna-assisted machine learning framework for automated breast cancer detection</t>
  </si>
  <si>
    <t>10.1007/s00339-026-10032-3</t>
  </si>
  <si>
    <t>Breast cancer detection is a major global health challenge since traditional imaging methods, such as mammography and ultrasound, have certain limitations, including ionizing radiation, operator dependency, limited contrast, and high operational cost. TeraHertz (THz) electromagnetic sensing offers a promising alternative because of its non-ionizing nature and high sensitivity to dielectric variations in biological tissues. In the literature, most THz research focuses on antenna design rather than automated diagnostic frameworks that analyse complex spectral patterns for accurate tumour detection and classification. To address this gap, the research introduces THzSenseNet, a lightweight THz wrench-shaped patch antenna-assisted machine learning model designed to classify various breast tissues, including healthy, benign, and malignant, using scattering-parameter signatures. THz multiple-input and multiple-output antenna integrates multilayer dual-resonant, structured spectral preprocessing and a hybrid multi-scale spectral convolutional encoder/bidirectional spectral memory unit classifier optimized through the revolution optimization algorithm. Using simulation-derived datasets representing diverse tumor sizes and depths, THzSenseNet achieves 99% accuracy, surpassing existing methods by 2.7%. Results confirm that combining multi-resonant THz sensing with advanced spectral-temporal learning offers a highly sensitive, non-ionizing, and computationally efficient pathway for early breast cancer detection. Outcomes underscore the THzSenseNet potential as a strong foundation for future clinical validation and portable THz diagnostic technologies. © The Author(s), under exclusive licence to Springer-Verlag GmbH Germany, part of Springer Nature 2026.</t>
  </si>
  <si>
    <t>Soni M.; Bhatt M.W.; Ofori-Amanfo P.</t>
  </si>
  <si>
    <t>Light-GBM based minority oversampling model using biomedical data analysis for breast cancer classification</t>
  </si>
  <si>
    <t>10.1007/s42452-025-07390-7</t>
  </si>
  <si>
    <t>The yearly incidence of breast cancer, which is already among the highest of all cancers, is steadily rising. Without surgical biopsy, predicting the benign or malignant nature of tumors by analyzing various indicators of cell nuclei can effectively assist doctors in diagnosis and reduce patients’ suffering. Research continuously shows that LightGBM hybrid models outperform conventional classifiers in terms of accuracy. With improvements in accuracy, speed, and efficiency, LightGBM-based hybrid models frequently outperform baseline or standard classifiers. A model for the identification of breast cancer based on the lightweight gradient boosting machine (GBM) algorithm. To address the problem of skewed diagnostic data for breast cancer, the Borderline-SMOTE method is used. In the Sparrow Search Algorithm (SSA), piecewise linear chaotic map (PWLCM), novel inertia weights, and a new longitudinal-lateral crossover algorithm are introduced for improvement, followed by the application of the improved SSA algorithm for automatic parameter optimization of Light-GBM. Due to Light-GBM’s sensitivity to noise, an OVR-Jacobian regularization method is proposed for denoising. It improved ensemble model strength and successively used for breast cancer diagnosis. The suggested ensemble model achieves better performance than standard models in terms of mean square error, according to the experimental data, determination coefficient, and cross-validation score, demonstrating its better diagnostic performance. © The Author(s) 2025.</t>
  </si>
  <si>
    <t>Wang C.; Gong W.; Cheng J.; Qian Y.</t>
  </si>
  <si>
    <t>DBLCNN: Dependency-based lightweight convolutional neural network for multi-classification of breast histopathology images</t>
  </si>
  <si>
    <t>28</t>
  </si>
  <si>
    <t>10.1016/j.bspc.2021.103451</t>
  </si>
  <si>
    <t>Breast histopathology analysis is the gold standard for diagnosing breast cancer. Convolutional neural network-based methods for breast histology image classification have emerged in recent years to make the analysis process simple and fast. Due to the limitation of hardware devices, these classification methods still face the problem of difficult balance recognition performance and computational efficiency. In this paper, we propose the Dependency-based lightweight convolutional neural network (DBLCNN) for the multi-classification task of breast histopathology images. Firstly, we design a new network in which dependencies (magnification and binary classification probability) were used to guide subspecies features for better recognition. Secondly, we redesign the backbone MobileNet to greatly reduce the model parameters and computation while ensuring excellent recognition performance. At the same time, transfer learning based on ImageNet is applied to the DBLCNN network. Extensive experiments on the BreakHis dataset have shown that the DBLCNN network has state-of-the-art effects in terms of recognition performance and computational utilization. © 2021 Elsevier Ltd</t>
  </si>
  <si>
    <t>Sadad T.; Khan A.R.; Hussain A.; Tariq U.; Fati S.M.; Bahaj S.A.; Munir A.</t>
  </si>
  <si>
    <t>Internet of medical things embedding deep learning with data augmentation for mammogram density classification</t>
  </si>
  <si>
    <t>10.1002/jemt.23773</t>
  </si>
  <si>
    <t>Females are approximately half of the total population worldwide, and most of them are victims of breast cancer (BC). Computer-aided diagnosis (CAD) frameworks can help radiologists to find breast density (BD), which further helps in BC detection precisely. This research detects BD automatically using mammogram images based on Internet of Medical Things (IoMT) supported devices. Two pretrained deep convolutional neural network models called DenseNet201 and ResNet50 were applied through a transfer learning approach. A total of 322 mammogram images containing 106 fatty, 112 dense, and 104 glandular cases were obtained from the Mammogram Image Analysis Society dataset. The pruning out irrelevant regions and enhancing target regions is performed in preprocessing. The overall classification accuracy of the BD task is performed and accomplished 90.47% through DensNet201 model. Such a framework is beneficial in identifying BD more rapidly to assist radiologists and patients without delay. © 2021 Wiley Periodicals LLC.</t>
  </si>
  <si>
    <t>Patwary M.O.; Biswas A.; Islam M.R.; Rahman M.T.; Islam S.A.; Jubair M.A.-A.; Islam M.R.; Mridha M.F.</t>
  </si>
  <si>
    <t>An interpretable deep learning approach for breast cancer classification and tumor localization from histopathological images</t>
  </si>
  <si>
    <t>10.1016/j.rineng.2026.112107</t>
  </si>
  <si>
    <t>Breast cancer remains a major global health burden, where accurate and timely diagnosis through histopathological analysis is critical for effective treatment planning. Conventional diagnosis relies on manual examination of hematoxylin eosin stained tissue slides by expert pathologists, a process that is labor-intensive, time-consuming, and susceptible to inter-observer variability. Although deep learning has demonstrated strong potential in automating histopathological image analysis, challenges related to robustness, computational efficiency, and interpretability continue to limit clinical adoption. An integrated deep learning and explainable artificial intelligence framework for breast cancer histopathology is presented, enabling image-level classification and interpretable tumor localization. The framework employs a probability-level ensemble of two complementary convolutional neural networks: ConvNeXt-Tiny, which captures discriminative morphological features, and MobileNetV3-Large, a lightweight architecture optimized for efficiency and sensitivity. Each network independently predicts benign or malignant probabilities, which are fused through probability averaging to improve robustness without introducing additional trainable parameters. The method is evaluated on the publicly available BreaKHis dataset, comprising 7,909 histopathological images from 82 patients across multiple magnification levels. All experiments are conducted using strict patient-level data splits to prevent data leakage. To enhance model transparency, Grad-CAM++ is integrated to generate class-discriminative saliency maps that identify tissue regions contributing to model predictions. These maps are further leveraged as pseudo-labels to train a U-Net model under weak supervision, enabling approximate tumor localization without requiring manual pixel-level annotations. The framework demonstrates strong classification performance and balanced sensitivity-specificity behavior under a strict patient-level evaluation protocol, with 98.15% accuracy, 98.19% precision, 99.66% recall (sensitivity), 98.66% F1-score, and 99.67% ROC–AUC, while maintaining a low false-negative rate. By combining diagnostic performance, interpretability, and annotation efficiency, the framework provides a reproducible approach for AI-assisted breast cancer histopathology analysis. © 2026 The Authors.</t>
  </si>
  <si>
    <t>Malik V.; Alsubait T.; Khan M.; Lakhina U.; Menshawi A.; Mehla S.; Mukhija L.; Altaf M.; Jamel L.</t>
  </si>
  <si>
    <t>Multimodal breast cancer diagnosis using feature fusion and deep learning</t>
  </si>
  <si>
    <t>10.3389/fmed.2026.1877662</t>
  </si>
  <si>
    <t>Introduction – Breast cancer is one of the leading health problems in the world, and the challenge lies in the fact that its diagnosis at the earliest possible and accurate rate is the main factor to guarantee a successful patient outcome. The traditional deep learning (DL) frameworks usually utilize data from a single modality at a time and, therefore, are not capable of addressing the complexity and heterogeneity of the disease, particularly when data are unavailable or incomplete. Methods – To address these constraints, a multimodal breast cancer diagnosis model is presented that consists of attention-based transformers to achieve efficient modality specific feature extraction, the modified mantissa search (MMS) algorithm to remove irrelevant features, and the American zebra optimization (AZO) algorithm to dynamically and efficiently combine features. Final classification is then performed using a lightweight convolutional neural network (LCNN) to avoid compromising diagnostic accuracy. Results and Discussion – The proposed model is highly generalizable and resilient to missing modalities, achieving 98.958, 97.37, and 99.438% accuracy on Mammographic Image Analysis Society (MIAS), BreakHis, and combined multimodal datasets, respectively. These findings reveal their usefulness and strength in clinical diagnostic cases with a variety of imaging data. Copyright © 2026 Malik, Alsubait, Khan, Lakhina, Menshawi, Mehla, Mukhija, Altaf and Jamel.</t>
  </si>
  <si>
    <t>Hemalatha D.; Gomathi N.</t>
  </si>
  <si>
    <t>HELM-BRCA: Hybrid Embedding and Learning Model for BRCA Methylation Classification</t>
  </si>
  <si>
    <t>10.14569/IJACSA.2026.0170110</t>
  </si>
  <si>
    <t>Breast cancer remains a highly heterogeneous disease for which it demands advanced computational techniques that can reveal significant biological patterns in high-dimensional epigenomic data. DNA methylation profiles generated by the Illumina HumanMethylation450 platform yield rich, clinically relevant signals but introduce significant analytical challenges due to their high dimensionality, sparsity, and nonlinear structure. This work presents a novel memory-efficient hybrid learning architecture that combines Truncated Singular Value Decomposition (SVD), a deep Autoencoder, and a multi-model ensemble classifier for boosting subtype classification performance using TCGA-BRCA methylation data. In order to circumvent memory limits and prevent system crashes, a probe-subset extraction strategy combined with variance-based feature selection was employed to ensure fast and safe data loading from the Xena repository. While the autoencoder extracts compact nonlinear manifold representations, SVD captures the global linear variance structure. Further, the fused latent space is modelled by an ensemble including Random Forest, XGBoost, and a lightweight Keras neural classifier that allows the system to exploit different decision limits and achieve robust generalization. The experimental investigation across several architectures demonstrates high predictive performance with ROC-AUC scores exceeding 0.99 and accuracies higher than 0.96 for Basic CNN and MLP models. Furthermore, the proposed hybrid ensemble improves stability and precision by outperforming traditional baselines and confirming the complementary nature of spectral and deep feature extraction. This study is suitable for large-scale biomedical data analytics scenarios. In conclusion, this work provides an efficient hybrid machine learning framework for breast cancer methylation study by offering a strong platform for improved prognostic modelling and development of epigenetic biomarkers. © 2026, Science and Information Organization. All rights reserved.</t>
  </si>
  <si>
    <t>Zambrano C.; Pérez-Pérez N.; Coimbra M.; Baldeon-Calisto M.; Flores-Moyano R.; Mora J.R.; Camacho O.; Benítez D.</t>
  </si>
  <si>
    <t>MassSeg-Framework: A Breast Mass Detection and Segmentation Framework Based on Deep Learning and an Active Contour Model</t>
  </si>
  <si>
    <t>10.3390/life16040653</t>
  </si>
  <si>
    <t>This work introduces the MassSeg-Framework, a fully automatic two-stage pipeline for breast mass analysis in mammography that integrates YOLOv11-based detection with Chan–Vese ACM refinement to achieve accurate mass localization and segmentation with a lightweight computational footprint. The framework was trained and evaluated on two publicly available datasets using consistent experimental protocols. In the detection stage, YOLOv11-nano was the most effective architecture, with a confidence threshold of 0.4, achieving statistically significant mAP50 values of 0.862 and 0.709 on the dINbreast and dCBIS datasets, respectively. These results confirm that a moderate threshold preserves clinically relevant true-positive candidates, which is particularly important for screening-oriented settings where missed lesions are costly. In the segmentation stage, the proposed framework achieved mean DICE scores of 0.721 and 0.700 on the test sets of the same datasets, demonstrating consistent overlap with expert annotations. Compared with state-of-the-art approaches that commonly assume lesion-centered ROIs or rely on heavier backbones, the proposed pipeline addresses a more realistic scenario by performing automatic detection followed by segmentation while maintaining substantially lower computational requirements. This balance between performance and efficiency makes the MassSeg-Framework a promising tool for scalable mammography analysis, particularly in resource-constrained environments or high-throughput screening workflows that require rapid processing. © 2026 by the authors.</t>
  </si>
  <si>
    <t>Abdel-Hamid L.; Yogarajah P.; Tealab S.H.A.</t>
  </si>
  <si>
    <t>Lightweight deep models based on domain adaptation and network pruning for breast cancer HER2 scoring: IHC vs. H&amp;E histopathological images</t>
  </si>
  <si>
    <t>10.1371/journal.pone.0332362</t>
  </si>
  <si>
    <t>Human epidermal growth factor receptor 2 (HER2)-positive breast cancer is an aggressive cancer type that requires special diagnosis and treatment methods. Immunohistochemistry (IHC) staining effectively highlights relevant morphological structures within histopathological images yet can be expensive in terms of both labor and required laboratory equipment. Hematoxylin and eosin (H&amp;E) images are more readily available and less expensive than IHC images as they are routinely performed for all patient samples. Lightweight models are well-suited for deployment on resource-constrained devices such as mobile phones and embedded systems, making them ideal for real-time diagnosis in rural regions and developing countries. In this study, IHC images are compared to H&amp;E images for automatic HER2 scoring using lightweight deep models that incorporate several advanced techniques including network pruning, domain adaptation, and attention mechanisms. Two lightweight models are presented: PrunEff4 and ATHER2. PrunEff4 is a subset of EfficientNetV2B0 pruned to reduce the network parameters by ~80%. ATHER2 is a customized lightweight network that employs different sized convolutional filters along with a convolutional block attention module (CBAM). For PrunEff4 and ATHER2, transfer learning (pretraining on ImageNet) and domain-specific pretraining were employed, respectively. Different datasets were utilized in the development and final testing phases in order to effectively evaluate their generalization capability. In all experiments, both networks resulted in accuracies ranging from 97% to 100% for binary classifications and from 95.5% to 98.5% for multiclass classifications regardless of whether IHC or H&amp;E images were utilized. Network pruning significantly reduced the network parameters whilst maintaining reliable performance. Domain-specific pretraining significantly enhanced performance, particularly in complex classification tasks such as HER2 scoring using H&amp;E images and multiclass classifications. Both IHC and H&amp;E stained images were suitable for deep learning-based HER2 scoring, given that the deep networks are efficiently trained for the specified task. © 2025 Abdel-Hamid et al. This is an open access article distributed under the terms of the Creative Commons Attribution License, which permits unrestricted use, distribution, and reproduction in any medium, provided the original author and source are credited.</t>
  </si>
  <si>
    <t>Moroz-Dubenco C.; Bajcsi A.; Andreica A.; Chira C.</t>
  </si>
  <si>
    <t>Towards an interpretable breast cancer detection and diagnosis system</t>
  </si>
  <si>
    <t>10.1016/j.compbiomed.2024.109520</t>
  </si>
  <si>
    <t>According to the World Health Organization, breast cancer becomes fatal only if it spreads throughout the body. Therefore, regular screening is essential. Whilst mammography is the most frequently used technique, its interpretation can be challenging and time-consuming. For this reason, computer-aided detection and diagnosis systems are increasingly being used for second opinion. However, in order for doctors to trust such systems, they need to understand their decisions. We propose an automated and interpretable system for the detection and diagnosis of breast cancer, encompassing five steps. After a robust pre-processing and an unsupervised segmentation, we analyze four feature extraction techniques, both textural and shape-based, and three methods for feature selection. To facilitate interpretation, we employ the Decision Tree algorithm for benign/malignant classification and experiment with different methods to avoid overfitting: pre-pruning, post-pruning, and ensemble-based (Random Forest classifier). Our system reaches a maximum accuracy of 95% and 100% precision and specificity when tested on images from the mini-MIAS dataset, while also offering its users the possibility to analyze each of the steps. © 2024 The Authors</t>
  </si>
  <si>
    <t>Class-association-rules pruning by the profitability-of-interestingness measure: Case study of an imbalanced class ratio in a breast cancer dataset</t>
  </si>
  <si>
    <t>10.12720/jait.12.3.246-252</t>
  </si>
  <si>
    <t>Khati B.; Mukherjee S.; Sinitca A.; Kaplun D.; Sarkar R.</t>
  </si>
  <si>
    <t>Reciprocal cooperative gating fusion of SqueezeNet and ShuffleNetV2 for breast cancer detection in histopathology images</t>
  </si>
  <si>
    <t>10.1038/s41598-026-36375-8</t>
  </si>
  <si>
    <t>Breast cancer remains a critical global health challenge, with timely and reliable diagnosis being essential for improving clinical outcomes. Although recent advances in computer aided diagnosis (CAD) have increasingly adopted deep learning, many existing solutions rely on computationally intensive architectures such as Transformer based models, deep ensemble models, multi scale attention networks, DenseNet based frameworks that limit their practical utility. To overcome this limitation, we proposed a comparatively lightweight Reciprocal Gating Fusion framework that integrates two efficient convolutional neural networks, SqueezeNet and ShuffleNetV2, enabling high quality feature extraction with substantially reduced computational overhead. The proposed reciprocal gating mechanism facilitates structured bidirectional interaction between the networks, enhancing complementary feature exchange while suppressing redundant responses to produce a more informative fused representation. Extensive empirical evaluations on benchmark datasets demonstrate strong performance and generalization capability, achieving 97% multiclass accuracy and 99% binary accuracy on the ICIAR-2018 dataset, along with 99.72% accuracy on the BreakHis dataset at 100 magnification. These results highlight the effectiveness of the proposed framework in delivering a precise and dependable CAD solution for breast cancer detection. The code is made available at: https://github.com/Cmatermedicalimageanalysis/RCG_ICIAR_Breakhis © The Author(s) 2026.</t>
  </si>
  <si>
    <t>El Ghanaoui F.-A.; Jetti M.; Aniq E.; Chakraoui M.; Khourdifi Y.</t>
  </si>
  <si>
    <t>A Deep Learning Framework Based on Ultrasound Imaging for Breast Cancer Classification</t>
  </si>
  <si>
    <t>10.1007/978-3-032-18857-1_57</t>
  </si>
  <si>
    <t>Breast cancer remains a major cause of cancer-related mortality among women, highlighting the need for reliable and early diagnostic tools. In this work, we propose a deep learning framework based on convolutional neural networks (CNNs) for automated classification of breast ultrasound (BUS) images. The framework processes raw images through preprocessing and augmentation steps, followed by a lightweight CNN designed to distinguish between normal, benign, and malignant cases. Experiments were conducted on the BUSI dataset, extended to 7,208 samples through augmentation. The proposed model achieved an accuracy of 92.3% and an AUC of 0.98–0.99, outperforming existing baselines and approaching expert-level performance. These results confirm the potential of CNN-based computer-aided diagnosis systems to support radiologists in clinical decision-making and improve early breast cancer detection. © The Author(s), under exclusive license to Springer Nature Switzerland AG 2026.</t>
  </si>
  <si>
    <t>Peulic A.; Jovanovic Z.; Milosevic M.</t>
  </si>
  <si>
    <t>Real-Time microcalcification detection with SAAR algorithm</t>
  </si>
  <si>
    <t>10.1177/09287329261442665</t>
  </si>
  <si>
    <t>Background: Detecting breast cancer, especially identifying microcalcifications in mammograms, is challenging due to the need for high sensitivity and efficient processing. This study presents a novel algorithm, Sigmoidal Slope Analysis and Aspect Ratio Evaluation (SAAR), designed for real-time application on edge devices. By employing a multi-step adaptive process with sigmoidal functions, SAAR enhances intensity contrast and prioritizes regions of interest, enabling fast, accurate detection of microcalcifications. Objective: This study aims to develop and validate an efficient, edge-device-compatible method for detecting microcalcifications in mammographic images. The goal is to provide a tool that enhances diagnostic efficiency through real-time processing, thereby supporting early breast cancer detection in both clinical and remote settings. Methods: The SAAR algorithm utilizes an adaptive slope detection technique based on the sigmoid function, dynamically adjusting to local intensity features. This approach allows for greater adaptability to image variations. The algorithm prioritizes regions of interest through a multi-step adaptive process, enhancing intensity differences to focus on potential microcalcifications. Results: Testing on established mammography databases, such as MIAS, demonstrates the algorithm's effectiveness, with improved sensitivity compared to conventional methods. Designed for edge devices, the algorithm leverages their real-time processing capabilities, offering lower latency and enhanced privacy. Conclusions: The integration of SAAR with edge devices represents a promising advancement in breast cancer detection. The adaptive nature of SAAR, coupled with the real-time processing capabilities of edge devices, provides a robust solution for enhancing microcalcification detection efficiency and sensitivity in mammography. © The Author(s) 2026</t>
  </si>
  <si>
    <t>Elaraby A.; Saad A.; Elmannai H.; Alabdulhafith M.; Hadjouni M.; Hamdi M.</t>
  </si>
  <si>
    <t>An approach for classification of breast cancer using lightweight deep convolution neural network</t>
  </si>
  <si>
    <t>10.1016/j.heliyon.2024.e38524</t>
  </si>
  <si>
    <t>The rapid advancement of deep learning has generated considerable enthusiasm regarding its utilization in addressing medical imaging issues. Machine learning (ML) methods can help radiologists to diagnose breast cancer (BCs) barring invasive measures. Informative hand-crafted features are essential prerequisites for traditional machine learning classifiers to achieve accurate results, which are time-consuming to extract. In this paper, our deep learning algorithm is created to precisely identify breast cancers on screening mammograms, employing a training method that effectively utilizes training datasets with either full clinical annotation or solely the cancer status of the entire image. The proposed approach utilizes Lightweight Convolutional Neural Network (LWCNN) that allows automatic extraction features in an end-to-end manner. We have tested LWCNN model in two experiments. In the first experiment, the model was tested with two cases' original and enhancement datasets 1. It achieved 95 %, 93 %, 99 % and 98 % for training and testing accuracy respectively. In the second experiment, the model has been tested with two cases' original and enhancement datasets 2. It achieved 95 %, 91 %, 99 % and 92 % for training and testing accuracy respectively. Our proposed method, which uses various convolutional network to classify screening mammograms achieved exceptional performance when compared to other methods. The findings from these experiments clearly indicate that automatic deep learning techniques can be trained effectively to attain remarkable accuracy across a wide range of mammography datasets. This holds significant promise for improving clinical tools and reducing both false positive and false negative outcomes in screening mammography. © 2024</t>
  </si>
  <si>
    <t>Sait A.R.W.; Nagaraj R.</t>
  </si>
  <si>
    <t>An Enhanced LightGBM-Based Breast Cancer Detection Technique Using Mammography Images</t>
  </si>
  <si>
    <t>10.3390/diagnostics14020227</t>
  </si>
  <si>
    <t>Breast cancer (BC) is the leading cause of mortality among women across the world. Earlier screening of BC can significantly reduce the mortality rate and assist the diagnostic process to increase the survival rate. Researchers employ deep learning (DL) techniques to detect BC using mammogram images. However, these techniques are resource-intensive, leading to implementation complexities in real-life environments. The performance of convolutional neural network (CNN) models depends on the quality of mammogram images. Thus, this study aimed to build a model to detect BC using a DL technique. Image preprocessing techniques were used to enhance image quality. The authors developed a CNN model using the EfficientNet B7 model’s weights to extract the image features. Multi-class classification of BC images was performed using the LightGBM model. The Optuna algorithm was used to fine-tune LightGBM for image classification. In addition, a quantization-aware training (QAT) strategy was followed to implement the proposed model in a resource-constrained environment. The authors generalized the proposed model using the CBIS-DDSM and CMMD datasets. Additionally, they combined these two datasets to ensure the model’s generalizability to diverse images. The experimental findings revealed that the suggested BC detection model produced a promising result. The proposed BC detection model obtained an accuracy of 99.4%, 99.9%, and 97.0%, and Kappa (K) values of 96.9%, 96.9%, and 94.1% in the CBIS-DDSM, CMMD, and combined datasets. The recommended model streamlined the BC detection process in order to achieve an exceptional outcome. It can be deployed in a real-life environment to support physicians in making effective decisions. Graph convolutional networks can be used to improve the performance of the proposed model. © 2024 by the authors.</t>
  </si>
  <si>
    <t>Yao X.; Liu F.</t>
  </si>
  <si>
    <t>Weak Feature Masking for fine-grained breast cancer histopathological image classification under small dataset constraints</t>
  </si>
  <si>
    <t>10.1016/j.bspc.2026.111001</t>
  </si>
  <si>
    <t>Fine-grained breast cancer histopathological image classification remains challenging under small-sample and imbalanced conditions, where conventional deep models often overemphasize dominant responses and underutilize subtle yet diagnostically meaningful cues. To address this problem, we propose a lightweight attention-guided framework that integrates a truncated MobileNetV3 backbone, squeeze-and-excitation channel recalibration, a simplified Transformer for global context modeling, an optimized Weak Feature Mask (WFM) for weak-feature reweighting, and a parallel color branch for stain-sensitive complementary representation. The proposed WFM explicitly estimates spatial saliency through channel projection and depthwise local context aggregation, and then applies a bounded suppress-strong/enhance-weak scaling rule to redistribute feature emphasis in a fully differentiable manner. Experiments on the BreakHis dataset demonstrate that the complete model achieves the best overall validation performance, with a validation score of 0.8669 and a subtype validation accuracy of 0.7456, while maintaining a compact computational footprint of approximately 5.7M parameters and 1.2 GFLOPs, which supports practical deployment in resource-constrained clinical settings. Ablation studies further show that each module contributes a distinct inductive bias: SE stabilizes channel-wise refinement, the simplified Transformer improves long-range dependency modeling, WFM enhances spatial selectivity for weak pathological cues, and the color branch compensates for stain-related information loss. These findings indicate that weak-feature-oriented attention is a promising direction for lightweight histopathological learning. Nevertheless, the study is currently validated on a single benchmark, and the balance between suppression and compensation remains sensitive; future work should therefore focus on multi-center generalization, adaptive mask control, and stronger interpretability validation. © 2026 Elsevier Ltd</t>
  </si>
  <si>
    <t>Mahmud Kabir S.; Imamul Hassan Bhuiyan M.</t>
  </si>
  <si>
    <t>CWC-MP-MC Image-based breast tumor classification using an optimized Vision Transformer (ViT)</t>
  </si>
  <si>
    <t>10.1016/j.bspc.2024.106941</t>
  </si>
  <si>
    <t>This study introduces a novel approach to improve breast tumor classification by integrating advanced image processing techniques and a state-of-the-art Vision Transformer (ViT) model. Our methodology involves transforming B-mode ultrasound images into Cross-Correlated Weighted Contourlet Multi-Parametric Multi-channel (CWC-MP-MC) images. This process includes applying Nakagami, Normal Inverse Gaussian (NIG), and Rician Inverse Gaussian (RiIG) statistical modeling to generate three distinct channels representing different statistical properties of the ultrasound data. These ultrasound data undergo a multi-resolution transform domain like contourlet transform and are weighted by cross-correlation to produce the CWC-MP-MC image. This composite image encapsulates comprehensive information about breast tissue characteristics, offering a robust representation for tumor classification. For classification, we utilize a optimized Vision Transformer (ViT) architecture specially designed to be lightweight, fine-tuned, and suitable for operating in a low-configuration GPU environment. Our experiments, conducted on three publicly available datasets (Mendeley, UDIAT, and BUSI), demonstrate that our proposed methodology achieves accuracy, sensitivity, specificity, NPV, PPV, and F1 scores exceeding 98% when employing CWC-MP-MC images. © 2024</t>
  </si>
  <si>
    <t>Ahmmed F.; Rafsan R.S.; Akther A.; Mohaimen-Bin-Noor</t>
  </si>
  <si>
    <t>GRANet-Lite: A lightweight Ghost–Residual Attention Network for breast cancer classification with comprehensive histopathological preprocessing analysis</t>
  </si>
  <si>
    <t>10.1016/j.smhl.2026.100661</t>
  </si>
  <si>
    <t>Breast cancer classification from histopathological images is frequently challenged by staining variability and high computational requirements. This study introduces a novel lightweight convolutional neural network optimized for deployment in resource-constrained clinical environments. The architecture integrates Ghost modules, Squeeze-and-Excitation, and Coordinate Attention mechanisms with residual learning, achieving robust feature representation with only 1.72 million trainable parameters. A systematic evaluation of five preprocessing strategies including Macenko, Vahadane, Reinhard, Ruifrok normalization, and Otsu-based tissue separation was conducted across multiple magnification levels using the BreaKHis dataset. Experimental results indicate that Otsu-based tissue separation at 400× magnification consistently yields superior performance, achieving a 98.54% AUC and 95.33% accuracy. Model interpretability was validated through Grad-CAM++ and Score-CAM to ensure spatially consistent and pathology-relevant feature extraction. By balancing computational efficiency with high diagnostic precision, this framework provides a scalable and explainable solution for breast cancer screening on edge devices and low-resource platforms. © 2026 Elsevier Inc. All rights are reserved, including those for text and data mining, AI training, and similar technologies.</t>
  </si>
  <si>
    <t>Meraj T.; Alosaimi W.; Alouffi B.; Rauf H.T.; Kumar S.A.; Damaševičius R.; Alyami H.</t>
  </si>
  <si>
    <t>A quantization assisted U-Net study with ICA and deep features fusion for breast cancer identification using ultrasonic data</t>
  </si>
  <si>
    <t>39</t>
  </si>
  <si>
    <t>10.7717/PEERJ-CS.805</t>
  </si>
  <si>
    <t>Breast cancer is one of the leading causes of death in women worldwide—the rapid increase in breast cancer has brought about more accessible diagnosis resources. The ultrasonic breast cancer modality for diagnosis is relatively cost-effective and valuable. Lesion isolation in ultrasonic images is a challenging task due to its robustness and intensity similarity. Accurate detection of breast lesions using ultrasonic breast cancer images can reduce death rates. In this research, a quantization-assisted U-Net approach for segmentation of breast lesions is proposed. It contains two step for segmentation: (1) U-Net and (2) quantization. The quantization assists to U-Net-based segmentation in order to isolate exact lesion areas from sonography images. The Independent Component Analysis (ICA) method then uses the isolated lesions to extract features and are then fused with deep automatic features. Public ultrasonic-modality-based datasets such as the Breast Ultrasound Images Dataset (BUSI) and the Open Access Database of Raw Ultrasonic Signals (OASBUD) are used for evaluation comparison. The OASBUD data extracted the same features. However, classification was done after feature regularization using the lasso method. The obtained results allow us to propose a computer-aided design (CAD) system for breast cancer identification using ultrasonic modalities. © Copyright 2021 Meraj et al. Distributed under Creative Commons CC-BY 4.0</t>
  </si>
  <si>
    <t>Knowledge Distillation to Ensemble Global and Interpretable Prototype-Based Mammogram Classification Models</t>
  </si>
  <si>
    <t>19</t>
  </si>
  <si>
    <t>10.1007/978-3-031-16437-8_2</t>
  </si>
  <si>
    <t>A Comparative Study of Feed Forward Hybrid Neuro-Computing Framework with Multilayer Perceptron Model for Prediction of Breast Cancer</t>
  </si>
  <si>
    <t>10.1007/978-981-15-7961-5_132</t>
  </si>
  <si>
    <t>Li X.; Chen J.; Luo B.; Xia M.; Zhang X.; Zhu H.; Zhang-Cai Y.; Chen Y.; Yang Y.; Wen Y.</t>
  </si>
  <si>
    <t>Classifying breast intraductal proliferative lesions via a knowledge distillation framework using convolutional neural network-based nuclei-segmentation-assisted classification (KDCNN-NSAC)</t>
  </si>
  <si>
    <t>10.1016/j.heliyon.2025.e42756</t>
  </si>
  <si>
    <t>Background and objective: Diagnosis of breast intraductal proliferative lesions (BIDPLs) in hematoxylin-eosin (HE) images remains a time-consuming and intractable topic because of subjective processes and subtle morphological differences. Convolutional neural networks (CNNs) show great potential for providing objective analysis strategies for HE images. In this study, we proposed a novel knowledge distillation (KD) framework using CNN-based nuclei segmentation-assisted classification (KDCNN-NSAC). Methods: The diagnosis of BIDPLs is treated as multiple class classification tasks in the BReAst Carcinoma Subtyping dataset. The KDCNN-NSAC fully leveraged the epithelial and stromal nuclei-level features in training phases and performed region-of-interest (ROI)-level classifications in predicting phases. Then, the whole slide image (WSI) was diagnosed based on the risk ratings of the ROIs within it, instead of processing a WSI. Results: The principal results showed that in ROI-level classifications, KDCNN-NSAC outperformed the state-of-the-art methods for 7-class classification with an average F1 score of 63.26 % and achieves F1 score of 98.36 % and 94.21 %, respectively, in distinguishing BIDPLs from invasive cancer and normal tissue. The WSI-level predictions obtained a high degree of consistency with the pathologists’ annotation (kappa value of 0.88). Ablation experiments showed that nuclei segmentation and classification components improve the performance of the baseline model in KDCNN-NSAC by 3 %. Conclusions: The KDCNN-NSAC makes the model focus on important cellular information and predicts the WSI in accordance with the pathologists’ diagnostic thinking, thus improving model explainability. Moreover, the introduce of KDCNN-NSAC will help achieve superior performance in diagnosing BIDPLs. © 2025</t>
  </si>
  <si>
    <t>Ling D.; Jiao X.</t>
  </si>
  <si>
    <t>MVKD-Trans: A Multi-View Knowledge Distillation Vision Transformer Architecture for Breast Cancer Classification Based on Ultrasound Images</t>
  </si>
  <si>
    <t>10.1177/01617346251346060</t>
  </si>
  <si>
    <t>Breast cancer is the leading cancer threatening women’s health. In recent years, deep neural networks have outperformed traditional methods in terms of both accuracy and efficiency for breast cancer classification. However, most ultrasound-based breast cancer classification methods rely on single-perspective information, which may lead to higher misdiagnosis rates. In this study, we propose a multi-view knowledge distillation vision transformer architecture (MVKD-Trans) for the classification of benign and malignant breast tumors. We utilize multi-view ultrasound images of the same tumor to capture diverse features. Additionally, we employ a shuffle module for feature fusion, extracting channel and spatial dual-attention information to improve the model’s representational capability. Given the limited computational capacity of ultrasound devices, we also utilize knowledge distillation (KD) techniques to compress the multi-view network into a single-view network. The results show that the accuracy, area under the ROC curve (AUC), sensitivity, specificity, precision, and F1 score of the model are 88.15%, 91.23%, 81.41%, 90.73%, 78.29%, and 79.69%, respectively. The superior performance of our approach, compared to several existing models, highlights its potential to significantly enhance the understanding and classification of breast cancer. © The Author(s) 2025</t>
  </si>
  <si>
    <t>Avazov K.; Umirzakova S.; Abdusalomov A.; Temirov Z.; Nasimov R.; Buriboev A.; Safarova Ulmasovna L.; Lee C.; Jeon H.S.</t>
  </si>
  <si>
    <t>Bridging the Gap Between Accuracy and Efficiency in AI-Based Breast Cancer Diagnosis from Histopathological Data</t>
  </si>
  <si>
    <t>10.3390/cancers17132159</t>
  </si>
  <si>
    <t>Background/Objectives: Breast cancer diagnosis using histopathological images remains a critical yet challenging task in computational pathology due to overlapping visual features between benign and malignant tissues, inconsistencies in staining, and variations in magnification. The objective of this study was to design a lightweight yet high-performing deep learning model that bridges the gap between diagnostic accuracy and computational efficiency. Methods: We propose CellSage, a novel convolutional neural network (CNN) architecture enhanced with attention mechanisms. It integrates three core modules: a multi-scale feature extraction unit designed to capture both global and local tissue patterns; a depthwise separable convolution block for reducing computational load; and a Convolutional Block Attention Module (CBAM) to dynamically focus on diagnostically relevant regions. The model was trained and evaluated on the BreakHis dataset, using stain normalization (via contrastive augmentation modeling, CAM) and extensive data augmentation techniques. A patient-wise cross-validation strategy was employed to ensure robust generalization. Results: CellSage achieved 94.8% accuracy, a 0.93 F1 score, and a 0.96 AUC, while remaining compact at only 3.8 million parameters. It outperformed deeper and larger models such as ResNet-50, DenseNet-121, and Vision Transformers in terms of both predictive performance and computational efficiency. Ablation studies confirmed that multi-scale feature extraction and attention refinement were critical components. Conclusions: CellSage is an interpretable, reliable, and computationally lightweight system for breast cancer diagnosis using histopathological data. Its efficiency and low computational footprint render it an ideal candidate for real-time deployment on digital pathology platforms, particularly in environments with limited computational infrastructure. © 2025 by the authors.</t>
  </si>
  <si>
    <t>Yang Y.; Song Y.; Zhang Y.; Wu R.; Du Y.; Zheng Y.</t>
  </si>
  <si>
    <t>Classification of triple-negative breast cancer ultrasound images based on Mamba and attention mechanisms; [基于 Mamba 与注意力机制的三阴性乳腺癌超声图像分类方法]</t>
  </si>
  <si>
    <t>10.16781/j.CN31-2187/R.20250457</t>
  </si>
  <si>
    <t>Objective To investigate the effectiveness of a Mamba-enhanced convolutional and state-attention network (MECSA-Net) for classifying triple-negative breast cancer (TNBC) in ultrasound images. Methods A total of 1 059 breast ultrasound images were retrospectively collected, including 166 TNBC and 893 non-TNBC images. Data augmentation techniques were applied to mitigate class imbalance. A lightweight hybrid architecture MECSA-Net was proposed, featuring an extraction module named SAEffBlock (shuffle-aware efficient block), which integrated a state-space modeling branch (SSM-Branch) and a lightweight convolutional branch (EffConvBranch). Additionally, a multi-scale dilated fusion attention module (MDFA) was incorporated before the classifier to enhance the model’s ability to perceive multi-scale structures and model contextual information. Results MECSA-Net achieved an accuracy of 93.9%, a precision of 94.4%, an F1-score of 93.9%, and an area under curve of 0.976, outperforming mainstream models, including ResNet-18, ResNet-50, EfficientNet-B0, ViT-Base, and MedMamba-T. Confusion matrix analysis demonstrated high classification accuracy and low misclassification rates for both TNBC and non-TNBC samples. Ablation studies confirmed the crucial roles of both the EffConvBranch and MDFA modules in local texture representation and multi-scale structure discrimination, significantly enhancing classification performance and robustness. Conclusion MECSA-Net exhibits excellent accuracy and robustness in TNBC ultrasound image classification, indicating strong potential for clinical application and providing technical support for the intelligent preoperative diagnosis of TNBC. © 2026, Second Military Medical University Press. All rights reserved.</t>
  </si>
  <si>
    <t>Zhu C.; Song F.; Wang Y.; Dong H.; Guo Y.; Liu J.</t>
  </si>
  <si>
    <t>Breast cancer histopathology image classification through assembling multiple compact CNNs</t>
  </si>
  <si>
    <t>171</t>
  </si>
  <si>
    <t>10.1186/s12911-019-0913-x</t>
  </si>
  <si>
    <t>Background: Breast cancer causes hundreds of thousands of deaths each year worldwide. The early stage diagnosis and treatment can significantly reduce the mortality rate. However, the traditional manual diagnosis needs intense workload, and diagnostic errors are prone to happen with the prolonged work of pathologists. Automatic histopathology image recognition plays a key role in speeding up diagnosis and improving the quality of diagnosis. Methods: In this work, we propose a breast cancer histopathology image classification by assembling multiple compact Convolutional Neural Networks (CNNs). First, a hybrid CNN architecture is designed, which contains a global model branch and a local model branch. By local voting and two-branch information merging, our hybrid model obtains stronger representation ability. Second, by embedding the proposed Squeeze-Excitation-Pruning (SEP) block into our hybrid model, the channel importance can be learned and the redundant channels are thus removed. The proposed channel pruning scheme can decrease the risk of overfitting and produce higher accuracy with the same model size. At last, with different data partition and composition, we build multiple models and assemble them together to further enhance the model generalization ability. Results: Experimental results show that in public BreaKHis dataset, our proposed hybrid model achieves comparable performance with the state-of-the-art. By adopting the multi-model assembling scheme, our method outperforms the state-of-the-art in both patient level and image level accuracy for BACH dataset. Conclusions: We propose a novel compact breast cancer histopathology image classification scheme by assembling multiple compact hybrid CNNs. The proposed scheme achieves promising results for the breast cancer image classification task. Our method can be used in breast cancer auxiliary diagnostic scenario, and it can reduce the workload of pathologists as well as improve the quality of diagnosis. © 2019 The Author(s).</t>
  </si>
  <si>
    <t>Improved Mask R-CNN Segmentation and Bayesian Interactive Adaboost CNN Classification for Breast Cancer Detection on Bach Dataset</t>
  </si>
  <si>
    <t>10.37391/ijeer.100465</t>
  </si>
  <si>
    <t>Kolla B.; Venugopal P.</t>
  </si>
  <si>
    <t>Breast cancer diagnosis through knowledge distillation of Swin transformer-based teacher-student models</t>
  </si>
  <si>
    <t>10.1088/2632-2153/ad10cc</t>
  </si>
  <si>
    <t>Breast cancer is a significant global health concern, emphasizing the crucial need for a timely and accurate diagnosis to enhance survival rates. Traditional diagnostic methods rely on pathologists analyzing whole-slide images (WSIs) to identify and diagnose malignancies. However, this task is complex, demanding specialized expertise and imposing a substantial workload on pathologists. Additionally, existing deep learning models, commonly employed for classifying histopathology images, often need enhancements to ensure their suitability for real-time deployment on WSI, especially when trained for small regions of interest (ROIs). This article introduces two Swin transformer-based architectures: the teacher model, characterized by its moderate size, and the lightweight student model. Both models are trained using a publicly available dataset of breast cancer histopathology images, focusing on ROIs with varying magnification factors. Transfer learning is applied to train the teacher model, and knowledge distillation (KD) transfers its capabilities to the student model. To enhance validation accuracy and minimize the total loss in KD, we employ the state-action-reward-state-action (SARSA) reinforcement learning algorithm. The algorithm dynamically computes temperature and a weighting factor throughout the KD process to achieve high accuracy within a considerably shorter training timeframe. Additionally, the student model is deployed to analyze malignancies in WSI. Despite the student model being only one-third the size and flops of the teacher model, it achieves an impressive accuracy of 98.71%, slightly below the teacher’s accuracy of 98.91%. Experimental results demonstrate that the student model can process WSIs at a throughput of 1.67 samples s−1 with an accuracy of 82%. The proposed student model, trained using KD and the SARSA algorithm, exhibits promising breast cancer classification and WSI analysis performance. These findings indicate its potential for assisting pathologists in diagnosing breast cancer accurately and effectively. © 2023 The Author(s). Published by IOP Publishing Ltd.</t>
  </si>
  <si>
    <t>Development of a Knowledge-Distillation-Based Breast Cancer Classifier for LMICs: Comparison with Pruning and Quantization</t>
  </si>
  <si>
    <t>10.3390/electronics14244842</t>
  </si>
  <si>
    <t>Breast cancer (BC) mortality rates remain high in Low- and Middle-Income Countries (LMICs) due to limited awareness, poverty, and inadequate medical facilities that hinder early detection. Although deep learning models have achieved high accuracy in BC detection (BCD), they require substantial computational resources, making them unsuitable for deployment in remote or rural areas. This study proposes a lightweight convolutional neural network (CNN) using Knowledge Distillation (KD) for BCD, where a large Teacher Model (TM) transfers learned representations to a smaller Student Model (SM), which is better suited for deployment on low-power devices. We compare it with two prominent model compression techniques: pruning and quantization. Experimental results indicate that the TensorFlow Lite (TFLite)-optimized Student Model (SM_TFLite) achieved 97.67% accuracy, representing a 2.33% relative loss to its teacher, a result comparable to other compression techniques. Its mean accuracy is 73.97% with a 95% Confidence Interval of [65.04%, 82.90%] in a cross-dataset experiment. However, SM_TFLite was the most compact (5.21 kB) and fastest (3.3 ms latency), outperforming both pruned (2924.31 kB, 13.68 ms) and quantized models (746–751 kB, 4–5 ms). Evaluation on a Raspberry Pi 4 Model B demonstrated that all models exhibited similar CPU and memory usage, with SM_TFLite causing only a minor increase in device temperature. These results demonstrate that KD combined with TFLite conversion offers the best trade-off between accuracy, compactness, and speed. © 2025 by the authors.</t>
  </si>
  <si>
    <t>Boudissa S.; Debsarkar S.S.; Kawanaka H.; Aronow B.; Surya Prasath V.B.</t>
  </si>
  <si>
    <t>Vision Transformers for Histopathological Image Classification with Efficient Head Pruning</t>
  </si>
  <si>
    <t>10.1016/j.procs.2025.09.348</t>
  </si>
  <si>
    <t>Analyzing histopathological images using state-of-the-art deep learning (DL) models requires specialized approaches due to the unique characteristics of these images. Recently, transformer architectures have been adopted to computer vision, treating images as sequences of patches, similar to words in natural language processing. Taking advantage of this, we employed transformers for histopathological image analysis. We utilized a knowledge distillation (KD) approach in which a student Vision Transformer (ViT) learns from a Convolutional Neural Network (CNN) teacher model. We assessed how the ViT's attention heads were influenced by the signal received from the teacher. Building on that, this study further investigates the representations learned by the ViT's attention heads. Our analysis reveals that many attention heads learn similar contexts or concepts, leading to redundancy in the learned representations. Additionally, by analyzing the mean of the maximum attention weights, we observed that only a few heads exhibit high confidence, indicating that they are critical for inference. To optimize the ViT, we performed head pruning at different rates, guided by "head confidence" and "head similarities". Surprisingly, pruning certain heads not only maintained but, in some cases, improved model accuracy while also reducing training time when tested on breast cancer histopathological image classification. © 2025 Elsevier B.V.. All rights reserved.</t>
  </si>
  <si>
    <t>Nassih R.; Berrado A.</t>
  </si>
  <si>
    <t>Breast Cancer Classification Using an Adapted Bump-Hunting Algorithm</t>
  </si>
  <si>
    <t>10.3390/a18030136</t>
  </si>
  <si>
    <t>The Patient Rule Induction Method is a data mining technique used for identifying patterns in datasets, particularly focusing on discovering regions of the chosen input space where the response variable is unusually high or low. It falls in the subgroup discovery field, where finding small groups is more relevant for the explainability of the results, although it is not a classification technique, per se. In this paper, we introduce a new framework for breast cancer classification based on the PRIM. This new method involves, first, the random choice of different input spaces for each class label; second, the organization and pruning of the rules using metarules; and finally, it also includes the proposition of a way to handle the class overlapping and, hence, define the final classifier. The framework is tested on five real-life breast cancer datasets compared to three often-used algorithms for breast cancer classification: XG Boost, Logistic Regression, and Random Forest. Across the four metrics and datasets, both our PRIM-based framework and Random Forest demonstrate robust performance, with our framework showing notable accuracy and recall. XGBoost maintains strong F1-scores across the board, indicating balanced precision and recall. On the other hand, Logistic Regression, while competent, generally underperforms compared to the other algorithms, especially in terms of accuracy and recall, achieving 94.1% accuracy against 96.8% and 85.4% recall against 94.2% for the PRIM-based framework on the Wisconsin dataset. © 2025 by the authors.</t>
  </si>
  <si>
    <t>Kok T.; Fagbola T.M.</t>
  </si>
  <si>
    <t>Robust multimodal breast cancer diagnosis using DeiT and ANN fusion with minimal features on imbalanced clinical-pathological data</t>
  </si>
  <si>
    <t>10.1080/21681163.2025.2579033</t>
  </si>
  <si>
    <t>Breast cancer remains a leading cause of mortality and requires early and accurate diagnosis to improve patient outcomes. Traditional diagnostic methods often rely on either clinical records or imaging, limiting their ability to capture complementary information. This study proposes a deep learning-based multimodal framework that integrates pathological images with structured clinical data to improve breast cancer classification. We evaluated CNNs and transformer-based architectures (ViT, DeiT) on 3,764 paired pathological images and structured clinical data from 185 patients. We applied transfer learning, class weighting, SMOTE, and augmentation to address challenges of limited data and class imbalance. The DeiT-based multimodal model achieved 98% accuracy, 98% F1-score, and 100% AUC-ROC, outperforming both CNN- and transformer-only baselines. This work contributes a data-efficient multimodal framework that achieves state-of-the-art performance with limited data. It explicitly addresses class imbalance to enhance generalisation, and incorporates feature selection to improve interpretability. Moreover, it demonstrates that a lightweight DeiT-based model can outperform both CNNs and other transformers under data-scarce conditions. © 2025 The Author(s). Published by Informa UK Limited, trading as Taylor &amp; Francis Group.</t>
  </si>
  <si>
    <t>Guo C.; Zhou Q.; Jiao J.; Li Q.; Zhu L.</t>
  </si>
  <si>
    <t>A Modified MobileNetV3 Model Using an Attention Mechanism for Eight-Class Classification of Breast Cancer Pathological Images</t>
  </si>
  <si>
    <t>13</t>
  </si>
  <si>
    <t>10.3390/app14177564</t>
  </si>
  <si>
    <t>Addressing the challenge of achieving precise subtype classification of breast cancer histopathology images with limited resources, a lightweight model incorporating multi-stage information fusion and an attention mechanism is proposed for this task. Using MobileNetV3 as the backbone, a multi-stage fusion strategy captures the rich image information in breast cancer histopathology images. Additionally, the selective kernel (SK) attention mechanism is introduced in the initial stages of feature extraction, while an improved squeeze-and-excitation coordinate attention (SCA) mechanism is integrated in the later stages to enhance the extraction of both underlying and semantic features. The final feature representations for subtype classification are determined based on the attention map weights computed at each stage. The experimental results demonstrate the model’s outstanding recognition performance on the BreakHis dataset, achieving subtype classification accuracies of 96.259%, 94.763%, 95.511%, and 94.015% at four different magnifications. © 2024 by the authors.</t>
  </si>
  <si>
    <t>Das S.; Noor F.; Raim T.Y.; Das B.; Bhowmik A.; Nandi D.; Rahman M.; Karmaker D.</t>
  </si>
  <si>
    <t>Hybrid adversarial distilled defense for deep learning-based breast cancer detection</t>
  </si>
  <si>
    <t>10.1088/2631-8695/ae60c9</t>
  </si>
  <si>
    <t>Deep learning models have demonstrated remarkable potential in breast cancer detection, yet their vulnerability to adversarial attacks raises significant concerns for clinical deployment. This study proposes a novel hybrid adversarial distillation framework that integrates ensemble adversarial training with knowledge distillation to develop a robust yet computationally efficient breast cancer detection model. We first establish the extreme vulnerability of standard deep learning models to adversarial perturbations, demonstrating accuracy drops from 99.69% to near-zero under projected gradient descent (PGD) attacks. To address this, we develop an ensemble teacher model combining DenseNet121, ResNet50, and EfficientNet-B0 trained adversarially on fast gradient sign method (FGSM)-perturbed images. Knowledge from this robust teacher is then distilled into a lightweight ResNet18 student model through a specialized loss function balancing cross-entropy and Kullback–Leibler divergence. Extensive evaluations show that our distilled model maintains near 60% accuracy under strong FGSM attacks and, remarkably, 58.50% accuracy against PGD attacks (ε = 0.3, α = 0.01, 10 iterations), where both baseline and ensemble models fail completely. Under stronger attack setting (50 iterations), the model continues to maintain meaningful accuracy, indicating robustness beyond the standard PGD configuration. Furthermore, the distilled model demonstrates superior resistance to transfer attacks, maintaining over 70% accuracy against examples crafted on the teacher model. While the trade-off reduces clean-data accuracy to 78.88%, our approach provides a computationally efficient solution for securing breast cancer detection systems against adversarial manipulation. This work represents a significant step toward clinically viable, secure AI-based diagnostic tools, though future work should focus on further improving clean-data accuracy while maintaining robust adversarial defenses.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</si>
  <si>
    <t>Priya S.R.; Ranjan P.V.; Rajediran S.N.</t>
  </si>
  <si>
    <t>Optimised Convolution Layers of DnCNN using Vedic Multiplier and Hyperparameter Tuning in Cancer Detection on Field Programmable Gate Array</t>
  </si>
  <si>
    <t>10.2174/0115734056400656250616073019</t>
  </si>
  <si>
    <t>Introduction: Recently, deep learning (DL) algorithms use Arithmetic Units (AU) in CPU/GPU hardware for processing images/data. AU operates in fixed precision and limits the representation of weights and activations in DL. The problem leads to quantization errors, which reduce accuracy during cancer cell segmentation. Methods: In this study, arithmetic multiplication in convolution layers is replaced with Vedic multiplication in the proposed DnCNN algorithm. Next, Vedic multiplication-based convolution layers in the DnCNN architecture are optimized using POA (Pelican Optimization Algorithm), and the resulting POA-DnCNN is implemented on an FPGA device for breast cancer detection, segmentation, and classification of benign and malignant breast lesions. Discussion: In the convolution layer of DnCNN, floating-point operations are performed through the Hybrid-Vedic (HV) multiplier called ‘CUTIN,’ which is the combination of Urdhva Tryambakam and Nikhilam Sutra with the upasutra ‘Anurupyena.’ Larger image sizes increase processor size and gate count. Results: The proposed HV-FPGA-based breast cancer detection system, employing Vedic multiplication in the convolution layers of DnCNN and hyperparameters optimized by POA, detects stages of breast cancer with an accuracy of 96.3%, precision of 94.54%, specificity of 92.37%, F-score of 93.56%, IoU of 94.78%, and DSC of 95.45%, outperforming existing methods. Conclusion: The proposed CUTIN multiplier uses a CSA (carry save adder) with simplified sum-carry generation logic (CSCGL), achieving lower area-delay, high speed, and improved precision. © 2025 © 2025 The Author(s). Published by Bentham Science Publisher. The Author(s).</t>
  </si>
  <si>
    <t>Dai D.; Ma M.</t>
  </si>
  <si>
    <t>A lightweight machine learning approach for predicting breast cancer risk based on routine clinical indicators in the Chinese population</t>
  </si>
  <si>
    <t>10.1177/14604582261477932</t>
  </si>
  <si>
    <t>BackgroundConventional breast cancer screening is limited by cost, access, and patient discomfort. Whether a lightweight machine-learning model trained on routine laboratory indicators can support opportunistic screening remains unsettled.MethodsA retrospective cohort of 13,285 individuals (1,216 ICD-10 C50 cases, 12,069 controls) from a Chinese tertiary hospital during 2022 to 2024 was analysed with a leakage-controlled pipeline. Six classical learners and LightGBM were trained on twenty indicators, then assessed by discrimination, calibration, decision-curve analysis, and zero-shot UK Biobank validation.ResultsThe lightweight LightGBM achieved an internal AUC of 0.987 with sensitivity 0.835, specificity 0.983, Brier 0.026, and an external AUC of 0.83, training in 5.6 s within 1.65 MB.ConclusionThe model is a candidate low-cost triage tool, pending multicentre prospective validation and recalibration.</t>
  </si>
  <si>
    <t>Elatifi K.; Gallego N.J.; Sánchez-Pla A.; Reverter F.</t>
  </si>
  <si>
    <t>Self-Attention over Parallel Dense Embeddings for High-Dimensional Omic Data</t>
  </si>
  <si>
    <t>10.3390/app16167890</t>
  </si>
  <si>
    <t>High-dimensional omic datasets present major challenges for machine learning due to their sparse biological signal, strong feature heterogeneity, and high dimensionality. In this work, we propose PLAT (Parallel Latent Attention Transformer), a neural architecture for high-dimensional tabular transcriptomic data. The model projects input gene expression features into multiple parallel latent representations, each processed independently through self-attention to capture complementary feature interactions while maintaining moderate model complexity. The proposed architecture was evaluated using both controlled Negative Binomial simulations designed to reproduce RNA-seq overdispersion and the TCGA-BRCA breast cancer dataset comprising 499 patients and 4376 gene expression variables for ER+/ER− classification. Comparative analyses against a baseline multilayer perceptron and a lightweight FT-Transformer showed that PLAT achieves competitive predictive performance while maintaining a comparable number of trainable parameters. Simulation experiments further indicate that its main advantage is concentrated in specific high-dimensional settings with an intermediate proportion of informative features. To assess model interpretability, we additionally performed a SHAP-based analysis of the baseline MLP and compared it with the attention-derived gene rankings. Although both models identified largely different sets of predictive genes, functional enrichment analyses consistently highlighted biological processes and disease pathways associated with breast cancer, supporting the biological relevance of the learned latent representations. These results suggest that PLAT provides an effective and interpretable framework for high-dimensional transcriptomic classification. © 2026 by the authors.</t>
  </si>
  <si>
    <t>Using Resistin, Glucose, Age and BMI and Pruning Fuzzy Neural Network for the Construction of Expert Systems in the Prediction of Breast Cancer</t>
  </si>
  <si>
    <t>58</t>
  </si>
  <si>
    <t>10.3390/make1010028</t>
  </si>
  <si>
    <t>Ashraf T.; Salmani S.; Peerzada M.; Khan U.; Xie Y.; Bashir J.</t>
  </si>
  <si>
    <t>MedMask: A Self-supervised Vision Foundation Model for Breast Cancer Detection Using Mammograms</t>
  </si>
  <si>
    <t>10.1007/978-3-032-05559-0_34</t>
  </si>
  <si>
    <t>A major challenge in medical imaging is the limited availability of large, well-annotated datasets. In the case of breast cancer detection from mammograms (BCDM), obtaining precise bounding box annotations for regions of interest is costly and labor-intensive. However, large collections of unannotated mammograms are often readily available. Motivated by this observation, we propose a self-supervised fine-tuning framework for BCDM . Traditional object detection models, designed for natural images with abundant object presence, struggle in medical imaging due to limited annotated data. To tackle this challenge, we introduce MedMask, a novel self-supervised framework that leverages masked autoencoders (MAE) with vision foundation models (VFMs) in a transformer-based architecture. We propose a customized MAE module that utilizes the transformer’s encoder and an auxiliary decoder to mask and reconstruct multi-scale feature maps, enabling efficient learning from limited annotations while capturing domain-specific features. Additionally, we leverage the zero-shot capabilities of VFMs with a proposed expert contrastive knowledge distillation technique to learn better representations. Our approach outperforms the state-of-the-art on the publicly available INBreast and DDSM datasets, achieving significant sensitivity improvements of 22% and 17%, respectively. Also we achieved 27% improvement on RSNA-BSD1K dataset. Code is available at https://github.com/Tajamul21/MedMask. © The Author(s), under exclusive license to Springer Nature Switzerland AG 2026.</t>
  </si>
  <si>
    <t>Solanki Y.S.; Chakkaravarthy M.; Dwivedi A.; Chakrabarti P.</t>
  </si>
  <si>
    <t>Breast Cancer Detection Using Deep Learning on Thermal Images: A Lightweight CNN Approach</t>
  </si>
  <si>
    <t>10.1007/978-3-032-20114-0_32</t>
  </si>
  <si>
    <t>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t>
  </si>
  <si>
    <t>Bedi P.; Rani S.; Gupta B.; Bhasin V.; Gole P.</t>
  </si>
  <si>
    <t>EpiBrCan-Lite: A lightweight deep learning model for breast cancer subtype classification using epigenomic data</t>
  </si>
  <si>
    <t>10.1016/j.cmpb.2024.108553</t>
  </si>
  <si>
    <t>Background and objectives: Early breast cancer subtypes classification improves the survival rate as it facilitates prognosis of the patient. In literature this problem was prominently solved by various Machine Learning and Deep Learning techniques. However, these studies have three major shortcomings: huge Trainable Weight Parameters (TWP), suffer from low performance and class imbalance problem. Methods: This paper proposes a lightweight model named EpiBrCan-Lite for classifying breast cancer subtypes using DNA methylation data. This model encompasses three blocks namely Data Encoding, TransGRU, and Classification blocks. In Data Encoding block, the input features are encoded into equal sized chunks and then passed down to TransGRU block which is a modified version of traditional Transformer Encoder (TE). In TransGRU block, MLP module of traditional TE is replaced by GRU module, consisting of two GRU layers to reduce TWP and capture the long-range dependencies of input feature data. Furthermore, output of TransGRU block is passed to Classification block for classifying breast cancer into their subtypes. Results: The proposed model is validated using Accuracy, Precision, Recall, F1-score, FPR, and FNR metrics on TCGA breast cancer dataset. This dataset suffers from the class imbalance problem which is mitigated using Synthetic Minority Oversampling Technique (SMOTE). Experimentation results demonstrate that EpiBrCan-Lite model attained 95.85 % accuracy, 95.96 % recall, 95.85 % precision, 95.90 % F1-score, 1.03 % FPR, and 4.12 % FNR despite of utilizing only 1/1500 of TWP than other state-of-the-art models. Conclusion: EpiBrCan-Lite model is efficiently classifying breast cancer subtypes, and being lightweight, it is suitable to be deployed on low computational powered devices. © 2024</t>
  </si>
  <si>
    <t>Ahmed S.; Krishnan E.; Sethuraj J.R.; Elangovan K.; Elangovan R.; Palaniswamy G.</t>
  </si>
  <si>
    <t>EfficientNetV2-guided knowledge distillation for breast ultrasound diagnosis: Scalable deep learning with international clinical validation.</t>
  </si>
  <si>
    <t>10.1200/JCO.2026.44.16_suppl.e12571</t>
  </si>
  <si>
    <t>e12571Background: Breast cancer remains a leading cause of cancer-related morbidity worldwide, with imaging central to early diagnosis and treatment planning. Ultrasonography is widely used due to its safety and effectiveness in dense breast tissue; however, interpretation is operator dependent and varies across clinical settings. Although deep learning has advanced ultrasound-based cancer detection, many high-performing architectures impose substantial training and inference costs, limiting scalability. EfficientNetV2 introduces a training-aware design optimizing convergence and computational efficiency through progressive scaling and fused convolutions. We evaluated whether an EfficientNetV2-guided knowledge distillation framework could enable accurate, scalable breast ultrasound classification with international validation. Methods: We analyzed 8, 116 breast ultrasound images (4, 074 benign; 4, 042 malignant) with pathology-confirmed diagnoses, independently reviewed by two board-certified radiologists with consensus adjudication. An EfficientNetV2 model served as the reference architecture. A compact EfficientNetB1 student model was trained using structured knowledge distillation with soft probabilistic supervision and regularized optimization. Performance was assessed on a held-out test cohort and externally validated on independent ultrasound datasets. Metrics included accuracy, sensitivity, specificity, F1 score, and AUROC. The distilled model was deployed within a cross-platform application and independently evaluated by over 40 physicians across six continents. Results: The EfficientNetV2 reference model demonstrated strong diagnostic performance ( &gt; 99%). The distilled EfficientNetB1 achieved approximately 95% accuracy with balanced sensitivity and specificity and AUROC near 0.95 across external validation datasets. Performance remained consistent across heterogeneous ultrasound systems and geographic regions. More than 95% of the physicians reported the system to be clinically informative and suitable for routine diagnostic triage. Conclusions: Training-aware architectural design coupled with structured knowledge distillation enables lightweight deep learning models to retain clinically meaningful diagnostic performance while improving scalability and deployability. EfficientNetV2-guided distillation into an EfficientNetB1 architecture supports global implementation of AI-assisted breast ultrasound interpretation. Prospective studies are planned to assess impact on diagnostic confidence, biopsy utilization, and time-to-decision. © 2026 by American Society of Clinical Oncology</t>
  </si>
  <si>
    <t>Patel W.; Duodu N.Y.; Bonney J.</t>
  </si>
  <si>
    <t>Transforming Breast Cancer Detection in IoT-Enabled Healthcare with a Portable CNN-Based Embedded Diagnostic System</t>
  </si>
  <si>
    <t>10.1007/978-3-032-22065-3_4</t>
  </si>
  <si>
    <t>The growing demand for rapid, accurate, and accessible cancer screening solutions has driven the development of an Internet of Medical Things (IoMT)-enabled breast cancer diagnostic system powered by advanced deep learning techniques. This work introduces a compact, lightweight platform that combines an ultra-sensitive micro-bio-heat sensor array, arranged in a 3 × 3 configuration via Altium design, with an intelligent Convolutional Neural Network (CNN)–based classification pipeline. The embedded hardware unit integrates seamlessly with IoT infrastructure, enabling real-time data acquisition, cloud-based storage, and remote medical consultation through smartphone connectivity. To enhance classification performance, both standard CNN models and transfer learning with a pre-trained VGG16 network were explored for histopathological image analysis. The system was deployed on a Raspberry Pi, demonstrating efficient operation on resource-constrained hardware while maintaining high diagnostic capability. Evaluation on the BreakHis dataset yielded a classification accuracy of 82%, underscoring the viability of this approach for early detection and screening in rural and low-resource healthcare settings. The proposed framework highlights the potential of IoMT-driven AI solutions in transforming medical diagnostics through portability, affordability, and scalability. © The Author(s), under exclusive license to Springer Nature Switzerland AG 2026.</t>
  </si>
  <si>
    <t>Ma X.; Sun L.; Gao J.; Dong Y.</t>
  </si>
  <si>
    <t>LMCNet: a lightweight and efficient model for multi-classification of breast cancer images</t>
  </si>
  <si>
    <t>10.1007/s11760-024-03743-8</t>
  </si>
  <si>
    <t>Breast cancer is currently one of the most common cancers among women worldwide. Computer-aided diagnosis (CAD) is crucial in reducing diagnostic costs and improving subsequent cancer treatment. Convolutional neural networks are widely used in CAD, but most existing models are high-complexity and multi-parameter architectures, which limits their practical application. To address this issue, this paper proposes LMCNet, a lightweight breast cancer multi-classification model. LMCNet reduces the model complexity by refactoring the basic units of ShuffleNetV2, introducing PAConv parallel convolution layers and combining depthwise separable convolution. In order to further improve the feature extraction ability of the model, an SAE attention module containing channel and spatial dimensions is introduced. The proposed model achieves high recognition accuracy with low resource consumption. Our method requires only 275.69 K parameters and 51.19 M FLOPs. Compared to ShuffleNetV2, LMCNet reduces parameters by approximately 78.63% and FLOPs by 66.18%. Compared with other classical models, the proposed model achieves the best recognition efficiency and the fastest inference speed. © The Author(s), under exclusive licence to Springer-Verlag London Ltd., part of Springer Nature 2025.</t>
  </si>
  <si>
    <t>Jiang L.; Zhang C.; Zhang H.; Cao H.</t>
  </si>
  <si>
    <t>A lightweight spatially-aware classification model for breast cancer pathology images</t>
  </si>
  <si>
    <t>10.1016/j.bbe.2024.08.011</t>
  </si>
  <si>
    <t>Breast cancer is a prevalent malignant tumour with high global incidence. Its diagnosis relies primarily on the analysis of pathological breast images. Owing to the complex organisation of the tumour microenvironment, neural network models are essential as efficient classification tools in the field of pathological image analysis. This study introduced spatially-aware attention swift parallel convolution network (SPA-SPCNet), a lightweight and low-latency model for classifying breast pathologies. A novel module for multi-scale feature extraction was constructed using a depthwise separable convolution method. It focuses on the multi-scale features of pathological images to alleviate recognition problems caused by similar local features in breast cancer tissues. The module concatenates the convolutions of different kernels from three branches. Second, a lightweight dynamic spatially-aware attention module was introduced to integrate the visual graph convolutional architecture in a branch. This allowed the model to capture the spatial structure and relationships in image, enabling better handling of the unique spatial distribution relationship between breast cancer tissue structures. The other branch utilises a self-attention mechanism in the transformer. The module can dynamically adjust the attention of the model to different regions in the image, allowing it to focus on the key features of the complex spatial distribution of breast cancer tissue. This feature fusion method enabled the model to capture both global semantics and local details. Compared with existing lightweight models, the proposed model has advantages in terms of tissue structure classification accuracy, parameter quantity, floating-point operations, and real-time inference speed, providing a powerful tool for computer-aided breast pathological image classification. © 2024 Nalecz Institute of Biocybernetics and Biomedical Engineering of the Polish Academy of Sciences</t>
  </si>
  <si>
    <t>Gui H.; Jiao H.; Li L.; Jiang X.; Su T.; Pang Z.</t>
  </si>
  <si>
    <t>Breast Tumor Detection and Diagnosis Using an Improved Faster R-CNN in DCE-MRI</t>
  </si>
  <si>
    <t>10.3390/bioengineering11121217</t>
  </si>
  <si>
    <t>AI-based breast cancer detection can improve the sensitivity and specificity of detection, especially for small lesions, which has clinical value in realizing early detection and treatment so as to reduce mortality. The two-stage detection network performs well; however, it adopts an imprecise ROI during classification, which can easily include surrounding tumor tissues. Additionally, fuzzy noise is a significant contributor to false positives. We adopted Faster RCNN as the architecture, introduced ROI aligning to minimize quantization errors and feature pyramid network (FPN) to extract different resolution features, added a bounding box quadratic regression feature map extraction network and three convolutional layers to reduce interference from tumor surrounding information, and extracted more accurate and deeper feature maps. Our approach outperformed Faster R-CNN, Mask R-CNN, and YOLOv9 in breast cancer detection across 485 internal cases. We achieved superior performance in mAP, sensitivity, and false positive rate ((0.752, 0.950, 0.133) vs. (0.711, 0.950, 0.200) vs. (0.718, 0.880, 0.120) vs. (0.658, 0.680, 405)), which represents a 38.5% reduction in false positives compared to manual detection. Additionally, in a public dataset of 220 cases, our model also demonstrated the best performance. It showed improved sensitivity and specificity, effectively assisting doctors in diagnosing cancer. © 2024 by the authors.</t>
  </si>
  <si>
    <t>Ogundokun R.O.; Misra S.; Akinrotimi A.O.; Ogul H.</t>
  </si>
  <si>
    <t>MobileNet-SVM: A Lightweight Deep Transfer Learning Model to Diagnose BCH Scans for IoMT-Based Imaging Sensors</t>
  </si>
  <si>
    <t>10.3390/s23020656</t>
  </si>
  <si>
    <t>Many individuals worldwide pass away as a result of inadequate procedures for prompt illness identification and subsequent treatment. A valuable life can be saved or at least extended with the early identification of serious illnesses, such as various cancers and other life-threatening conditions. The development of the Internet of Medical Things (IoMT) has made it possible for healthcare technology to offer the general public efficient medical services and make a significant contribution to patients’ recoveries. By using IoMT to diagnose and examine BreakHis v1 400× breast cancer histology (BCH) scans, disorders may be quickly identified and appropriate treatment can be given to a patient. Imaging equipment having the capability of auto-analyzing acquired pictures can be used to achieve this. However, the majority of deep learning (DL)-based image classification approaches are of a large number of parameters and unsuitable for application in IoMT-centered imaging sensors. The goal of this study is to create a lightweight deep transfer learning (DTL) model suited for BCH scan examination and has a good level of accuracy. In this study, a lightweight DTL-based model “MobileNet-SVM”, which is the hybridization of MobileNet and Support Vector Machine (SVM), for auto-classifying BreakHis v1 400× BCH images is presented. When tested against a real dataset of BreakHis v1 400× BCH images, the suggested technique achieved a training accuracy of 100% on the training dataset. It also obtained an accuracy of 91% and an F1-score of 91.35 on the test dataset. Considering how complicated BCH scans are, the findings are encouraging. The MobileNet-SVM model is ideal for IoMT imaging equipment in addition to having a high degree of precision. According to the simulation findings, the suggested model requires a small computation speed and time. © 2023 by the authors.</t>
  </si>
  <si>
    <t>Early Detection of Breast Cancer Using Thermal Images: A Study with Light Weight Deep Learning Models</t>
  </si>
  <si>
    <t>10.1007/978-981-99-3432-4_29</t>
  </si>
  <si>
    <t>Söylemez P.S.; Demirci M.F.</t>
  </si>
  <si>
    <t>Edge-Texture and Transformer Enhanced Dual-Path Networks for Breast Mass Segmentation in Mammograms</t>
  </si>
  <si>
    <t>10.1007/978-981-95-7425-4_12</t>
  </si>
  <si>
    <t>Accurate segmentation of breast masses in mammograms is essential for early detection and effective treatment of breast cancer. We propose three lightweight dual-path architectures—ETDP-U2-Net, DPCA-U2-Net, and DPTrans-U2-Net—that integrate edge–texture fusion, cross-attention, and transformer-based encoding to enhance feature representation while drastically reducing model size. On the CBIS-DDSM dataset, our models consistently outperform U-Net variants despite being up to three times smaller. ETDP-U2-Net achieved the best performance (Dice: 0.9162, IoU: 0.8485), while DPTrans-U2-Net delivered comparable accuracy with only 4.2M parameters. These results highlight the potential of the proposed architectures to combine efficiency and accuracy, making them promising candidates for real-world computer-aided diagnosis in breast cancer screening. © The Author(s), under exclusive license to Springer Nature Singapore Pte Ltd. 2026.</t>
  </si>
  <si>
    <t>Mewada H.; Pires I.M.; Thakkar H.K.; Patel A.V.</t>
  </si>
  <si>
    <t>A lightweight ALO optimized and learnable skip-connection integrated ResNet architecture for breast cancer diagnosis</t>
  </si>
  <si>
    <t>10.1016/j.bspc.2026.110104</t>
  </si>
  <si>
    <t>Breast cancer is a global health concern, and early detection through screening programs is crucial for reducing mortality. Deep Convolutional Neural Networks (CNNs) are widely adopted for image classification, but their accuracy depends on the number of layers, structure parameters, and hyperparameters. This paper presents an optimized ResNet architecture for breast cancer classification from histopathological images, introducing learnable convolutional skip-connections to enhance feature fusion efficiency and reduce computational demands. The model architecture is optimized using Ant Lion Optimization (ALO) to automatically tune critical parameters, achieving an efficient 74-layer structure with just 5.2 million parameters. When evaluated on the BreaKHis dataset, the approach demonstrated superior performance compared to existing methods. For binary classification, the model achieved 96.30% accuracy, outperforming recent studies that used residual networks. In multi-class classification, the proposed model achieved an accuracy of 91.37%, surpassing conventional ResNet architectures while maintaining lower computational complexity. These results highlight the potential of the method to improve diagnostic accuracy in clinical settings, offering a balanced solution to the accuracy–efficiency trade-off in deep learning-based cancer detection. © 2026 The Authors</t>
  </si>
  <si>
    <t>Ogundokun R.O.; Bello R.-W.; Owolawi P.A.; Maskeliūnas R.; Sultan A.A.</t>
  </si>
  <si>
    <t>Interpretable CRAM‑Enhanced Lightweight Dual‑Branch CNN for Real‑Time Breast Cancer Histopathology in Internet‑of‑Medical‑Things Environments</t>
  </si>
  <si>
    <t>10.1002/smll.202509066</t>
  </si>
  <si>
    <t>Breast cancer remains a primary global health concern, with histopathological image analysis serving as the diagnostic gold standard. However, manual microscopy is time-consuming and often subjective. While deep learning offers a powerful solution, existing models are typically too complex and opaque for real-time use in Internet of Medical Things (IoMT) environments. To address this, we propose an interpretable and lightweight hybrid deep learning model that combines MobileNetV2 and EfficientNet-B0, enhanced by a novel contextual recurrent attention module (CRAM). CRAM refines fused features through attention-based weighting, improving focus on diagnostically relevant regions. The model achieved 99.9% classification accuracy and an AUC of 1.00, outperforming standalone baselines while remaining efficient (∼12 M parameters) and suitable for IoMT deployment. Interpretability is ensured through integrated Grad-CAM and SHAP analyses, which visually and quantitatively explain predictions by highlighting malignant tissue features that align with pathologist judgment. This balance of accuracy, efficiency, and transparency enables real-time, trustworthy diagnostics for resource-limited and point-of-care settings. Future work includes extending to multi-class tumor subtypes and clinical validation in real-world workflows. The proposed system represents a significant step toward making AI in digital pathology more accessible and explainable. © 2026 The Author(s). Small published by Wiley-VCH GmbH.</t>
  </si>
  <si>
    <t>Yi S.; Chen Z.; She F.; Wang T.; Yang X.; Chen D.; Luo X.</t>
  </si>
  <si>
    <t>IDC-Net: Breast cancer classification network based on BI-RADS 4</t>
  </si>
  <si>
    <t>10.1016/j.patcog.2024.110323</t>
  </si>
  <si>
    <t>In the diagnosis of breast cancer, the 3 sub-categories 4a-4c of BI-RADS 4 are of great significance to doctors. However, low resolution of ultrasound image and high similarity between different category images pose great challenges to this task, which requires the network to be more capable of extracting image features. Therefore, in response to the efficient classification of BI-RADS 4a-4c in breast ultrasound images, we developed a lightweight classification network IDC–Net, a neural network model combining the advantages of convolutional neural network(CNN) and CapsNet. In this model: Firstly, we proposed ID-Net based on CNN architecture and mainly constructed by ID block and DD block, which ensure the ID-Net deep and wide enough to extract sufficient local semantic information of image, and at the same time being lightweight. Secondly, we use the CapsNet to learn the position and posture information between the global features of the image, which makes up for the defects of CNN. Finally, two parallel paths of IDC–Net and CapsNet are fused to enhance IDC–Net's capability of feature extraction. To verify our method, experiments have been conducted on the breast ultrasound dataset of Yunnan cancer hospital and two public datasets. The classification results of our method have been compared with those obtained by five existing approaches. The experimental results show that the proposed method IDC–Net has the highest Accuracy (98.54 %), Precision (98.54 %) and F1 score (98.54 %). © 2024 Elsevier Ltd</t>
  </si>
  <si>
    <t>Tan H.M.; Kiet L.T.; Minh T.C.; Phuc N.T.; Nga C.H.</t>
  </si>
  <si>
    <t>Dual attention in lightweight U-Net and visual geometry group for advanced breast cancer diagnosis</t>
  </si>
  <si>
    <t>10.1016/j.engappai.2026.114134</t>
  </si>
  <si>
    <t>Accurate breast cancer diagnosis is critical for early intervention and improved patient outcomes. However, the precision of delineating tumor regions and assessing disease severity heavily depends on the clinical expertise of doctors. Recent research efforts in breast ultrasound image segmentation and classification have aimed to support physicians in making faster and more accurate decisions. Nevertheless, many of these studies often sacrifice scalability by relying on large models with numerous parameters and high computational costs. In this paper, we propose a lightweight model named Dual Attention Lightweight U-Net and Visual Geometry Group, designed to perform both segmentation and classification tasks on breast ultrasound images. The proposed model is developed based on the widely adopted Visual Geometry Group and U-Net architectures, integrating depthwise separable convolutional layers and two attention mechanisms, including Attention Gate and Spatial Attention. This design leverages the segmentation results from the U-Net attention mechanism to improve classification accuracy while reducing model complexity. Experimental results on the public Dataset of Breast Ultrasound Images demonstrate that the proposed model achieves an accuracy of 82.69% while using only half the parameters compared to state-of-the-art models, highlighting its potential for scalable and efficient clinical deployment. © 2026 Elsevier Ltd.</t>
  </si>
  <si>
    <t>Mankodi A.; Shukla P.K.; Tekchandani H.</t>
  </si>
  <si>
    <t>KDTViT knowledge distillation, transfer learning and transformer based deep learning framework for efficient histopathology image classification</t>
  </si>
  <si>
    <t>10.1038/s41598-026-49792-6</t>
  </si>
  <si>
    <t>Manual detection of breast cancer in histopathology images is a highly complex task due to variations in tissue appearance and the requirement for analysis across multiple magnifications levels. The often overlooked problem in most existing approaches is the number of models required for different magnification levels. Most works in this field use separate models for each magnification, which can limit scalability and practical real-world deployment. This proposed study leverages Transfer Learning and Knowledge Distillation with transformers to develop a unified model capable of handling histopathology images across multiple magnifications. The model is trained sequentially across magnification levels, enabling the transfer and refinement of learned representations. The proposed model effectively generalizes across magnifications by prioritizing common features, achieving an average accuracy of 95.43%, average precision of 94.45%, average recall of 99.20%, average F1 score of 96.76% and AUC of 0.9930 across all magnifications of the BreakHis dataset. © The Author(s) 2026.</t>
  </si>
  <si>
    <t>Ogundokun R.O.; Owolawi P.A.; van Wyk E.; Du C.</t>
  </si>
  <si>
    <t>LExNet: A bio-inspired lightweight ensemble model for breast cancer classification using hybrid autoencoder and swarm intelligence optimization</t>
  </si>
  <si>
    <t>10.1177/20552076261435030</t>
  </si>
  <si>
    <t>Objective: Breast cancer (BC) remains a significant global health issue, with an estimated 2.3 million new cases and approximately 670,000 deaths recorded in 2022 alone. Accurate and timely diagnosis from histopathological images is critical yet challenging due to the manual and labour-intensive nature of conventional pathology assessments and high inter-observer variability. To address these challenges, this study introduces LExNet, a bio-inspired lightweight ensemble model that integrates hybrid autoencoder-based feature extraction and Particle Swarm Optimization (PSO) for hyperparameter tuning. Methods: The proposed model utilizes a robust ensemble of lightweight convolutional neural network (CNN) architectures, specifically MobileNetV3, EfficientNet-B0, ShuffleNet-V2, and SqueezeNet, to ensure computational efficiency and high accuracy. Results: Experimental evaluation of the ICIAR 2018 Breast Cancer Histology (BACH) dataset demonstrates that LExNet achieves a superior validation accuracy of approximately 98.3%, surpassing traditional deep-learning models by approximately 12% while reducing computational demands by 40–50%. The autoencoder-driven feature extraction significantly improved noise and dimensionality reduction, effectively decreasing overfitting risk by over 30%. Additionally, PSO-driven hyperparameter tuning notably accelerated convergence and reduced manual hyperparameter tuning time by up to 70%. Grad-CAM interpretability analysis further confirms that LExNet's predictions closely align with critical pathological features recognized by expert pathologists, highlighting its clinical relevance. Conclusion: Consequently, LExNet offers a robust, interpretable, and computationally efficient solution for real-time breast cancer diagnostics, making it particularly suitable for resource-constrained clinical settings.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</si>
  <si>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Tummala S.; Chauhdary S.H.; Singh V.; Kumar R.; Kadry S.; Kim J.</t>
  </si>
  <si>
    <t>Lightweight Residual Multi-Head Convolution with Channel Attention (ResMHCNN) for End-to-End Classification of Medical Images</t>
  </si>
  <si>
    <t>10.32604/cmes.2025.069731</t>
  </si>
  <si>
    <t>Lightweight deep learning models are increasingly required in resource-constrained environments such as mobile devices and the Internet of Medical Things (IoMT). Multi-head convolution with channel attention can facilitate learning activations relevant to different kernel sizes within a multi-head convolutional layer. Therefore, this study investigates the capability of novel lightweight models incorporating residual multi-head convolution with channel attention (ResMHCNN) blocks to classify medical images. We introduced three novel lightweight deep learning models (BT-Net, LCC-Net, and BC-Net) utilizing the ResMHCNN block as their backbone. These models were cross-validated and tested on three publicly available medical image datasets: a brain tumor dataset from Figshare consisting of T1-weighted magnetic resonance imaging slices of meningioma, glioma, and pituitary tumors; the LC25000 dataset, which includes microscopic images of lung and colon cancers; and the BreaKHis dataset, containing benign and malignant breast microscopic images. The lightweight models achieved accuracies of 96.9% for 3-class brain tumor classification using BT-Net, and 99.7% for 5-class lung and colon cancer classification using LCC-Net. For 2-class breast cancer classification, BC-Net achieved an accuracy of 96.7%. The parameter counts for the proposed lightweight models—LCC-Net, BC-Net, and BT-Net—are 0.528, 0.226, and 1.154 million, respectively. The presented lightweight models, featuring ResMHCNN blocks, may be effectively employed for accurate medical image classification. In the future, these models might be tested for viability in resource-constrained systems such as mobile devices and IoMT platforms. Copyright © 2025 The Authors.</t>
  </si>
  <si>
    <t>Shukla A.K.; Dwivedi S.; Singh D.; Singh S.K.; Tripathi D.; Dewangan R.K.</t>
  </si>
  <si>
    <t>Optimized breast cancer diagnosis using self-adaptive quantum metaheuristic feature selection</t>
  </si>
  <si>
    <t>10.1038/s41598-025-05014-z</t>
  </si>
  <si>
    <t>Breast cancer is a leading cause of mortality among women and is increasing rapidly around the world. For early diagnosis of breast cancer, precise classification, and finding the best subset for cancer identification, evolutionary-based feature selection methods play a vital role in effective treatment. Previous studies have shown that existing evolutionary methods are complicated in correctly differentiating BC disease subtypes with high consistency, which seriously affects the performance of classification methods. To prevent diagnostic errors with hostile implications for patient health, in this study, we develop a new evolutionary method called SeQTLBOGA that incorporates the learner quantization before the search capability of the feature space to prevent premature falls into the local optima. In the SeQTLBOGA algorithm, quantum theory and a self-adaptive mechanism are employed to update the Teaching Learning-based Optimization (TLBO) rule to enhance convergence search capabilities. Most importantly, a self-adaptive genetic algorithm (GA) is also incorporated into TLBO to tradeoff between exploration and exploitation to handle slow convergence and exploitation competence, and simultaneously optimizing parameters of support vector machines (SVM) and the best features subset is our primary objective. Comparative results based on optimal computing time and performance are also offered to empirically analyze the traditional algorithms. Therefore, this paper aims to evaluate the most recent quantum-inspired metaheuristic algorithms in WBCD and WDBC databases, emphasizing their advantages and disadvantages. © The Author(s) 2025.</t>
  </si>
  <si>
    <t>Addo D.; Zhou S.; Sarpong K.; Nartey O.T.; Abdullah M.A.; Ukwuoma C.C.; Al-antari M.A.</t>
  </si>
  <si>
    <t>A hybrid lightweight breast cancer classification framework using the histopathological images</t>
  </si>
  <si>
    <t>54</t>
  </si>
  <si>
    <t>10.1016/j.bbe.2023.12.003</t>
  </si>
  <si>
    <t>A crucial element in the diagnosis of breast cancer is the utilization of a classification method that is efficient, lightweight, and precise. Convolutional neural networks (CNNs) have garnered attention as a viable approach for classifying histopathological images. However, deeper and wider models tend to rely on first-order statistics, demanding substantial computational resources and struggling with fixed kernel dimensions that limit encompassing diverse resolution data, thereby degrading the model's performance during testing. This study introduces BCHI-CovNet, a novel lightweight artificial intelligence (AI) model for histopathological breast image classification. Firstly, a novel multiscale depth-wise separable convolution is proposed. It is introduced to split input tensors into distinct tensor fragments, each subject to unique kernel sizes integrating various kernel sizes within one depth-wise convolution to capture both low- and high-resolution patterns. Secondly, an additional pooling module is introduced to capture extensive second-order statistical information across the channels and spatial dimensions. This module works in tandem with an innovative multi-head self-attention mechanism to capture the long-range pixels contributing significantly to the learning process, yielding distinctive and discriminative features that further enrich representation and introduce pixel diversity during training. These novel designs substantially reduce computational complexities regarding model parameters and FLOPs, which is crucial for resource-constrained medical devices. The outcomes achieved by employing the suggested model on two openly accessible datasets for breast cancer histopathological images reveal noteworthy performance. Specifically, the proposed approach attains high levels of accuracy: 99.15 % at 40× magnification, 99.08 % at 100× magnification, 99.22 % at 200× magnification, and 98.87 % at 400× magnification on the BreaKHis dataset. Additionally, it achieves an accuracy of 99.38 % on the BACH dataset. These results highlight the exceptional effectiveness and practical promise of BCHI-CovNet for the classification of breast cancer histopathological images. © 2023 Nalecz Institute of Biocybernetics and Biomedical Engineering of the Polish Academy of Sciences</t>
  </si>
  <si>
    <t>Chen X.; Hu M.; Zhang K.; Abdoli N.; Sadri Y.; Gilley P.; Chekuri O.S.V.; Omoumi F.H.; Qiu Y.; Zheng B.; Yang X.</t>
  </si>
  <si>
    <t>David vs. Goliath: Large Foundation Models are not Outperforming Small Models in Multi-view Mammogram Breast Cancer Prediction</t>
  </si>
  <si>
    <t>10.1117/12.3007054</t>
  </si>
  <si>
    <t>Recent Foundation Models have begun to yield remarkable successes across various downstream medical imaging applications. Yet, their potential within the context of multi-view medical image analysis remains largely unexplored. This research aims to investigate the feasibility of leveraging foundation models for predicting breast cancer from multiview mammograms through parameter-efficient transfer learning (PETL). PETL was implemented by inserting lightweight adapter modules into existing pre-trained transformer models. During model training, the parameters of the adapters were updated while the pre-trained weights of the foundation model remained fixed. To assess the model's performance, we retrospectively assembled a dataset of 949 patients, with 470 malignant cases and 479 normal or benign cases. Each patient has four mammograms obtained from two views (CC/MLO) of both the right and left breasts. The large foundation model with 328 million (M) parameters, finetuned with adapters comprising only 3.2M tunable parameters (about 1% of the total model parameters), achieved a classification accuracy of 78.9% ± 1.7%. This performance was competitive but slightly inferior to a smaller model with 36M parameters, finetuned using traditional methods, which attained an accuracy of 80.4% ± 0.9%. The results suggest that while foundation models possess considerable potential, their efficacy in medium-sized datasets and in transitioning from single-view to multi-view image analysis, particularly where reasoning feature relationships across different mammographic views is crucial, can be challenging. This underscores the need for innovative transfer learning approaches to better adapt and generalize foundation models for the complex requirements of multi-view medical image analysis. © 2024 SPIE.</t>
  </si>
  <si>
    <t>MA J.; TONG Y.; ZHU H.; CAO X.</t>
  </si>
  <si>
    <t>Lightweight Lesion Detection Algorithm for Breast Ultrasound Videos Based on AWFD-FastNet; [基于 AWFD-FastNet 的轻量化乳腺超声视频病灶检测算法]</t>
  </si>
  <si>
    <t>10.3778/j.issn.1002-8331.2506-0267</t>
  </si>
  <si>
    <t>Breast ultrasound video lesion detection is crucial for assisting clinicians in accurately locating lesions and improving the effectiveness of early breast cancer screening. However, existing video object detection algorithms face limitations when applied to ultrasound videos. High computational complexity and inference latency hinder their deployment on resource-constrained edge devices. Moreover, lesion regions often show substantial variations in size, shape, and position across consecutive low-contrast frames, and are easily affected by speckle noise caused by tissue heterogeneity, reducing detection accuracy. To address these challenges, this paper proposes a lightweight lesion detection algorithm for breast ultrasound videos based on AWFD-FastNet. An adaptive wavelet feature down-sampling module is designed to suppress speckle noise and enhance lesion feature representation. The module employs discrete wavelet transform to separate high- and low-frequency components, processes low-frequency features using a self-attention mechanism and high-frequency features using a residual convolution path. The backbone network is constructed by replacing the CSPDarknet in YOLO with FasterNet, and integrating AWFD in place of conventional down-sampling layers, improving both efficiency and feature extraction capability. In the post-processing phase, a low-complexity optimization algorithm is introduced. A logistic regression model evaluates similarity scores based on spatial, morphological, and semantic features of detected targets across adjacent frames, enabling robust trajectory association and improving detection consistency. Experimental results on the public CVA-BUS dataset demonstrate that the proposed method achieves a 4.7 percentage points improvement in detection accuracy and a 22.5 ms reduction in per-frame inference time over existing advanced methods, highlighting its advantages in both accuracy and efficiency, and providing practical guidance for intelligent ultrasound system development. © (2026), (Journal of Computer Engineering and Applications Beijing Co., Ltd.; Science Press). All rights reserved.</t>
  </si>
  <si>
    <t>Bhatnagar A.</t>
  </si>
  <si>
    <t>Lightweight Deep Learning Framework for Efficient Breast Cancer Classification in Ultrasound Imaging</t>
  </si>
  <si>
    <t>10.1007/978-3-031-92041-7_10</t>
  </si>
  <si>
    <t>Breast cancer remains a leading cause of mortality among women worldwide, highlighting the critical need for early and accurate diagnosis. This paper presents a deep learning-based model designed for breast cancer classification and tumor segmentation using ultrasound images. The proposed model combines convolutional layers, residual blocks, squeeze-and-excitation modules, and spatial attention mechanisms to enhance feature extraction and focus on important regions of interest. The model achieves a classification accuracy of 98.95%, significantly outperforming state-of-the-art methods despite having only 0.0716 million parameters, making it highly computationally efficient. In addition to classifying images into benign, malignant, and typical cases, the model accurately segments tumor regions, providing critical insights for clinical decision-making. The lightweight architecture of the model makes it particularly well-suited for real-time applications in medical diagnostics. Future work will aim to extend the dataset and evaluate the model’s generalizability across diverse clinical environments and imaging systems. © The Author(s), under exclusive license to Springer Nature Switzerland AG 2026.</t>
  </si>
  <si>
    <t>Li L.; Wang M.; Li D.; Yang T.</t>
  </si>
  <si>
    <t>3DSN-net: dual-tandem attention mechanism interaction network for breast tumor classification</t>
  </si>
  <si>
    <t>10.1186/s12880-025-01936-2</t>
  </si>
  <si>
    <t>Background: Breast cancer is one of the most prevalent malignancies among women worldwide and remains a major public health concern. Accurate classification of breast tumor subtypes is essential for guiding treatment decisions and improving patient outcomes. However, existing deep learning methods for histopathological image analysis often face limitations in balancing classification accuracy with computational efficiency, while failing to fully exploit the deep semantic features in complex tumor images. Methods: We developed 3DSN-net, a dual-attention interaction network for multiclass breast tumor classification. The model combines two complementary strategies: (i) spatial–channel attention mechanisms to strengthen the representation of discriminative features, and (ii) deformable convolutional layers to capture fine-grained structural variations in histopathological images. To further improve efficiency, a lightweight attention component was introduced to support stable gradient propagation and multi-scale feature fusion Experimental findings demonstrate that 3DSN-net consistently outperforms competing methods in both accuracy and robustness while maintaining favorable computational efficiency. The model effectively distinguishes benign and malignant tumors as well as multiple subtypes, highlighting the advantages of combining spatial–channel attention with deformable feature modeling. The model was trained and evaluated on two histopathological datasets, BreakHis and BCPSD, and benchmarked against several state-of-the-art CNN and Transformer-based approaches under identical experimental conditions. Results: Experimental results show that 3DSN-net consistently outperforms baseline CNN and Transformer models, achieving 92%–100% accuracy for benign tumors and 86%–99% for malignant tumors, with error rates below 8%. On average, it improves classification accuracy by 3%–5% and ROC-AUC by 0.02 to 0.04 compared with state-of-the-art methods, while maintaining competitive computational efficiency. By enhancing the interaction between spatial and channel attention mechanisms, the model effectively distinguishes breast cancer subtypes, with only a slight reduction in classification speed on larger datasets due to increased data complexity. Conclusions: This study presents 3DSN-net as a reliable and effective framework for breast tumor classification from histopathological images. Beyond methodological improvements, the enhanced diagnostic performance has direct clinical implications, offering potential to reduce misclassification, assist pathologists in decision-making, and improve patient outcomes. The approach can also be extended to other medical imaging tasks. Future work will focus on optimizing computational efficiency and validating generalizability across larger, multi-center datasets. © The Author(s) 2025.</t>
  </si>
  <si>
    <t>Wang H.; Dai X.; Ning S.; Ye J.; Srivastava G.; Khan F.; Shah S.T.U.; Pan Y.</t>
  </si>
  <si>
    <t>TinyVit-LightGBM: A lightweight and smart feature fusion framework for IoMT-based cancer diagnosis</t>
  </si>
  <si>
    <t>10.1016/j.inffus.2025.103180</t>
  </si>
  <si>
    <t>Cancer remains a leading global health issue, where accurate and timely diagnosis is critical for effective treatment. The Internet of Medical Things (IoMT), an interconnected network of medical devices, offers real-time multimodal and multi-source data acquisition and analysis, facilitating remote monitoring and improving diagnostic precision. However, IoMT-based diagnostic frameworks face major challenges, including limited computational resources of IoMT devices, difficulties in integrating multimodal data from diverse sources, and the necessity for interpretable models to enhance clinical trust. To address these issues, we propose TinyViT-LightGBM, a lightweight and smart multimodal data fusion framework optimized for breast cancer diagnostics in resource-constrained IoMT environments. TinyViT, an efficient Vision Transformer, extracts features from multi-source histopathology images, combined with mammograms and clinical-genetic data through a comprehensive fusion strategy. By using LightGBM for classification, the framework not only achieves high diagnostic accuracy but also enhances interpretability by identifying the most critical diagnostic features. The proposed framework achieves state-of-the-art diagnostic performance, with 97.8% accuracy, a 6.5% improvement over existing methods, alongside gains in precision (97.2%), recall (99.1%), and F1-score (98.1%). Additionally, its low false positive rate (0.0058) and computational efficiency on IoMT devices underscore its scalability and suitability for real-world healthcare applications. © 2025 The Authors</t>
  </si>
  <si>
    <t>Majumder S.; Roy A.; Gulvanskii V.; Kaplun D.; Sarkar R.</t>
  </si>
  <si>
    <t>MA2MU-Net++: A Mahalanobis distance and Ackley function based multi-modal U-Net++ model for breast nuclei segmentation in histopathology images</t>
  </si>
  <si>
    <t>10.1016/j.bspc.2026.111160</t>
  </si>
  <si>
    <t>To combat the global health concern of breast cancer and mitigate the challenges of time-consuming and labor-intensive pathological image analysis by pathologists, there is a pressing need for efficient diagnostic tools to facilitate early detection and treatment planning. This paper presents a multimodal fuzzy attention-aided UNet++ architecture with feature pruning to accurately segment breast nuclei from histopathological image data. Leveraging advancements in convolution neural networks (CNNs), our proposed model integrates multi-scale feature extraction and Mahalanobis distance-based feature pruning layer to effectively capture spatial and semantic information crucial for precise tumor delineation. Furthermore, we introduce an Ackley function-based fuzzy attention mechanism and its multi-modal variant, operating within the feature extraction and decoding stages of the network, to modulate global and local feature representations and enhance the model's discriminative power and robustness to anatomical variations. We demonstrate better segmentation performance than current techniques by validating our method on a variety of breast cancer histopathology image datasets. The code of our proposed model has been made public through this GitHub link: https://github.com/SuryaMajumder/MA-2-MU-Net-. © 2026 Elsevier Ltd</t>
  </si>
  <si>
    <t>Bacha S.; Ning H.; Belarbi M.; Sarwatt D.S.; Dhelim S.</t>
  </si>
  <si>
    <t>A novel double pruning method for imbalanced data using information entropy and Roulette wheel selection for breast cancer diagnosis</t>
  </si>
  <si>
    <t>10.1016/j.knosys.2025.114403</t>
  </si>
  <si>
    <t>Accurate illness diagnosis is vital for effective treatment and patient safety. Conventional machine learning models are built on the assumption of balanced medical data to perform cancer diagnoses. However, class imbalance remains a crucial challenge that adversely affects the classifier's performance and reliability, while the existing ensemble solutions are still prone to noisy data and tend to overlook overlaps near decision boundaries. This paper proposes RE-SMOTEBoost, a double-pruning version of the basic ensemble SMOTEBoost method, designed to overcome these drawbacks. First, the proposed method focuses on generating synthetic samples in overlapping regions to better capture the decision boundary by employing roulette wheel selection. Second, it integrates an entropy filter to reduce noisy data and borderline cases, thereby improving the quality of the generated samples. Third, we propose a double regularization penalty to control the proximity of synthetic samples to the decision boundary and prevent the creation of new overlapping samples. These enhancements enable higher-quality oversampling samples, yielding a more balanced training dataset. Experimental findings demonstrated that the proposed method outperforms state-of-the-art methods, achieving a 3.22 % improvement in accuracy and an 88.8 % reduction in variance compared to the best-performing methods. Practically, the proposed model provides a robust solution for medical applications, handling data scarcity and imbalance arising from data collection difficulties and privacy constraints. © 2025 Elsevier B.V.</t>
  </si>
  <si>
    <t>Gawas P.R.; Sowmya K.S.</t>
  </si>
  <si>
    <t>Lightweight Deep Learning Framework for Automated Breast Cancer Diagnosis using Thermal Imaging Modalities</t>
  </si>
  <si>
    <t>10.1007/978-3-032-06250-5_32</t>
  </si>
  <si>
    <t>Recent studies employing Deep Convolutional Neural Network models for automated breast cancer detection have yielded promising results, yet two critical challenges persist. Firstly, in supervised contexts, Deep Learning-based models necessitate extensive datasets and comprehensive training processes to achieve accurate diagnostic outcomes. Secondly, the predictive performance of existing models for breast cancer diagnosis is significantly influenced by their complexity and depth, particularly the number of convolutional layers. As a result, deploying these models in resource-constrained environments, such as handheld screening devices for real-time medical analysis, becomes impractical. To address these challenges, a simplified Convolutional Neural Network model incorporating Depthwise Convolution Layers, conventional convolution layers, and edge detection filters for automated breast cancer diagnosis is proposed. The proposed model is efficient and compact, containing only 0.18 million parameters and occupying less than 2 MB in size. Experimental validation on the publicly available DMR-IR dataset demonstrated the superior performance of the proposed model compared to significantly heavier state-of-the-art approaches. © The Author(s), under exclusive license to Springer Nature Switzerland AG 2026.</t>
  </si>
  <si>
    <t>Yi S.; Chen Z.; Yi L.; She F.</t>
  </si>
  <si>
    <t>CAS: Breast cancer diagnosis framework based on lesion region recognition in ultrasound images</t>
  </si>
  <si>
    <t>10.1016/j.jksuci.2023.101707</t>
  </si>
  <si>
    <t>Automated diagnosis of complex breast ultrasound images using deep learning has important clinical implications. In this study, we propose a novel breast cancer diagnosis framework, the CAS framework, based on lesion region to effectively recognize benign and malignant tumors. Firstly, train the segmentation network CRA-ENet on a public dataset with masks and save the trained weights. Then, the weights are used to segment clinical data without masks to obtain masks. Next, cover the masks on the corresponding original images to obtain ultrasound images that only include the lesion region. Finally, the SA-Net is employed to recognize benign and malignant tumors in images. Both the CRA-ENet and SA-Net are novel models explicitly designed for this study. The CRA-ENet is a network derived from ENet through pruning, convolutional replacement, and the incorporation of a hybrid attention mechanism, which can accurately segment breast tumor boundaries, allowing precise localization of lesion regions. The SA-Net is an innovative multi-branch parallel lightweight network that can enable effective artifact suppression and extraction of lesion-relevant features, significantly improving classification accuracy. In experimental, to validate the performance and efficiency of the proposed framework on clinical data provided by Yunnan Cancer Hospital based on the public dataset BUSI. Compared with simple classification utilizing only the classification network, the proposed approach improved accuracy, precision, and F1 score by 4.01%, 3.98%, and 4.00%, respectively, demonstrating the advantages of the framework. © 2023 The Author(s)</t>
  </si>
  <si>
    <t>Cruz-Fernandez M.; Castillo-Velásquez F.A.; Fuentes-Silva C.; Rodríguez-Abreo O.; Rojas-Galván R.; Avilés M.; Rodríguez-Reséndiz J.</t>
  </si>
  <si>
    <t>Predicting Breast Cancer Mortality Using SEER Data: A Comparative Analysis of L1-Logistic Regression and Neural Networks</t>
  </si>
  <si>
    <t>10.3390/technologies14010066</t>
  </si>
  <si>
    <t>Breast cancer remains a leading cause of mortality among women worldwide, motivating the development of transparent and reproducible risk models for clinical decision making. Using the open-access SEER Breast Cancer dataset (November 2017 release), we analyzed 4005 women diagnosed between 2006 and 2010 with infiltrating duct and lobular carcinoma (ICD-O-3 8522/3). Thirty-one clinical and demographic variables were preprocessed with one-hot encoding and z-score standardization, and the lymph node ratio was derived to characterize metastatic burden. Two supervised models, L1-regularized logistic regression and a feedforward artificial neural network, were compared under identical preprocessing, fixed 60/20/20 data splits, and stratified five-fold cross-validation. To define clinically meaningful endpoints and handle censoring, we reformulated mortality prediction as fixed-horizon classification at 3 and 5 years, and evaluated discrimination, calibration, and operating thresholds. Logistic regression demonstrated consistently strong performance, achieving test ROC-AUC values of 0.78 at 3 years and 0.75 at 5 years, with substantially superior calibration (Brier score less than or equal to 0.12, ECE less than or equal to 0.03). A structured hyperparameter search with repeated-seed evaluation identified optimal neural network architectures for each horizon, yielding test ROC-AUC values of 0.74 at 3 years and 0.73 at 5 years, but with markedly poorer calibration (ECE 0.19 to 0.23). Bootstrap analysis showed no significant AUC difference between models at 3 years, but logistic regression exhibited greater stability across folds and lower sensitivity to feature pruning. Overall, L1-regularized logistic regression provides competitive discrimination (ROC-AUC 0.75 to 0.78), markedly superior probability calibration (ECE below 0.03 versus 0.19 to 0.23 for the neural network), and approximately 40% lower cross-validation variance, supporting its use for scalable screening, risk stratification, and triage workflows on structured registry data. © 2026 by the authors.</t>
  </si>
  <si>
    <t>Naral S.; Cakmak Y.; Pacal I.</t>
  </si>
  <si>
    <t>Comparative evaluation of vision transformers and convolutional networks for breast ultrasound image classification</t>
  </si>
  <si>
    <t>10.37349/emed.2026.1001382</t>
  </si>
  <si>
    <t>Aim: Interobserver variability continues to limit the consistency of breast ultrasound interpretation. This study compares two Vision Transformer (ViT) models and two Convolutional Neural Network (CNN) models for automated three-class breast ultrasound classification, with a specific focus on the tradeoff between predictive performance and computational efficiency. Methods: Swin Transformer Base and DeiT Base were evaluated alongside InceptionV3 and MobileNetV3 Large using the public Breast Ultrasound Images (BUSI) dataset, which contains 780 images labeled as benign, malignant, and normal. A consistent on-the-fly augmentation pipeline was applied during training to promote robustness and reduce sensitivity to incidental image variations. Results: Swin Transformer Base achieved the highest test accuracy (0.9167) and F1 score (0.8981). MobileNetV3 Large reached an accuracy of 0.8583 with substantially lower computational demand. The efficiency contrast was pronounced, with Swin requiring 30.33 GFLOPs versus 0.43 GFLOPs for MobileNetV3 Large. Conclusions: On this benchmark, ViT models can yield higher classification performance, while lightweight CNNs offer a strong efficiency profile that may better match deployment-constrained settings. These results suggest that model selection should be guided by both predictive accuracy and operational feasibility within the target clinical workflow. © The Author(s) 2026.</t>
  </si>
  <si>
    <t>Huang R.; Lin Z.; Dou H.; Wang J.; Miao J.; Zhou G.; Jia X.; Xu W.; Mei Z.; Dong Y.; Yang X.; Zhou J.; Ni D.</t>
  </si>
  <si>
    <t>AW3M: An auto-weighting and recovery framework for breast cancer diagnosis using multi-modal ultrasound</t>
  </si>
  <si>
    <t>67</t>
  </si>
  <si>
    <t>10.1016/j.media.2021.102137</t>
  </si>
  <si>
    <t>Recently, more clinicians have realized the diagnostic value of multi-modal ultrasound in breast cancer identification and began to incorporate Doppler imaging and Elastography in the routine examination. However, accurately recognizing patterns of malignancy in different types of sonography requires expertise. Furthermore, an accurate and robust diagnosis requires proper weights of multi-modal information as well as the ability to process missing data in practice. These two aspects are often overlooked by existing computer-aided diagnosis (CAD) approaches. To overcome these challenges, we propose a novel framework (called AW3M) that utilizes four types of sonography (i.e. B-mode, Doppler, Shear-wave Elastography, and Strain Elastography) jointly to assist breast cancer diagnosis. It can extract both modality-specific and modality-invariant features using a multi-stream CNN model equipped with self-supervised consistency loss. Instead of assigning the weights of different streams empirically, AW3M automatically learns the optimal weights using reinforcement learning techniques. Furthermore, we design a light-weight recovery block that can be inserted to a trained model to handle different modality-missing scenarios. Experimental results on a large multi-modal dataset demonstrate that our method can achieve promising performance compared with state-of-the-art methods. The AW3M framework is also tested on another independent B-mode dataset to prove its efficacy in general settings. Results show that the proposed recovery block can learn from the joint distribution of multi-modal features to further boost the classification accuracy given single modality input during the test. © 2021 Elsevier B.V.</t>
  </si>
  <si>
    <t>Hassan M.M.; Ragab M.; Abdel-Nasser M.; Puig D.</t>
  </si>
  <si>
    <t>Towards Domain Shift Mitigation in Mammogram Classification</t>
  </si>
  <si>
    <t>10.3233/FAIA250598</t>
  </si>
  <si>
    <t>Deep learning models for breast lesions classification in mammographic images often struggle to generalize across imaging centers due to domain shifts arising from variations in acquisition protocols, hardware, and patient demographics. These shifts reduce classification accuracy and raise concerns about fairness in clinical implementation. We propose a promising domain adaptation framework that integrates masked auto-encoding, contrastive learning, and Mixup regularization. First, we pretrained a ConvNeXt V2 encoder using masked autoencoding, then fine-tuned it on labeled source-domain mammograms. During domain adaptation, the encoder was updated along with a lightweight classification head using four losses: supervised cross-entropy,Class-Aware Contrastive Loss, unsupervised contrastive loss, and conditional-entropy minimization. This combination encouraged the learning of domain-invariant and class-discriminative features. We evaluated the framework using two public full-field digital mammography datasets: VinDr-Mammo (from the Vietnamese population) as the source domain and CMMD (from the Chinese population) as the target domain. Our method improves generalization to the target domain, as shown by tighter alignment of feature distributions in t-SNE visualizations. The proposed framework achieves 86% accuracy, outperforming existing domain adaptation methods such as DANN, Deep CORAL, DSAN, and MMDA. Our framework provides a promising and scalable solution for mitigating domain shifts in breast lesions classification in mammograms and is effective in cross-domain settings with limited labeled data.  © 2025 The Authors.</t>
  </si>
  <si>
    <t>Shchetinin E.Y.</t>
  </si>
  <si>
    <t>On the Effectiveness of Using Visual Transformers in Detecting Abnormalities of Histopathological Images</t>
  </si>
  <si>
    <t>10.1134/S2070048224700716</t>
  </si>
  <si>
    <t>Abstract: Breast cancer is one of the most common and dangerous types of cancer in women. Modern approaches to detect and treat it early increasingly use methods of artificial intelligence and deep learning. In this paper we study breast histopathological images using transformer neural networks and deep neural networks. The vision transformer (ViT) and data efficient image transformer (DeiT) models are used as the transformer models. ResNet50, VGG16, DenseNet201, EfficientNet-B7, and Xception are chosen as models of deep convolutional neural networks (CNNs). All models are pretrained on the ImageNet1k image set and then further trained on a set of 4356 histopathological images. The results of computer experiments show that the EfficientNet-B7 model outperform the other models, achieving an accuracy rate of 95.84%. In order to improve the performance of histopathological image classification models, a knowledge distillation method is applied in this work, which allows obtaining a new deep neural network model DeiT_ B_dist for a precise classification of histopathological images and breast cancer detection. Its accuracy is 98.14%, it outperforms the other models, and its accuracy is comparable to the results of other researchers. © Pleiades Publishing, Ltd. 2025.</t>
  </si>
  <si>
    <t>Abd El-Mawla N.; Berbar M.A.; El-Fishawy N.A.; El-Rashidy M.A.</t>
  </si>
  <si>
    <t>Green AI-Enhanced Deep Learning Model for Breast Cancer Detection and Classification in Mammography Images: BC-Net-512</t>
  </si>
  <si>
    <t>10.58491/2735-4202.3378</t>
  </si>
  <si>
    <t>This study champions a sustainable approach for developing a Deep Learning (DL) model for medical image analysis, specifically focusing on breast cancer (BC) detection in mammograms. By prioritizing low-computing algorithms to achieve high diagnostic accuracy while minimizing the model's environmental footprint, that aligns with the principles of Green AI. In this paper, an innovative architecture called BC-Net-512 was constructed for the classification of BC mammography. It is composed of lightweight Convolutional Neural Network (CNN) blocks for texture, density, and structure feature extraction and detection, a thin, fully connected layer for learning complex patterns and correlations in the extracted features, and a dropout layer for mitigating overfitting concerns. Five CNN architectures are also proposed to assess the structural effectiveness of the BC-Net-512 model in terms of computational complexity and classification accuracy. The proposed BC-Net-512 model demonstrated peak accuracy and significantly reduced computational complexity, surpassing DL methods and other state-of-the-art algorithms, meeting the Green AI requirements for efficient and sustainable AI models. It demonstrates promising results for accurate BC classification tasks. Due to experimental investigations, BC-Net-512 outperformed other related works on the two benchmark datasets, achieving 93.16% classification accuracy in the DDSM dataset and 100% in the INbreast dataset, surpassing state-of-the-art methods by 2.0% and 0.3%, respectively. Moreover, BC-Net-512 demonstrated a remarkable 98.80% decrease in computing complexity, underscoring its computational efficiency. © 2025 Faculty of Engineering, Mansoura University. This is an open access article under the CC BY 4.0 license (https://creativecommons.org/licenses/by/4.0/).</t>
  </si>
  <si>
    <t>Tang C.; Ji J.; Tang Y.; Gao S.; Tang Z.; Todo Y.</t>
  </si>
  <si>
    <t>A novel machine learning technique for computer-aided diagnosis</t>
  </si>
  <si>
    <t>10.1016/j.engappai.2020.103627</t>
  </si>
  <si>
    <t>The primary motivation of this paper is twofold: first, to employ a heuristic optimization algorithm to optimize the dendritic neuron model (DNM) and second, to design a tidy visual classifier for computer-aided diagnosis that can be easily implemented on a hardware system. Considering that the backpropagation (BP) algorithm is sensitive to the initial conditions and can easily fall into local minima, we propose an evolutionary dendritic neuron model (EDNM), which is optimized by the gbest-guided artificial bee colony (GABC) algorithm. The experiments are performed on the Liver Disorders Data Set, the Wisconsin Breast Cancer Data Set, the Haberman's Survival Data Set, the Diabetic Retinopathy Debrecen Data Set and Hepatitis Data Set, and the effectiveness of our model was rigorously validated in terms of the classification accuracy, the sensitivity, the specificity, the F_measure, Cohen's Kappa, the area under the receiver operating characteristic curve (AUC), convergence speed and the statistical analysis of the Wilcoxon signed-rank test. Moreover, after training, the EDNM can simplify its neural structure by removing redundant synapses and superfluous dendrites by the neuronal pruning mechanism. Finally, the simplified structural morphology of the EDNM can be replaced by a logic circuit (LC) without sacrificing accuracy. It is worth emphasizing that once implemented by an LC, the model has a significant advantage over other classifiers in terms of speed when handling big data. Consequently, our proposed model can serve as an efficient medical classifier with excellent performance. © 2020 Elsevier Ltd</t>
  </si>
  <si>
    <t>He Y.; Batumalay M.; Thinakaran R.</t>
  </si>
  <si>
    <t>ESE and Transfer Learning for Breast Tumor Classification</t>
  </si>
  <si>
    <t>10.1007/s10278-025-01608-1</t>
  </si>
  <si>
    <t>In this study, we proposed a lightweight neural network architecture based on inverted residual network, efficient squeeze excitation (ESE) module, and double transfer learning, called TLese-ResNet, for breast cancer molecular subtype recognition. The inverted ResNet reduces the number of network parameters while enhancing the cross-layer gradient propagation and feature expression capabilities. The introduction of the ESE module reduces the network complexity while maintaining the channel relationship collection. The dataset of this study comes from the mammography images of patients diagnosed with invasive breast cancer in a hospital in Jiangxi. The dataset comprises preoperative mammography images with CC and MLO views. Given that the dataset is somewhat small, in addition to the commonly used data augmentation methods, double transfer learning is also used. Double transfer learning includes the first transfer, in which the source domain is ImageNet and the target domain is the COVID-19 chest X-ray image dataset, and the second transfer, in which the source domain is the target domain of the first transfer, and the target domain is the mammography dataset we collected. By using five-fold cross-validation, the mean accuracy and area under received surgery feature on mammographic images of CC and MLO views were 0.818 and 0.883, respectively, outperforming other state-of-the-art deep learning-based models such as ResNet-50 and DenseNet-121. Therefore, the proposed model can provide clinicians with an effective and non-invasive auxiliary tool for molecular subtype identification of breast cancer. © The Author(s) under exclusive licence to Society for Imaging Informatics in Medicine 2025.</t>
  </si>
  <si>
    <t>Samadi Z.; Norouzi M.; Shahdi S.O.; Kesh M.H.Z.</t>
  </si>
  <si>
    <t>Automatic Detection of Breast Cancer from Digital Mammography Images By YOLO Artificial Intelligence Algorithm</t>
  </si>
  <si>
    <t>10.66224/ijbd.19.1.31</t>
  </si>
  <si>
    <t>Introduction: Early detection of breast cancer in digital mammography remains technically challenging, particularly for small or low-contrast lesions embedded within dense fibroglandular tissue. Structural noise and subtle lesion margins often reduce localization accuracy and increase false-negative interpretations in screening settings. To address these limitations, this study proposes a lightweight object-detection framework based on YOLOv11n, enhanced with targeted preprocessing and heatmap-guided spatial attention to improve lesion detectability and localization precision. Methods: Digital mammography images from the VinDr-Mammo dataset were used for model development and evaluation under standardized training conditions. The proposed framework incorporated contrast-limited adaptive histogram equalization (CLAHE), bilateral filtering, and spatial attention guidance during training. Performance was quantitatively assessed using Precision, Recall, mean Average Precision (mAP@0.5 and mAP@0.5:0.95), and inference time, and compared against YOLOv5, YOLOv8, EfficientDet-D0, and Faster R-CNN. Results: The YOLOv11n-based framework achieved precision of 70.24%, recall of 68.01%, mAP@0.5 of 68.28%, and mAP@0.5:0.95 of 40.82%. Compared with reference models, the proposed approach improved mAP@0.5 by 6–9% and Recall by 5–7%, while maintaining real-time inference speed (&lt;40 ms per image). The increase in Recall reflects a measurable reduction in false-negative detections, which is clinically relevant for early-stage lesion identification. Concurrently, the maintained Precision indicates controlled false-positive rates, supporting the practical applicability of screening. Conclusion: The proposed YOLOv11n-based framework demonstrates robust detection performance and real-time feasibility, suggesting its potential as a pre-clinical decision-support module for mammography CAD systems. However, external multi-center validation, radiologist-in-the-loop studies, and workflow integration assessment are required before clinical deployment. © 2026 Samadi et al.</t>
  </si>
  <si>
    <t>Kailan S.L.; Majeed M.H.; Baraa Alsabti S.M.; Elhenidy A.M.</t>
  </si>
  <si>
    <t>Convolution with attention-based lightweight CNN for breast cancer classification in mammography images</t>
  </si>
  <si>
    <t>10.1016/j.ibmed.2026.100440</t>
  </si>
  <si>
    <t>The creation of precise and dependable diagnostic models is essential because breast cancer continues to rank among the world's top causes of death. With the use of attention processes and a hybrid optimization strategy, this study offers a novel deep learning-based classification framework for the identification of breast cancer. In particular, the Convolutional Block Attention Module (CBAM) is incorporated into the suggested model to enhance the network's capacity to concentrate on the most pertinent spatial and channel-wise characteristics found in images of breast tissue. Several data augmentation strategies are used to improve data generality and variety. Additionally, to guarantee model resilience and avoid overfitting, a sophisticated 10-fold cross-validation technique is applied. A Sparrow search optimization technique is used to optimize performance and hyperparameter tuning. The proposed lightweight framework is well-suited for real-time clinical decision support systems, particularly in resource-constrained healthcare environments. By enabling accurate and efficient classification of breast lesions from mammography images, it can assist radiologists in early detection, reduce diagnostic workload, and support more consistent clinical decision-making, ultimately contributing to improved patient outcomes. Achieving an accuracy of 98.5% in its base configuration and up to 99.6% with 10-fold cross-validation, experimental assessments demonstrate that the suggested attention-augmented framework performs noticeably better than traditional designs like ResNet, VGG16, and GoogLeNet. Copyright © 2026. Published by Elsevier B.V.</t>
  </si>
  <si>
    <t>Triple-negative Breast Cancer Classification Algorithm based on High-dimensional Big Data of Breast Ultrasound Radiomics</t>
  </si>
  <si>
    <t>10.25103/jestr.161.11</t>
  </si>
  <si>
    <t>Manolakis D.; Bizopoulos P.; Lalas A.; Votis K.</t>
  </si>
  <si>
    <t>A Two-Stage Lightweight Deep Learning Framework for Mass Detection and Segmentation in Mammograms Using YOLOv5 and Depthwise SegNet</t>
  </si>
  <si>
    <t>10.1007/s10278-025-01471-0</t>
  </si>
  <si>
    <t>Ensuring strict medical data privacy standards while delivering efficient and accurate breast cancer segmentation is a critical challenge. This paper addresses this challenge by proposing a lightweight solution capable of running directly in the user’s browser, ensuring that medical data never leave the user’s computer. Our proposed solution consists of a two-stage model: the pre-trained nano YoloV5 variation handles the task of mass detection, while a lightweight neural network model of just 20k parameters and an inference time of 21 ms per image addresses the segmentation problem. This highly efficient model in terms of inference speed and memory consumption was created by combining well-known techniques, such as the SegNet architecture and depthwise separable convolutions. The detection model manages an mAP@50 equal to 50.3% on the CBIS-DDSM dataset and 68.2% on the INbreast dataset. Despite its size, our segmentation model produces high-performance levels on the CBIS-DDSM (81.0% IoU, 89.4% Dice) and INbreast (77.3% IoU, 87.0% Dice) dataset. © The Author(s) 2025.</t>
  </si>
  <si>
    <t>Jia H.; Zhang X.; Liu J.; Li Y.</t>
  </si>
  <si>
    <t>Wavelet-transformer hybrid network for robust breast ultrasound image segmentation with multi-scale feature fusion and global context modeling</t>
  </si>
  <si>
    <t>10.1016/j.bspc.2025.109305</t>
  </si>
  <si>
    <t>Background: Breast cancer is a leading cause of mortality among women globally, making early detection via ultrasound critical. However, ultrasound images often suffer from low contrast, speckle noise, and blurred lesion boundaries, challenging conventional segmentation methods. Methods: We propose a Wavelet-Transformer Hybrid Network (WTHN) to address these issues by integrating multi-scale feature fusion and global context modeling. The network follows a progressive learning strategy: (1) wavelet-based multi-scale decomposition extracts low-frequency contours and high-frequency textures; (2) a sparse autoencoder-residual network reduces dimensionality, denoises, and extracts deep features; (3) a Transformer module with multi-head self-attention captures long-range dependencies and cross-scale correlations; (4) a progressive decoder with transposed convolutions and skip connections reconstructs high-resolution spatial details. Results: Experiments on the Breast Ultrasound Images (BUSI) dataset demonstrated WTHN's optimal performance, achieving 0.97 accuracy, 0.90 Dice coefficient, 0.84 ROC, 0.83 F1 Score,0.83 Precision, 0.82Recall. Ablation studies confirmed the effectiveness of the Wavelet and Transformer modules, with WTHN outperforming state-of-the-art networks. The model also showed robustness across varying sample sizes, indicating strong generalization. Conclusion: WTHN provides an effective solution for segmenting blurred and complex breast lesions, leveraging a biological vision-inspired pipeline from local to global perception. Future work will focus on real-time deployment via model compression and extending its use to multi-modal medical imaging. © 2025</t>
  </si>
  <si>
    <t>Breast cancer detection using optimization-based feature pruning and classification algorithms</t>
  </si>
  <si>
    <t>10.30476/mejc.2020.85601.1294</t>
  </si>
  <si>
    <t>Sajid M.Z.; Hamid M.F.; Khan N.A.; Qureshi I.</t>
  </si>
  <si>
    <t>WaSA-Net: Wavelet-Guided Tokenization and Dynamic Sparse Attention for Histopathology Image Classification</t>
  </si>
  <si>
    <t>10.32604/cmes.2026.084724</t>
  </si>
  <si>
    <t>Digital pathology is rapidly transforming histopathological diagnosis, yet many existing deep learning models treat all spatial regions uniformly and do not exploit the multi-frequency structure of tissue, which limits both diagnostic accuracy and computational efficiency. This paper proposes WaSA-Net, an end-to-end architecture that integrates three complementary modules for histopathological image analysis. First, the Wavelet-Guided Tokenization (WGT) module decomposes input images into frequency-aware representations using learnable wavelet-like filters, so that both global tissue structures and fine-grained cellular patterns are exposed to attention from the first layer. Second, the Dynamic Sparse Attention with Pathology Priors (DSA-PP) module adaptively selects diagnostically informative tokens through a lightweight gating mechanism and incorporates learnable pathology prior tokens that embed domain-specific inductive biases, reducing attention complexity while preserving critical contextual information. Third, the Cross-Frequency Feature Pyramid Fusion (CFFPF) module performs bidirectional cross-attention across frequency bands and applies adaptive per-sample frequency weighting to identify the most discriminative frequency components for each tissue type. The proposed architecture is evaluated on three widely used histopathology benchmarks: PatchCamelyon for metastasis detection, PathMNIST for multi-class colorectal tissue classification, and BreakHis for breast cancer diagnosis. WaSA-Net achieves strong performance with only 4.8M parameters, reaching 95.91% accuracy (AUC 0.9981) on PathMNIST, 93.47% accuracy (AUC 0.9812) on PatchCamelyon, and 96.72% accuracy (AUC 0.9923) on BreakHis. Despite its compact design, WaSA-Net matches or surpasses larger models while requiring no external pretraining data. These results indicate that frequency-aware representations and dynamic sparse attention can improve both efficiency and diagnostic performance in digital pathology. Copyright © 2026 The Authors.</t>
  </si>
  <si>
    <t>Pei Z.; Li J.</t>
  </si>
  <si>
    <t>Breast Cancer Image Recognition Based on a Lightweight DenseNet Model</t>
  </si>
  <si>
    <t>10.1145/3700523.3700547</t>
  </si>
  <si>
    <t>Breast cancer remains a significant global threat to women’s health, making early diagnosis and treatment vital for reducing mortality rates. Traditional methods for classifying breast cancer pathology images are time-consuming, labor-intensive, and often lack accuracy. While deep learning models have made remarkable strides in breast cancer image classification, they typically require extensive computational resources, including high-performance GPUs and large memory capacities, which can be prohibitive for many healthcare institutions.To address this challenge, this paper presents an enhanced DenseNet model that integrates Depthwise Separable Convolutions and Squeeze-and-Excitation blocks, aiming to improve classification performance while reducing computational costs. The proposed model is validated on the publicly available BreakHis dataset, which automatically classifies breast cancer pathology images into benign and malignant categories. Comparative experiments were conducted with other deep learning models, including VGGNet, DenseNet, ResNet, and MobileNetv2. The results demonstrate that the proposed model exhibits superior learning capability and achieves the best recognition performance, with an accuracy exceeding 99%, a recall of 99%, and a precision of 99% on this dataset. © 2024 Copyright held by the owner/author(s).</t>
  </si>
  <si>
    <t>Pan X.; Wang P.; Jia S.; Wang Y.; Liu Y.; Zhang Y.; Jiang C.</t>
  </si>
  <si>
    <t>Multi-contrast learning-guided lightweight few-shot learning scheme for predicting breast cancer molecular subtypes</t>
  </si>
  <si>
    <t>10.1007/s11517-024-03031-0</t>
  </si>
  <si>
    <t>Invasive gene expression profiling studies have exposed prognostically significant breast cancer subtypes: normal-like, luminal, HER-2 enriched, and basal-like, which is defined in large part by human epidermal growth factor receptor 2 (HER-2), progesterone receptor (PR), and estrogen receptor (ER). However, while dynamic contrast-enhanced magnetic resonance imaging (DCE-MRI) has been generally employed in the screening and therapy of breast cancer, there is a challenging problem to noninvasively predict breast cancer molecular subtypes, which have extremely low-data regimes. In this paper, a novel few-shot learning scheme, which combines lightweight contrastive convolutional neural network (LC-CNN) and multi-contrast learning strategy (MCLS), is worthwhile to be developed for predicting molecular subtype of breast cancer in DCE-MRI. Moreover, MCLS is designed to construct One-vs-Rest and One-vs-One classification tasks, which addresses inter-class similarity among normal-like, luminal, HER-2 enriched, and basal-like. Extensive experiments demonstrate the superiority of our proposed scheme over state-of-the-art methods. Furthermore, our scheme is able to achieve competitive results on few samples due to joint LC-CNN and MCLS for excavating contrastive correlations of a pair of DCE-MRI. Graphical Abstract: (Figure presented.). © International Federation for Medical and Biological Engineering 2024.</t>
  </si>
  <si>
    <t>S M.; Bhatnagar S.</t>
  </si>
  <si>
    <t>Segmentation-guided knowledge distillation framework for interpretable breast cancer classification</t>
  </si>
  <si>
    <t>10.1007/s42452-026-08618-w</t>
  </si>
  <si>
    <t>Despite the great advances in the clinical diagnosing system, breast cancer is still the most common and fatal disease to woman all over the world, which indicates that there is still a urgent demand of precise and explainable diagnosis system. In this work, we propose a segmentation-guided knowledge distillation framework, which combines the high accuracy of deep learning and clinical explanation ability for breast cancer detection on ultrasound images. The proposed method utilizes a teacher–student framework, and the ResNet-50 teacher is capable of transferring high-level diagnostic representations to the MobileNetV2 student model. Segmentation masks are used as an auxiliary input to guide the student to attend to the tumor areas during training and to improve the relevance of features. This combination provides a good balance for knowledge transfer with low computational complexity. Tested on the BUSI ultrasound dataset, the model outperformed traditional CNN and transfer learning baseline with an overall accuracy and F1-score of 94%. Furthermore, scalability studies demonstrated robust results for reduced fractions of the dataset with real-time inference at more than 200 FPS. The results suggest that distillation of segmentation to the classification task, in the proposed framework improves diagnostic ability and enhances the model explainability, hence it leads to robust and trustworthy AI solutions for breast cancer screening. © The Author(s) 2026.</t>
  </si>
  <si>
    <t>Sethuraj J.R.; Krishnan E.; Palaniswamy G.; Bhavanam S.; Ahmed S.; Elangovan K.; Elangovan R.; Khan H.</t>
  </si>
  <si>
    <t>Deep learning–based classification of benign and malignant breast lesions on ultrasound using knowledge distillation with external validation and global deployment.</t>
  </si>
  <si>
    <t>10.1200/JCO.2026.44.16_suppl.556</t>
  </si>
  <si>
    <t>556 Background: Breast cancer is the most common malignancy in women worldwide. Although breast ultrasonography is widely accessible, diagnostic accuracy remains limited by operator dependence and interobserver variability (κ≈0.6–0.8), contributing to delayed diagnosis and unnecessary biopsies. While deep learning has shown promise in ultrasound-based lesion classification, many models are computationally intensive and lack external validation, limiting clinical scalability. We developed a deployment-ready deep learning framework that balances diagnostic performance with computational efficiency using structured knowledge distillation. Objectives: To develop and externally validate a computationally efficient deep learning model for binary breast ultrasound lesion classification; to evaluate whether a distilled student model preserves clinically meaningful performance from a high-capacity teacher network; and to assess global clinical feasibility through independent radiologist evaluation. Methods: We analyzed 8, 116 breast ultrasound images (4, 074 benign; 4, 042 malignant) independently annotated by two board-certified radiologists with consensus adjudication. A ResNet34 teacher network (21.8M parameters) was trained using ImageNet-pretrained weights. A lightweight ResNet18 student network (11.7M parameters; 46% reduction) was trained using structured knowledge distillation with confidence-aligned soft targets and KL-divergence regularization. External validation was performed on three independent ultrasound datasets not used during training. Performance metrics included accuracy, sensitivity, specificity, precision, F1 score, and AUROC. The model was deployed in a HIPAA-compliant cross-platform application and independently evaluated by physicians across six continents. Results: The student model achieved 91.9% accuracy on held-out test data with balanced performance (sensitivity 90.8%, specificity 93.0%, F1 score 0.918). External validation demonstrated stable generalization (accuracy 89–92%). In global clinical deployment, 94.2% of participating physicians rated the system clinically useful and suitable for integration into routine breast ultrasound workflows. Conclusions: Knowledge distillation enables substantial model compression while preserving diagnostic accuracy for breast lesion classification on ultrasound. This scalable, deployment-ready approach supports standardized interpretation across diverse clinical environments and warrants prospective evaluation for reducing unnecessary biopsies and improving diagnostic efficiency. © 2026 by American Society of Clinical Oncology</t>
  </si>
  <si>
    <t>Classifying Medical Histology Images Using Computationally Efficient CNNs Through Distilling Knowledge</t>
  </si>
  <si>
    <t>10.1007/978-981-15-9774-9_66</t>
  </si>
  <si>
    <t>Optimizing Deep Learning Models for Edge Computing in Histopathology: Bridging the Gap to Clinical Practice</t>
  </si>
  <si>
    <t>10.1016/j.procs.2024.09.443</t>
  </si>
  <si>
    <t>Luo Z.</t>
  </si>
  <si>
    <t>A holistic comparative study of deep learning architectures for automated breast ultrasound screening</t>
  </si>
  <si>
    <t>10.1117/12.3100463</t>
  </si>
  <si>
    <t>Breast cancer screening through ultrasound imaging plays a crucial role in early detection, but manual interpretation is time-consuming and there are inter-observer differences. This study implemented and evaluated 12 cutting-edge deep learning architectures on the publicly available BUSI dataset (including benign, malignant and normal ultrasound images). This includes visual Transformer variants (such as MViTv2, ViT-EVA, BEiT-V2) and modern convolutional networks (such as EfficientNetV2-RW, ConvNeXt). To address the issue of category imbalance, we designed a targeted data augmentation process for categories with insufficient samples and adopted an early stop training strategy based on the selection of the validation set model. We reported the comprehensive metrics (accuracy, F1 score), model complexity (number of parameters, number of floating-point operations), avg time per epoch, and visualized the trade-off relationship between computational cost and classification performance. The results show that although some Transformer-based models have a relatively high inference cost, they can achieve an accuracy rate comparable to or better than that of the convolutional baseline. The lightweight convolutional architecture, on the other hand, demonstrates better efficiency. These findings provide practical guidance for the deployment of automated breast ultrasound screening in resource-limited clinical Settings.  © COPYRIGHT SPIE. Downloading of the abstract is permitted for personal use only.</t>
  </si>
  <si>
    <t>Aldawsari M.A.; Aldosari S.J.; Ismail A.; Emam M.M.</t>
  </si>
  <si>
    <t>A deep learning framework for breast cancer diagnosis using Swin Transformer and Dual-Attention Multi-scale Fusion Network</t>
  </si>
  <si>
    <t>10.1038/s41598-026-37969-y</t>
  </si>
  <si>
    <t>Breast cancer is among the most prevalent cancers affecting women worldwide, and early detection through mammography is critical to reducing mortality rates. Convolutional neural networks (CNNs) have demonstrated notable effectiveness in classifying mammograms. However, they are constrained in their ability to capture long-range contextual dependencies. On the other hand, transformer-based models excel at handling global relationships; however, they often require large datasets and substantial computing power, which limits their direct application in medical imaging. To overcome these limitations, we propose Swin-DAMFN, a novel dual-branch hybrid architecture for breast cancer classification from mammograms. The first branch utilizes a Swin Transformer to model global dependencies through shifted window self-attention, while the second branch employs a CNN-based Dual-Attention Multi-scale Fusion Network (DAMFN) to capture fine-grained local features, such as microcalcifications and structural distortions. The CNN branch incorporates two custom modules, Multi Separable Attention (MSA) and Tri-Shuffle Convolution Attention (TSCA), for multi-scale discriminative feature extraction. An attention-guided fusion mechanism integrates global and local features into a unified representation. To address dataset limitations, we adopt an advanced augmentation strategy that combines Generative Adversarial Networks (GANs) to synthesize realistic mammograms and photometric augmentation to introduce appearance variability, thereby mitigating class imbalance and enhancing model generalization. A lightweight classification head based on global average pooling and fully connected layers ensures both efficiency and diagnostic accuracy. Extensive experiments on the MIAS and CBIS-DDSM datasets demonstrate that Swin-DAMFN achieves superior results, reaching 99.30% accuracy, 99.14% sensitivity, and 99.15% F1-score on CBIS-DDSM, while maintaining 98.75% accuracy, 98.37% sensitivity, and 98.42% F1-score on MIAS. © The Author(s) 2026.</t>
  </si>
  <si>
    <t>Arioua F.; Touazi F.; Gaceb D.; Benzenati T.; Telkhoukh I.; Magaz N.E.</t>
  </si>
  <si>
    <t>Localization-Guided Semantic Segmentation Framework for Breast Ultrasound Lesions Using BUS_UCLM</t>
  </si>
  <si>
    <t>Breast cancer tumor detection and segmentation in ultrasound imaging is crucial for improving early diagnosis and guiding treatment decisions. This paper presents a two-stage deep learning framework that integrates lesion localization-guided semantic segmentation to enhance tumor detection in breast ultrasound images. In the first stage, YOLOv11-n-nano, a lightweight detection model with approximately 2 million parameters, is employed to localize suspicious regions of interest. In the second stage, advanced segmentation architectures-including U-Net++, U-Net3+, Attention U-Net, and TransUNet-are applied to refine the segmentation of the localized areas. The proposed framework is evaluated on the publicly available BUS_UCLM dataset. Our approach achieves state-of-the-art performance, with DeepLabV3 obtaining a Dice score of 94.31% and an Intersection over Union (IoU) of 92.10%. These results highlight the effectiveness of localization-guided segmentation in reducing false positives and improving segmentation accuracy in breast ultrasound imaging. © 2025 Copyright for this paper by its authors.</t>
  </si>
  <si>
    <t>Dave D.; Shah T.P.; Chavada A.</t>
  </si>
  <si>
    <t>A modified hybrid CNN-based feature selection and ANN classification framework for patient-level breast cancer histopathology analysis</t>
  </si>
  <si>
    <t>10.1016/j.fraope.2026.100578</t>
  </si>
  <si>
    <t>Histopathological image analysis plays a central role in breast cancer diagnosis; however, developing computational models that are both reliable and generalizable remains challenging due to inter-patient variability, dataset heterogeneity, and evaluation constraints. These challenges highlight the importance of validation strategies that emphasize reproducibility and robustness alongside predictive performance. In this study, we present a hybrid framework for breast cancer histopathology classification that combines transfer learning-based feature extraction with a lightweight artificial neural network (ANN) classifier. A pre-trained DenseNet121 model is employed as a frozen feature extractor to obtain high-level representations from histopathological images, followed by Random Forest-based feature selection to reduce dimensionality and improve feature robustness. The selected features are classified using an ANN trained with multiple optimization strategies, including a novel weight updating scheme, under identical experimental conditions. To ensure reliable evaluation, strict patient-level five-fold cross-validation is implemented using group-based data splitting, and predictions are aggregated at the patient level to mitigate information leakage. The framework is evaluated on two independent public datasets, BreakHis and BACH, to assess external generalization. Experimental results indicate that the evaluated optimization methods yield comparable classification performance across folds and datasets, with variations primarily influenced by feature representation and validation strategy rather than optimizer choice alone. Overall, this work emphasizes the role of careful validation design, patient-level evaluation, and external dataset testing in developing reliable breast cancer histopathology classification systems. The proposed framework provides a reproducible and computationally efficient baseline that can support future research toward clinically realistic and scalable diagnostic applications. © 2026 The Authors.</t>
  </si>
  <si>
    <t>Yue X.; Zhao Q.; Liu X.; Li J.; Bai J.; Song C.; Liu S.; Moreno R.; Yang Z.; Romero S.E.; Jimenez G.; Fu G.</t>
  </si>
  <si>
    <t>Morphology-enhanced CAM-guided SAM for weakly supervised breast lesion segmentation</t>
  </si>
  <si>
    <t>10.1016/j.bspc.2026.109509</t>
  </si>
  <si>
    <t>Ultrasound imaging is vital for the early detection of breast cancer, where accurate lesion segmentation supports clinical diagnosis and treatment planning. However, existing deep learning-based methods rely on pixel-level annotations, which are costly and labor-intensive to obtain. This study presents a weakly supervised framework for breast lesion segmentation in ultrasound images. The framework combines morphological enhancement with Class Activation Map (CAM)-guided lesion localization and utilizes the Segment Anything Model (SAM) for refined segmentation without pixel-level labels. By adopting a lightweight region synthesis strategy and relying solely on SAM inference, the proposed approach substantially reduces model complexity and computational cost while maintaining high segmentation accuracy. Experimental results on the BUSI dataset show that our method achieves a Dice coefficient of 0.7063 under five-fold cross-validation and outperforms several fully supervised models in Hausdorff distance metrics. These results demonstrate that the proposed framework effectively balances segmentation accuracy, computational efficiency, and annotation cost, offering a practical and low-complexity solution for breast ultrasound analysis. The code for this study is available at: https://github.com/YueXin18/MorSeg-CAM-SAM-Segmentation. © 2026</t>
  </si>
  <si>
    <t>Jaafari J.; Ezzine H.; Douzi K.; Douzi S.</t>
  </si>
  <si>
    <t>Lightweight deep learning model with spatial attention for accurate and efficient breast cancer prediction</t>
  </si>
  <si>
    <t>10.1038/s41598-025-34311-w</t>
  </si>
  <si>
    <t>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 © The Author(s) 2026.</t>
  </si>
  <si>
    <t>Wang Y.; Mariano V.</t>
  </si>
  <si>
    <t>Mammographic Image Classification Based on KAN-CBAM</t>
  </si>
  <si>
    <t>10.14569/IJACSA.2026.0170545</t>
  </si>
  <si>
    <t>—With the fast enhancement of deep learning, research on automatic detection of breast tumors is becoming increasingly in-depth. However, traditional CNNs’ linear kernel has difficulty not only in capturing the nonlinear combination of low-frequency structures and high-frequency details but also in fully exploring the nonlinear discriminative features in medical images. Furthermore, the current models used for breast tumor detection have complex structures and slow inference speeds. Therefore, this study solves the linear kernel problem and improves the model inference speed by using a lightweight mammographic image classification method based on KAN-CBAM to speed up breast cancer diagnosis. The proposed method introduces the KAN convolution module, which embeds a learnable B-spline activation function into the convolution kernel. This scheme improves the capability of the proposed method to capture nonlinear features and improves its capacity to fit complex, nonlinear distributions. Moreover, the proposed method combines the CBAM attention mechanism to screen key semantic channels through channel attention and then uses spatial attention to locate lesion areas, achieving "channel-space" dual feature recalibration, further improving the attention to key features, and achieving more accurate classification in complex and variable medical images. We evaluated the proposed method on the mammographic image datasets DDSM, INbreast, and MIAS to verify its performance. The results prove that KAN-CBAM models have higher adaptation to diverse dataset scales, efficiently acquiring major lesion parts and nonlinear discriminatory features in mammographic images. Meaningful and great enhancements were seen in different metrics such as accuracy, F1-score, AUC, precision, and recall, demonstrating extensively improved model strength and generalization capability. © (2026), (Science and Information Organization). All rights reserved.</t>
  </si>
  <si>
    <t>Yusuf M.; Kana A.F.D.; Bagiwa M.A.; Abdullahi M.</t>
  </si>
  <si>
    <t>Multi-classification of breast cancer histopathological image using enhanced shallow convolutional neural network</t>
  </si>
  <si>
    <t>10.1186/s44147-025-00589-w</t>
  </si>
  <si>
    <t>Cancer of the breast popularly known as breast cancer (BC) is the second and third utmost cause of mortality among women in Nigeria and globally, respectively. Biopsy histopathological images (BHI) have gained more attention for the early clinical diagnosis of BC. However, the clinical examination and diagnosis of BC histology images are subject to human error. Consequently, several computer-aided diagnoses (CAD) solutions have been presented to aid histopathologists with the automated classification of cancerous tumor cells on histological images. Deep convolutional neural networks (DCNN) have been utilized to build a sizable portion of the cutting-edge proposed solutions. However, due to the architectural structure of DCNN, which extracts features automatically along with training processes and is coupled with overlapping nucleic features on breast histology images (BHI), the existing solutions suffer from high computational utilization, extensive training time leading to longer convergence times, and reliance on available high-end system resources to build adequate BC classification solutions. In this paper, an enhanced shallow convolutional neural network (ES-CNN) has been proposed for multi-classification of BHI, aimed to improve classification performance and reduce training time across eight BC types and four magnifications in the BreakHis dataset. The research objectives were achieved in three ways. First, we designed the proposed network’s architecture, guided by magnification and patient dependencies. Secondly, we implemented a multi-classification model based on the proposed network, and, finally, two categories of experiments were conducted based on classification accuracy and computational utilization. The experimental results revealed that the proposed methods have minimal computational utilization and improved classification performance compared to the existing work. This research reports a multi-classification accuracy of 96%, 95%, 98%, and 96% across 400 ×, 200 ×, 100 ×, and 40 × image magnifications, respectively. © The Author(s) 2025.</t>
  </si>
  <si>
    <t>Khatami S.H.; Mehrshad N.; Zahiri S.H.</t>
  </si>
  <si>
    <t>Breast tumor detection in ultrasound images using adaptive hierarchical pruning of non-tumor regions</t>
  </si>
  <si>
    <t>10.1016/j.ctarc.2026.101374</t>
  </si>
  <si>
    <t>Background: The development of deep learning techniques has greatly improved tumor detection and analysis in breast ultrasound images. Despite their impressive performance, deep networks often face several challenges, including high computational complexity, large model sizes, limited generalization, and reliance on large labeled datasets. This research presents a simple, training-free method that achieves highly competitive accuracy compared to state-of-the-art deep learning models, while eliminating the need for large annotated datasets, high-performance GPUs, and lengthy training procedures. Methods: We present a perception-inspired hierarchical pruning method that aims to accurately detect tumor regions in medical images by removing non-tumor regions based on the statistical distribution of intensities. The automatic pruning stops when the mean and median intensities of the remaining pixels converge, and a candidate tumor region remains. Results: The proposed algorithm demonstrated excellent performance on both the BUSI and UDAIT datasets. On the BUSI dataset, it achieved an accuracy of 99%, a sensitivity of 93%, a specificity of 99%, and an F1-score of 94%. Similarly, on the UDAIT dataset, it reached an accuracy of 99%, a sensitivity of 91%, a specificity of 97%, and an F1-score of 92%. These results highlight the algorithm’s strong ability to minimize both false positive and false negative rates, offering performance comparable to that of expert-level analysis. Conclusion: This study demonstrates that a simple, perception-inspired algorithm can effectively address the challenges of breast tumor segmentation, achieving accuracy and efficiency comparable to those of complex deep neural networks, while offering decisive advantages in interpretability, speed, and independence from annotated training data. Our findings support the design of training-free diagnostic aids that are particularly well-suited for resource-constrained clinical environments, where large datasets and advanced GPUs are not readily available. This research emphasizes the importance of designing algorithms that replicate the systematic diagnostic processes used by human experts. © 2026 The Authors. Published by Elsevier Ltd. This is an open access article under the CC BY license. http://creativecommons.org/licenses/by/4.0/</t>
  </si>
  <si>
    <t>Göktepe Y.E.</t>
  </si>
  <si>
    <t>Ensemble deep learning framework integrating deep image features and statistical descriptors for robust tumor diagnosis</t>
  </si>
  <si>
    <t>10.1016/j.bspc.2026.109645</t>
  </si>
  <si>
    <t>Since breast cancer is still the world's leading cause of death for women, reliable and accurate diagnostic systems must be developed. In order to classify breast cancer, we present EBCNet, a hybrid ensemble deep learning architecture that combines hand-crafted statistical descriptors with deep features based on Convolutional Neural Networks (CNNs) in a synergistic manner. The framework's adaptability to a variety of data types is demonstrated by its validation on both structured (WBCD) and image-based (MIAS) datasets. Three manually designed features—Robust Median Deviation (RMD), Wavelet Energy, and GLCM Contrast—are utilized to improve feature representation, and a lightweight SqueezeNet model is utilized to extract rich deep features from mammography images. Dense layers are used to further transform these features, and an ensemble of SVM and XGBoost classifiers is used for classification. According to experimental results, EBCNet achieves 99.30% accuracy on WBCD and 96.55% accuracy on MIAS, outperforming or matching the state-of-the-art models. The effectiveness and robustness of the suggested hybrid approach are confirmed by an ablation study, which also validates the individual contributions of the handcrafted features. In addition to offering promising potential for wider applications in computer-aided medical decision systems, this work offers a useful, interpretable, and generalizable solution for the diagnosis of breast cancer. © 2026 Elsevier Ltd</t>
  </si>
  <si>
    <t>Pouramin S.; Nangir M.; Seyedarabi H.</t>
  </si>
  <si>
    <t>Architecture-Aware Block-Level Pruning Across CNN Models for Breast Cancer Histopathology Image Classification</t>
  </si>
  <si>
    <t>10.1049/ipr2.70414</t>
  </si>
  <si>
    <t>Convolutional neural networks (CNNs) have achieved strong performance in medical image analysis; however, their deployment in edge computing environments remains challenging. This paper introduces an architecture-aware block-level pruning framework that progressively removes implementation-level blocks from sequential (VGG16, VGG19) and branched (ResNet50, InceptionV3) CNN architectures. Each pruning step is followed by training under one of three paradigms—training from scratch, feature extraction, or fine-tuning—and performance is evaluated through the accuracy–efficiency trade-off and complementary metrics. To exploit the diverse and architecture-dependent representations learned by the best-performing models in each regime, a stacking ensemble strategy is employed. Experiments on the PatchCamelyon dataset reveal a distinctly architecture- and regime-dependent pruning behavior: sequential models trained from scratch and fine-tuned exhibit monotonic accuracy–efficiency degradation, while under feature extraction they show non-monotonic patterns; branched architectures display non-monotonic behavior across all regimes due to their multi-path or residual block redundancy. Under moderate pruning, pruned Inception-V3 model outperforms prior state-of-the-art (SOTA) with a 5.47% accuracy improvement; under strong pruning, pruned Inception-V3 and ResNet-50 models exceed the literature with 4.37% and 5.38% accuracy enhancement, respectively. In aggressive pruning, two different pruned configuration of Inception-V3 achieve superior performance relative to SOTA with 1.21% and 10% accuracy improvements. The stacking ensembles further yield 1.78%–6.61% accuracy gains, 2%–5% AUC improvements, and 4%–6% increases in F1-score over individual CNN backbones. These findings demonstrate that the notable improvements obtained via ensemble learning reflect the strong capability of the pruned networks, which maintain excellent predictive behavior even with their compressed architectural design. © 2026 The Author(s). IET Image Processing published by John Wiley &amp; Sons Ltd on behalf of The Institution of Engineering and Technology.</t>
  </si>
  <si>
    <t>Joint learning method with teacher–student knowledge distillation for on-device breast cancer image classification</t>
  </si>
  <si>
    <t>30</t>
  </si>
  <si>
    <t>10.1016/j.compbiomed.2022.106476</t>
  </si>
  <si>
    <t>Overcoming limitation of dissociation between MD and MI classifications of breast cancer histopathological images through a novel decomposed feature-based knowledge distillation method</t>
  </si>
  <si>
    <t>10.1016/j.compbiomed.2022.105413</t>
  </si>
  <si>
    <t>Magnification-independent (MI) classification is considered a promising method for detecting the histopathological images of breast cancer. However, it has too many parameters for real implementation due to dependence on input images in different magnification factors. In addition, magnification-dependent (MD) classification usually performs poorly on unseen samples, although it has lower input image sizes and fewer parameters. This paper proposes a novel method based on knowledge distillation (KD) to overcome the limitation of dissociation between MI classification and MD classification of breast cancer in histopathological images. The proposed KD method includes a pre-trained MI teacher model that is responsible for training an unprepared MD student model developed through only one magnification factor. In the proposed method, the decomposed feature maps of a teacher's intermediate layers are transferred as dark knowledge to a student. According to the experimental results, the student model developed through 40X images yielded accuracy rates of 99.41%, 99.26%, 99.14%, and 99.09% in response to unseen samples of 40X, 100X, 200X, and 400X images, respectively. Moreover, comparison results indicated the competitive performance of the proposed student model as opposed to the state-of-the-art method based on deep learning on BreakHis. © 2022</t>
  </si>
  <si>
    <t>Bari M.R.; Ferdaus J.; Sohel A.; Kabir M.A.; Hossain M.S.</t>
  </si>
  <si>
    <t>DSNet: A lightweight CNN for cross-magnification whole slide image analysis for breast cancer diagnosis</t>
  </si>
  <si>
    <t>10.1016/j.knosys.2026.116753</t>
  </si>
  <si>
    <t>Convolutional neural networks (CNNs) have shown significant potential for automated whole-slide image (WSI) analysis for breast cancer diagnosis. However, most existing CNN models are computationally intensive, making multi-resolution WSI analysis challenging, while current lightweight methods often lack comprehensive evaluation across image magnifications, external datasets, and interpretability. To address these limitations, we propose DSNet, a lightweight CNN architecture that balances diagnostic accuracy, computational efficiency, cross-magnification robustness, and interpretability. DSNet comprises only 1.31 million parameters (5.01 MB), making it 2–17× more compact than widely used CNN models while achieving the fastest inference time (51.8 ms) and the highest accuracy-to-GFLOPs ratio (81.3), demonstrating superior computational efficiency. Extensive evaluation on multiple public datasets achieved accuracies of 99.8% (BreakHis-400×), 94.9% (200×), 92.7% (100×), 88.0% (40×), and 90.5% (BACH), demonstrating robust performance across different image magnifications and an independent external dataset. Statistical analysis further confirmed that these improvements over widely used CNN models were significant (p&lt;0.001). Furthermore, Score-CAM consistently highlighted diagnostically relevant tissue regions across magnifications, supporting the interpretability and reliability of the proposed model. Compared with existing lightweight breast cancer classification methods, DSNet achieves comparable or superior diagnostic performance while requiring over 20× fewer parameters and providing comprehensive validation across multiple magnifications, external datasets, and explainable predictions. Overall, DSNet provides an efficient, robust, and interpretable framework for practical AI-assisted WSI analysis. © 2026</t>
  </si>
  <si>
    <t>Jose A.; Ezziane Z.</t>
  </si>
  <si>
    <t>Breast cancer detection using BCDNet convolutional neural network</t>
  </si>
  <si>
    <t>10.1016/j.array.2026.100711</t>
  </si>
  <si>
    <t>Breast cancer detection from histopathological images has benefited significantly from advances in deep learning; however, many high-performing models rely on deep architectures and substantial computational resources, limiting their applicability in resource-constrained clinical settings. Recent studies have demonstrated that convolutional neural networks (CNNs) can effectively support invasive ductal carcinoma (IDC) classification, but often at the cost of increased training time and memory usage [1, 13]. In this study, we propose BCDNet_Updated, an optimized lightweight CNN derived from the reference BCDNet architecture [1] for IDC detection. The proposed model introduces targeted architectural refinements aimed at improving classification performance while preserving computational efficiency. Experiments conducted on the Kaggle IDC dataset demonstrate that BCDNet_Updated achieves improved accuracy, recall, and F1-score compared to the reference BCDNet, while requiring significantly less GPU memory and comparable training time. While the evaluation is limited to a single dataset and does not include formal statistical significance testing or explainability analysis, the results indicate that careful optimization of lightweight CNN architectures can yield meaningful performance improvements without increasing computational cost. Future work will incorporate multi-dataset validation, statistical rigor through k-fold cross-validation, and explainability mechanisms (Grad-CAM, attention visualization) to support clinical adoption. This work contributes to ongoing efforts toward efficient deep learning models for histopathological image analysis and provides a foundation for future studies involving expanded validation and model interpretability. © 2026</t>
  </si>
  <si>
    <t>Alam M.W.; Wahid K.A.; Goel R.K.; Lukong K.E.</t>
  </si>
  <si>
    <t>Development of a low-cost and portable smart fluorometer for detecting breast cancer cells</t>
  </si>
  <si>
    <t>25</t>
  </si>
  <si>
    <t>10.1364/BOE.10.000399</t>
  </si>
  <si>
    <t>Instruments that allow the detection of fluorescence signal are invaluable tools for biomedical and clinical researchers. The technique is widely used in cell biology to microscopically detect target proteins of interest in mammalian cells. Importantly, fluorescence microscopy finds major applications in cancer biology where cancer cells are chemically labelled for detection. However, conventional fluorescence detection instruments such as fluorescence imaging microscopes are expensive, not portable and entail potentially high maintenance costs. Here we describe the design, development and applicability of a low-cost and portable fluorometer for the detection of fluorescence signal emitted from a model breast cancer cell line, engineered to stably express the green fluorescent protein (GFP). This device utilizes a flashlight which works in the visible range as an excitation source and a photodiode as the detector. It also utilizes an emission filter to mainly allow the fluorescence signal to reach the detector while eliminating the use of an excitation filter and dichroic mirror, hence, making the device compact, low-cost, portable and lightweight. The custom-built sample chamber is fabricated with a 3D printer to house the detector circuitry. We demonstrate that the developed fluorometer is able to distinguish between the cancer cell expressing GFP and the control cell. The fluorometer we developed exhibits immense potential for future applicability in the selective detection of fluorescently-labelled breast cancer cells. © 2019 Optical Society of America.</t>
  </si>
  <si>
    <t>Aravind Kumar M.; Naushad S.M.; Narasimgu N.; Nagaraju Naik S.; Kadali S.; Shanker U.; Lakshmi Narasu M.</t>
  </si>
  <si>
    <t>Whole exome sequencing of breast cancer (TNBC) cases from India: association of MSH6 and BRIP1 variants with TNBC risk and oxidative DNA damage</t>
  </si>
  <si>
    <t>10.1007/s11033-018-4307-4</t>
  </si>
  <si>
    <t>Whole exome sequencing in triple negative breast cancer cases (n = 8) and targeted sequencing in healthy controls (n = 48) revealed BRIP1 rs552752779 (MAF: 75% vs. 6.25%, OR 45.00, 95% CI 9.43–243.32), ERBB2 rs527779103 (MAF: 62.5% vs. 7.29%, OR 21.19, 95% CI 5.11–94.32), ERCC2 rs121913016 (MAF: 56.25% vs. 7.29%, OR 16.34, 95% CI 4.02–70.41), MSH6 rs2020912 (MAF: 56.25% vs. 1.04%, OR 122.13, 95% CI 12.29–2985.48) as risk factors for triple negative breast cancer. Construction of classification and regression tree followed by smart pruning identified MSH6 and BRIP1 variants as the major determinants of TNBC (Triple Negative Breast Cancer) risk. Except for ERBB2, all other genes regulate DNA repair and chromosomal integrity. In TNBC cases, two likely pathogenic variations i.e. NCOR1 rs562300336 and PIM1 rs746748226 were observed at frequencies of 18.75% and 12.5%, respectively. Among the 24 variants of unknown significance, MMP9 rs199676062, SYNE1 rs368709678, AURKA rs373550419, ABCC4 rs11568694 have variant allele frequency ≥ 62.5%. These genes regulate metastasis, nuclear modeling, cell cycle and cellular detoxification, respectively. To conclude, aberrations in DNA mismatch repair, nucleotide excision repair or BRCA1 associated genome surveillance mechanism contribute towards triple negative breast cancer. © 2018, Springer Nature B.V.</t>
  </si>
  <si>
    <t>Samala R.K.; Chan H.-P.; Hadjiiski L.; Helvie M.A.; Richter C.; Cha K.</t>
  </si>
  <si>
    <t>Compression of deep convolutional neural network for computer-aided diagnosis of masses in digital breast tomosynthesis</t>
  </si>
  <si>
    <t>10.1117/12.2293400</t>
  </si>
  <si>
    <t>Deep-learning models are highly parameterized, causing difficulty in inference and transfer learning. We propose a layered pathway evolution method to compress a deep convolutional neural network (DCNN) for classification of masses in DBT while maintaining the classification accuracy. Two-stage transfer learning was used to adapt the ImageNet-trained DCNN to mammography and then to DBT. In the first-stage transfer learning, transfer learning from ImageNet trained DCNN was performed using mammography data. In the second-stage transfer learning, the mammography-trained DCNN was trained on the DBT data using feature extraction from fully connected layer, recursive feature elimination and random forest classification. The layered pathway evolution encapsulates the feature extraction to the classification stages to compress the DCNN. Genetic algorithm was used in an iterative approach with tournament selection driven by count-preserving crossover and mutation to identify the necessary nodes in each convolution layer while eliminating the redundant nodes. The DCNN was reduced by 99% in the number of parameters and 95% in mathematical operations in the convolutional layers. The lesion-based area under the receiver operating characteristic curve on an independent DBT test set from the original and the compressed network resulted in 0.88±0.05 and 0.90±0.04, respectively. The difference did not reach statistical significance. We demonstrated a DCNN compression approach without additional fine-tuning or loss of performance for classification of masses in DBT. The approach can be extended to other DCNNs and transfer learning tasks. An ensemble of these smaller and focused DCNNs has the potential to be used in multi-target transfer learning. © 2018 SPIE.</t>
  </si>
  <si>
    <t>Alwidian J.; Hammo B.H.; Obeid N.</t>
  </si>
  <si>
    <t>WCBA: Weighted classification based on association rules algorithm for breast cancer disease</t>
  </si>
  <si>
    <t>90</t>
  </si>
  <si>
    <t>10.1016/j.asoc.2017.11.013</t>
  </si>
  <si>
    <t>Breast cancer is the second most frequent human neoplasm that accounts for one quarter of all cancers in females. Among the other types of cancers, it is considered to be the main cause of death in women in most countries. An efficient classifier for accurately helping physicians to predict this chronic disease is in high demand. One approach for solving this problem has been tackled by many scholars using Association Classification (AC) techniques to enhance the classification process through applying association rules. However, most AC algorithms are suffering from the estimated measures used in the rule evaluation process and the prioritization techniques used at the attributes level, which could play a critical role in the rule generation process. In this article we attempt to solve this problem through an efficient weighted classification based on association rules algorithm, named WCBA. We also present a new pruning and prediction technique based on statistical measures to generate more accurate association rules to enhance the accuracy level of the AC classifiers. As a case study, we used WCBA to classify breast cancer instances with the help of subject matter experts from King Hussein Cancer Center (KHCC) located in Amman, Jordan. We compare WCBA with five well-known AC algorithms: CBA, CMAR, MCAR, FACA and ECBA running on two breast cancer datasets from UCI machine learning data repository. Experimental results show that WCBA, in most cases, outperformed the other AC algorithms for this case study. In addition, WCBA generates more accurate rules that contain the most efficient attributes for predicting breast cancer. WCBA algorithm aims to predict breast cancer in a patient. It serves all breast cancer patients by reducing the fear of the possibility of the recurrence of the disease and takes the necessary measures to prevent the progression of the disease and to predict breast cancer in a patient. The algorithm can be generalized to work on different domains with the help of subject matter experts. © 2017 Elsevier B.V.</t>
  </si>
  <si>
    <t>Sadad T.; Munir A.; Saba T.; Hussain A.</t>
  </si>
  <si>
    <t>Fuzzy C-means and region growing based classification of tumor from mammograms using hybrid texture feature</t>
  </si>
  <si>
    <t>119</t>
  </si>
  <si>
    <t>10.1016/j.jocs.2018.09.015</t>
  </si>
  <si>
    <t>Identifying abnormality using breast mammography is a challenging task for radiologists due to its nature. A more consistent and precise imaging based CAD system plays a vital role in the classification of doubtful breast masses. In the proposed CAD system, pre-processing is performed to suppress the noise in the mammographic image. Then segmentation locates the tumor in mammograms using the cascading of Fuzzy C-Means (FCM) and region-growing (RG) algorithm called FCMRG. Features extraction step involves identification of important and distinct elements using Local Binary Pattern Gray-Level Co-occurrence Matrix (LBP-GLCM) and Local Phase Quantization (LPQ). The hybrid features are obtained from these techniques. The mRMR algorithm is employed to choose suitable features from individual and hybrid feature sets. The nominated feature sets are analysed through various machine learning procedures to isolate the malignant tumors from the benign ones. The classifiers are probed on 109 and 72 images of MIAS and DDSM databases respectively using k-fold (10-fold) cross-validation method. The enhanced classification accuracy of 98.2% is achieved for MIAS dataset using hybrid features classified by Decision Tree. Whereas 95.8% accuracy is obtained for DDSM dataset using KNN classifier applied on LPQ features. © 2018 Elsevier B.V.</t>
  </si>
  <si>
    <t>Breast cancer classification using nature-inspired algorithm</t>
  </si>
  <si>
    <t>10.35940/ijrte.B1172.0982S1119</t>
  </si>
  <si>
    <t>Deep learning in breast cancer risk assessment: Evaluation of fine-tuned convolutional neural networks on a clinical dataset of FFDMs</t>
  </si>
  <si>
    <t>10.1117/12.2294536</t>
  </si>
  <si>
    <t>Heterogeneous ensemble pruning based on Bee Algorithm for mammogram classification</t>
  </si>
  <si>
    <t>10.14569/IJACSA.2018.091234</t>
  </si>
  <si>
    <t>Samala R.K.; Chan H.-P.; Hadjiiski L.M.; Helvie M.A.; Richter C.; Cha K.</t>
  </si>
  <si>
    <t>Evolutionary pruning of transfer learned deep convolutional neural network for breast cancer diagnosis in digital breast tomosynthesis</t>
  </si>
  <si>
    <t>98</t>
  </si>
  <si>
    <t>10.1088/1361-6560/aabb5b</t>
  </si>
  <si>
    <t>Deep learning models are highly parameterized, resulting in difficulty in inference and transfer learning for image recognition tasks. In this work, we propose a layered pathway evolution method to compress a deep convolutional neural network (DCNN) for classification of masses in digital breast tomosynthesis (DBT). The objective is to prune the number of tunable parameters while preserving the classification accuracy. In the first stage transfer learning, 19 632 augmented regions-of-interest (ROIs) from 2454 mass lesions on mammograms were used to train a pre-trained DCNN on ImageNet. In the second stage transfer learning, the DCNN was used as a feature extractor followed by feature selection and random forest classification. The pathway evolution was performed using genetic algorithm in an iterative approach with tournament selection driven by count-preserving crossover and mutation. The second stage was trained with 9120 DBT ROIs from 228 mass lesions using leave-one-case-out cross-validation. The DCNN was reduced by 87% in the number of neurons, 34% in the number of parameters, and 95% in the number of multiply-and-add operations required in the convolutional layers. The test AUC on 89 mass lesions from 94 independent DBT cases before and after pruning were 0.88 and 0.90, respectively, and the difference was not statistically significant (p &gt; 0.05). The proposed DCNN compression approach can reduce the number of required operations by 95% while maintaining the classification performance. The approach can be extended to other deep neural networks and imaging tasks where transfer learning is appropriate. © 2018 Institute of Physics and Engineering in Medicine.</t>
  </si>
  <si>
    <t>Ameena; T. Devi; J. Jha; U. K. Giri; A. K. Agrawal; S. Goyal</t>
  </si>
  <si>
    <t>statistical parameters based deep learning models for breast cancer detection and classification</t>
  </si>
  <si>
    <t>10.1109/SMART66937.2025.11389561</t>
  </si>
  <si>
    <t>Early-stage detection of breast cancer is a critical step in the planning of treatment. Recent studies utilizing traditional machine learning algorithms have demonstrated great promise as means to distinguish between malignant and benign breast lesions. More recently, new developments in gradient-boosting models have demonstrated better performance in classification problems than previous methods. This research evaluates the application of four machine learning models (LightGBM, Random Forest, XGBoost and Naïve Bayes) toward breastcancer classification using a dataset available in public domain (Kaggle website). It compares their accuracy, precision, recall, and $F 1$ scores. A comparative analysis of the four models demonstrates that the Random Forest model had higher classification accuracy of 97% than the other three models. All four models exhibited high levels of competitive performance; therefore, each may be useful in clinical decision-making applications.</t>
  </si>
  <si>
    <t>I. C; S. R. Devi; M. Asma; C. Kalpana; R. Sandhiya; D. R</t>
  </si>
  <si>
    <t>breast cancer severity classification; mesh denoising graph triple attention with stereoscopic scalable quantum convolutional neural networks</t>
  </si>
  <si>
    <t>10.1109/ICDICI66477.2025.11135114</t>
  </si>
  <si>
    <t>Breast cancer diagnosis and classification are often hindered by challenges such as low image quality, overlapping tissue features, and the lack of distinct tumor boundaries. These limitations contribute to high false-negative and false-positive rates, reducing diagnostic accuracy. Additionally, the scarcity of annotated data and the computational complexity of existing models further impact their performance. To address these issues, advanced imaging techniques, improved feature extraction, and robust classification strategies are essential. This study presents and validates the Mesh Denoising Graph Triple Attention with Stereoscopic Scalable Quantum Convolutional Neural Networks (MD-GTA-SSQCNNet) for breast cancer severity classification using the MIAS (Mammographic Image Analysis Society) dataset. The process begins with Adaptive Mesh Denoising Guided Normal Filtering (AMDGNF), which enhances image quality. This is followed by segmentation of tumor-affected regions using the Geometric Algebra Transformer (GAT). Feature extraction and classification are carried out using the Graph Triple Attention with Stereoscopic Scalable Quantum Convolutional Neural Network (GTASSQCNNet). To further improve classification accuracy across multiple breast cancer classes, the Osprey Optimization Algorithm (OsOA) is employed; optimizing the model based on tumor class distribution and affected regions. The Pythonbased implementation using the MIAS dataset demonstrates that MD-GTA-SSQCNNet significantly outperforms conventional approaches, achieving 99.9% classification efficiency and 99.8 % sensitivity. These results highlight the potential for highly accurate automated systems to assist or even replace manual diagnosis in breast cancer detection.</t>
  </si>
  <si>
    <t>D. Aboutahoun; R. Zewail; K. Kimura; M. I. Soliman</t>
  </si>
  <si>
    <t>lightweight histological tumor classification using a joint sparsity-quantization aware training framework</t>
  </si>
  <si>
    <t>10.1109/ACCESS.2023.3327221</t>
  </si>
  <si>
    <t>Cancer decision-making is a complex process that can be exacerbated by the limited availability of oncological expertise. This is particularly true in rural areas and settings with fewer resources. Recently, there has been an interest in the potential of artificial intelligence in reliable computer-aided diagnosis tools in such settings. Nevertheless, the majority of deep learning algorithms are resource hungry in terms of data and storage requirements. In this work, we propose a novel lightweight deep learning model for histological tumor classification through a Joint Sparsity-Quantization Aware Training framework. Extensive experiments were conducted to evaluate the proposed framework. Promising performance has been achieved compared to the most relevant state-of-the-art work with a classification accuracy of 94.26% and an average  $5\times $  reduction in the memory footprint. This work aims at opening doors toward efficient point-of-care diagnostic devices suitable for environments with limited resources.</t>
  </si>
  <si>
    <t>P. Kaur; A. Kaur</t>
  </si>
  <si>
    <t>classification of breast cancer mammographic images using a light-weighted convolutional neural network</t>
  </si>
  <si>
    <t>10.1109/IITCEE57236.2023.10091078</t>
  </si>
  <si>
    <t>Deep learning is a method demanded by radiologists to assist them interpret and classify medical images correctly. A Convolutional Neural Network (CNN) is the most widely used method for classifying and analysing images. In this paper, a light-weighted CNN is presented for breast cancer classification using a dataset of breast mammography images. The suggested methodology improves the classification of mammary cancer images to assist radiologists in the detection of mammary cancer. The application of the proposed model can help in the diagnosis of mammary cancer using digital mammograms without any preceding information about the existence of a cancerous lesion. The proposed CNN can categorize the input medical images as malignant or benign with an accuracy of 99.35% which is the highest accuracy achieved for such a large mammography dataset.</t>
  </si>
  <si>
    <t>I. Buciu; C. Grava; L. Tepelea; A. Gacsadi</t>
  </si>
  <si>
    <t>mammogram classification with local phase quantization features</t>
  </si>
  <si>
    <t>The potential of local phase quantization for feature extraction from mammogram classification is exploited in this paper. The resulting features are next projected onto lower dimensional space via Fisher linear discriminant analysis. Mammogram split between normal and abnormal (tumor) classes is finally carried out with the help of nonlinear support vector machines. The experiments indicated that the proposed approach was able to provide a satisfactory mean recognition accuracy of 87.78%, outperforming Gabor based feature extraction approach.</t>
  </si>
  <si>
    <t>S. Vijayakumar; S. P. Kane; S. Senthilkumar; P. Vaiappuri; F. Louis; P. A. Prabha; S. Palaniyappan</t>
  </si>
  <si>
    <t>a novel hybrid cnn–quantum neural network framework with quantum acceleration and error correction for high-precision breast cancer classification on ai edge devices</t>
  </si>
  <si>
    <t>10.1109/AIIoT65859.2025.11105361</t>
  </si>
  <si>
    <t>Breast cancer remains a critical global health challenge, underscoring the need for early and precise diagnostic methodologies. This paper proposes a novel hybrid deep learning framework that integrates Quantum Neural Networks (QNNs) with the ResNet152 architecture and Transfer Learning to enhance breast cancer classification from medical images. Leveraging the feature extraction power of a pre-trained ResNet152 model, the system encodes refined feature representations into a parameterized quantum circuit utilizing Hadamard, CNOT, and Ry gates. Quantum error correction strategies such as Shor’s Code and surface code are incorporated to preserve quantum state fidelity and reduce decoherence-induced errors, thereby enhancing model robustness. Furthermore, quantum transfer learning accelerates training convergence and enriches pattern recognition capability in high-dimensional medical data. The proposed hybrid model achieves a classification accuracy of 97% and a real-time inference rate of 0.032 frames per second when deployed on an AI edge device, validating its efficacy for point-of-care diagnostics. This study underscores the transformative potential of synergizing quantum computing, edge AI, and deep learning to deliver scalable, interpretable, and high-precision diagnostic tools for clinical applications. The promising results open new avenues for integrating quantum technologies into conventional neural architectures to address the challenges of medical imaging and diagnostic intelligence.</t>
  </si>
  <si>
    <t>S. Nathiya; J. Sumitha</t>
  </si>
  <si>
    <t>gene expression data analysis using supervised machine learning algorithm in data mining for breast cancer prediction</t>
  </si>
  <si>
    <t>10.1109/ICIPCN63822.2024.00096</t>
  </si>
  <si>
    <t>The human body is composed of cells, and each cell has a variety of components. The human body’s cells are essential for both the construction and operation of living things. Cells in the human body are capable of dividing and self-destructing as necessary. This natural functioning can occasionally alter; for example, certain cells may grow uncontrollably or improperly, giving rise to tumors. When these tumors develop into malignant ones and spread to nearby body parts, the condition is known as cancer. Specifically, if the cells in the breast can grow uncontrollably then this condition is known as breast cancer. A gene is a piece of genetic material that is present in every human cell. The genes that code for the proteins that determine how each cell functions. Gene expression is the name given to this function that produce protein. Occasionally, variations in the genetic material, or mutated genes, produce alterations in the values of gene expression. Breast cancer is caused by these altered gene expression levels. Some diagnostic techniques are necessary to detect this altered gene expression for breast cancer, and they are highly effective in helping medical professionals to pinpoint the disease’s biomarker. Thus, the goal of this research is to use gene expression data to create a model that can accurately identify breast cancer biomarkers. The suggested model in this study, a pruned neural network method, is designed to predict breast cancer while requiring less memory and execution time and offering the best accuracy. This suggested model is evaluated against current techniques, including support vector machines and decision trees, and it outperforms them with a $\mathbf{98 \%}$ accuracy rate. Having a larger number of gene characteristics and fewer samples is a drawback of using gene expression data. Therefore, the wrapper approaches are employed as a preprocessing strategy in this research work to remove the undesirable genes. The gene expression data is preprocessed before being applied to both current and proposed models.</t>
  </si>
  <si>
    <t>X. Luo; T. Ma; Z. Fan; D. Yin; J. Yu; Y. Xu</t>
  </si>
  <si>
    <t>a lightweight deep learning model for breast cancer segmentation on small datasets</t>
  </si>
  <si>
    <t>10.1109/MedAI62885.2024.00047</t>
  </si>
  <si>
    <t>Breast cancer, a disease with a relatively high incidence, is typically diagnosed by histopathological analysis of microscopic images. However, this manual process suffers from low efficiency and high expertise requirements. Deep learning-based image segmentation offers the potential to automate the identification and delineation of breast cancer lesion areas in histopathological images, thereby improving diagnostic efficiency and lowering the expertise threshold. Existing deep learning models for this task typically require large annotated datasets, posing practical limitations. This paper proposes a convolutional neural network (CNN) based model that can learn effective feature representations from smaller datasets. The model adopts an encoder-decoder architecture, drawing on the deep-shallow feature fusion strategy of DeepLabv3+. By incorporating a Convolutional Block Attention Module (CBAM) and a double-layer convolution-based feature fusion module, the proposed model improves feature extraction capabilities with limited data and mitigates overfitting. Evaluation of the proposed model on the CAMELYON16 dataset demonstrates its ability to extract discriminative features and accurately segment breast cancer lesion areas, even with a relatively small training set. These results highlight the potential of the approach to address the data scarcity challenge in histopathology-based breast cancer diagnosis, paving the way for more accessible and efficient computer-aided diagnosis systems.</t>
  </si>
  <si>
    <t>I. J. Worthy; N. J. Worney; S. M. Mahin; T. Hasan; H. Adiba; S. Karim</t>
  </si>
  <si>
    <t>mc-bcnet: mobilenet family-based feature-fusion cnn with grad-cam and monte carlo dropout for efficient breast cancer screening</t>
  </si>
  <si>
    <t>10.1109/QPAIN69676.2026.11545928</t>
  </si>
  <si>
    <t>The accurate and timely diagnosis of breast cancer is critical for improving patient survival; however, manual interpretation of medical images is time-consuming and prone to inter-observer variability. Although deep learning–based approaches have demonstrated strong diagnostic performance, many state-of-the-art models are computationally intensive and lack transparency, limiting their adoption in real-world clinical environments. This study proposes MC-BCNet, a resourceefficient and trustworthy diagnostic framework that evaluates lightweight Convolutional Neural Networks (CNNs) from the MobileNet family for automated breast cancer screening. A comparative analysis of MobileNet, MobileNetV2, MobileNetV3-Large, and MobileNetV3-Small is conducted using transfer learning backbones integrated into a highly feature-extractive CNN architecture. Experiments are performed on two medical imaging modalities: the BreakHis histopathology dataset (1,600 images with offline data augmentation and oversampling) and a breast ultrasound dataset (3,000 images). Stratified train–validation-test splitting is employed to ensure unbiased evaluation, and performance is assessed using accuracy, sensitivity, and ROC–AUC metrics. To enhance clinical trustworthiness, the framework incorporates Gradient-weighted Class Activation Mapping (GradCAM) for visual explainability and Monte Carlo Dropout for predictive uncertainty quantification. Experimental results show that the baseline MobileNet achieves superior sensitivity on complex histopathology images with 91% accuracy, while all MobileNet variants attain 99% accuracy on ultrasound scans. High-confidence predictions are confirmed through uncertainty histograms, and Grad-CAM visualizations successfully highlight clinically relevant tumor regions. Overall, the proposed framework effectively balances computational efficiency, diagnostic accuracy, and interpretability, offering a reliable solution for automated breast cancer screening in resource-constrained healthcare settings.</t>
  </si>
  <si>
    <t>A. Bal; M. Das; S. M. Satapathy</t>
  </si>
  <si>
    <t>yolo as a region proposal network for diagnosing breast cancer</t>
  </si>
  <si>
    <t>10.1109/GHCI50508.2021.9513988</t>
  </si>
  <si>
    <t>Cytological images of various types are increasingly being classified with the use of neural networks. But deep learning-based image classification systems are heavily reliant on manually sampled RoI (Region of Interest) patches. A lot of time and effort are required to extract RoI patches from whole slide images or larger images that are too complex to be processed by neural networks. A region proposal network (RPN) is an efficient way to automate the extraction of RoIs. In this study, we have proposed the use of the YOLOv3 network as an RPN to suggest RoIs in images from fine needle aspiration cytology of breast tissue. Patches from the suggested RoIs are fed into a Convolutional Neural Network (CNN) for the classification of benign and malignant lesions and ultimately, the diagnosis of Ductal Carcinoma in breast. The YOLO+CNN model yields a highly satisfactory classification accuracy of 95.73%, 100% specificity, 92.4% sensitivity and a precision score of 1.</t>
  </si>
  <si>
    <t>M. V; S. G</t>
  </si>
  <si>
    <t>a bilateral-guided median (bgm) filtering framework for robust denoising of multi modal breast cancer images</t>
  </si>
  <si>
    <t>10.1109/RAEEUCCI67649.2026.11504847</t>
  </si>
  <si>
    <t>Breast cancer continues to rank among the world's leading causes of death for women, thus early and precise identification is essential. Mammography, ultrasonography, and histopathology are essential imaging tool for cancer detection and diagnosis. However, noise such as speckle, Gaussian, salt-pepper, and quantum noise frequently deteriorates these images. These deteriorations lower image quality, make it more difficult to extract features, and negatively impact the functionality of AI-based computeraided detection (CAD) systems. To address these issues, this study suggests a novel fused bilateral guided median (BGM) denoising filter that effectively integrates guided filtering to reduce over-smoothing, median filtering for noise suppression, and bilateral filtering for edge preservation. Benchmark breast cancer datasets, such as CBIS-DDSM mammograms, ultrasound, and histology data, are used to assess the suggested approach. Experimental results demonstrate significant improvements in image quality, achieving higher PSNR ($24.05 32 ~\text{dB})$ and SSIM (0.72-0.85) with reduced MSE (109.3960.41). Statistical analysis using paired t-tests ($\mathbf{p}&lt;0.05$) confirms the significance of these improvements. Enhanced edge preservation further improves feature extraction, contributing to improved classification performance for realtime AI applications.</t>
  </si>
  <si>
    <t>S. AbdElhakem; S. Basiony; M. Torki</t>
  </si>
  <si>
    <t>convmixer-unet: a lightweight network for breast lesion segmentation in ultrasound images</t>
  </si>
  <si>
    <t>10.1109/AICCSA59173.2023.10479313</t>
  </si>
  <si>
    <t>Breast cancer is one of the most common types of cancer among women. It occurs when abnormal cells in the breast grow and divide uncontrollably. Early diagnosis and treatment are crucial in preventing its spread to the rest of the body. In this paper, we propose a ConvMixer-UNet network for ultrasound image segmentation. The objective is to identify the lesion in the ultrasound image. We design our network that consists of convolutional layers at the early level and ConvMixer layers at the latent level. ConvMixer is an extremely simple and parameter-efficient module that incorporates depthwise and pointwise convolutional layers. This model was evaluated using a breast ultrasound dataset (BUSI); it achieved an improvement in the value of Intersection over Union (IoU). We achieved 68.17% IoU and 80.60% Dice score. These scores are obtained via careful tuning for the network hyperparameters. Quantitative and qualitative comparisons ensure the value of our proposed network. Moreover, ConvMixer-UNet is considered a lightweight network compared to the leading medical segmentation network UNet and its extensions. We show that our network provides a significant reduction in the number of parameters to only 1.77 M parameters, in contrast to UNet which has 31.1 M parameters.</t>
  </si>
  <si>
    <t>Y. Zheng; T. Jiang</t>
  </si>
  <si>
    <t>low-artifact microwave breast imaging via rapid information factor-based channel pruning</t>
  </si>
  <si>
    <t>10.1109/LAWP.2026.3715808</t>
  </si>
  <si>
    <t>In this letter, a near-field scattering theory-driven Information Factor (IF) pruning strategy is proposed to enhance the accuracy and speed of microwave breast imaging. Specifically, the IF value of each channel is quantified by the relative scattered field intensity. Subsequently, low-IF channels are identified as novel artifact sources and selectively pruned before confocal microwave imaging (CMI) to improve image quality. Simultaneously, computational overhead is reduced to accelerate imaging speed. Experimental results demonstrate that the IF-enhanced delay-multiply-and-sum (IF-DMAS) achieves a 3.4-dB gain in both signal-to-clutter ratio (SCR) and signal-to mean ratio (SMR) compared to conventional DMAS, significantly suppresses artifacts, and delivers speedups of 28.3× and 16.2× with and without a priori region-of-interest knowledge, respectively. Furthermore, the generalizability of the proposed strategy is validated across four other representative algorithms.</t>
  </si>
  <si>
    <t>K. -T. Nguyen; B. -T. Pham; C. -N. Nguyen; H. -C. Shih; T. -P. Le; J. -C. Wang</t>
  </si>
  <si>
    <t>lightweight unsupervised domain adaptation framework for mass detection in mammography</t>
  </si>
  <si>
    <t>10.1109/ACCESS.2026.3718017</t>
  </si>
  <si>
    <t>Training and deploying breast mass detection models in real-world clinical settings still remain a challenge due to various factors, namely insufficient annotated training data, domain shift between train dataset and target dataset for deployment, and computational resource-constrained environments in some regions. Thus, in this work, a novel lightweight unsupervised domain adaptation (UDA) framework for mass detection in mammography is proposed to address the cross-modality domain shift between scanned film mammography and full-field digital mammography. There are two main novel components in the framework that enable the lightweight object detector EfficientDet-D0 to effectively learn cross-domain features for mass detection: the DehazeBlend augmentation and mutual-exclusive domain discriminators. When testing on two public datasets with different modalities, CBIS-DDSM (which consists of scanned film mammograms - SFMs) and VinDr-Mammo (which consists of full field digital mammograms - FFDMs), the former component helps minimize domain gap between these datasets through data augmentation, while the latter minimize the gap via domain-invariant signal learned through backpropagation. Furthermore, the mutual-exclusive discriminators consist of two discriminators with different roles: the image-level discriminator aims to learn domain-invariant features of the background, while the instance-level discriminator learns those of the foreground. The experimental results demonstrate the effectiveness of the proposed framework, with AP:50 on the task CBIS-DDSM→VinDr of 0.439 and VinDr→CBIS-DDSM of 0.403.</t>
  </si>
  <si>
    <t>T. Zeng; Y. Zeng; Z. Zhang; X. Zhang; K. Ichiji; S. -Y. Chou; I. Bukovsky; J. Vrba; N. Homma</t>
  </si>
  <si>
    <t>bilateral information-guided diagnosis of breast masses in mammography using vision transformer</t>
  </si>
  <si>
    <t>10.1109/JBHI.2025.3626200</t>
  </si>
  <si>
    <t>Early-stage breast cancer is often asymptomatic, highlighting the critical role of computer-aided diagnostic(CAD) systems in mammography screening. While radiologists often refer to bilateral symmetry to identify abnormalities, most existing CAD methods analyze unilateral views or require image registration, which limits their ability to model structural heterogeneity and often introduces distortion. To address this, we propose a registration-free, structure-aware diagnostic framework that integrates bilateral mammography with soft spatial prompting via Vision Transformers (ViT). By directly concatenating bilateral images and introducing a soft attention mask generated from a lightweight segmentation network, our approach enables end-to-end modeling of cross-breast structural differences without the need for region-of-interest extraction. Extensive evaluations on both public and clinical datasets demonstrate that our method consistently outperforms CNN and lightweight Transformer baselines, achieving up to 0.930 accuracy and 0.972 AUC. To our knowledge, this is the first framework to combine bilateral structural modeling and soft guidance in a unified, interpretable, and scalable ViT-based pipeline for breast cancer diagnosis.</t>
  </si>
  <si>
    <t>E. Kim; Y. Jin Lee; J. Lee; H. Lee; D. M. Bappy; S. Ahn; S. Hak Lee</t>
  </si>
  <si>
    <t>10.1109/ACCESS.2025.3629350</t>
  </si>
  <si>
    <t>J. Wang; Y. Li; W. Liao; Z. Zhou; L. Nie</t>
  </si>
  <si>
    <t>breast x-ray image four-class classification based on channel attention and tri-channel pseudo-color input</t>
  </si>
  <si>
    <t>10.1109/ICICML67980.2025.11333436</t>
  </si>
  <si>
    <t>With the rapid development of deep learning in the field of medical imaging and the increasing incidence of female breast diseases, the classification and diagnosis of mammographic images have become an important research direction in the computer field. To address the problems of insufficient utilization of channel information and low contrast sensitivity in X-ray image feature extraction by traditional convolutional neural networks, this paper proposes a mammographic image classification method combining the Efficient Channel Attention (ECA) module and Tri-Channel Enhancement (Tri-CE). The CBIS-DDSM public dataset was adopted, and a four-classification model was constructed based on DenseNet121, including benign calcification (BEN_CALC), malignant calcification (MAL_CALC), benign mass (BEN_MASS), and malignant mass (MAL_MASS). Systematic experiments were conducted under strategies such as pre-training, WarmCos learning rate, and EMA smoothing. Experimental results show that the base model achieves an accuracy (Acc) of 0.663 and an F1-score of 0.649, while the model integrated with the ECA module and Tri-Channel Enhancement yields an Acc of 0.695 and an F1-score of 0.681, demonstrating slightly better stability and generalization ability. This study provides a lightweight and scalable feature enhancement approach for the automatic diagnosis of breast imaging.</t>
  </si>
  <si>
    <t>H. Shi; H. Chen; Y. Zhang; Z. Wang</t>
  </si>
  <si>
    <t>a lightweight pathological image segmentation framework based on heterogeneous cross-layer sampling</t>
  </si>
  <si>
    <t>10.1109/SWC57546.2023.10448845</t>
  </si>
  <si>
    <t>Pathological image segmentation is an essential step in the early detection and diagnosis of various diseases. The features of high resolution, complex background structure, and different tissue shape and size of pathological images, bring great challenges to the segmentation algorithm of pathological images. Deep learning is proved to be an effective method for the segmentation of pathological images. However, there are still some difficulties such as poor capture ability of lesion characteristics and complex model parameters. To solve the above problems, this paper designs a lightweight segmentation network framework for pathological image, called HES-UNet. The framework employs a learning mode of heterogeneous cross-layer sampling and feature capture, which improves computational efficiency while guaranteeing the performance of image segmentation. The way of heterogeneous cross-layer sampling is used in the encoder and decoder to perform only two feature extractions at large and small scales, which greatly reduces the number of parameters of the model. And after drastic dimensional changes, an attention mechanism is adopted for a global feature and local feature capture to improve the learning ability of the network on pathological features and the performance of image segmentation algorithm. Finally, to verify the performance of the proposed segmentation framework, we conducted experiments on three different datasets. The experimental results show that the network outperforms the contrast algorithm on segmentation performance and efficiency to obtain more accurate segmentation results. Compared with the standard UNet3+, the number of parameters can be reduced to 1/39 of the original. It is indicated that our proposed segmentation framework not only has efficient segmentation performance, but also has good generalization ability.</t>
  </si>
  <si>
    <t>A. Roy; P. Pramanik; R. Sarkar</t>
  </si>
  <si>
    <t>eu2-net: a parameter efficient ensemble model with attention-aided triple feature fusion for tumor segmentation in breast ultrasound images</t>
  </si>
  <si>
    <t>10.1109/TIM.2024.3421436</t>
  </si>
  <si>
    <t>Breast cancer is a widespread and serious health concern, emphasizing the utmost importance of accurate screening and diagnosis of breast tumors. The ultrasound imaging has emerged as a widely adopted method for detecting breast tumors due to its versatility and accessibility. The segmentation of breast ultrasound (BUS) images plays a crucial role in the identification and localization of breast tumors, forming an essential component of computer-aided diagnosis (CAD) systems. However, the complexity of BUS images, characterized by intricate patterns, closely resembling intensity distributions, varying tumor shapes, and unclear boundaries, presents significant obstacles in achieving accurate segmentation of breast lesions. In this article, we introduce EU2-Net, a novel ensemble model that extends the capabilities of the U2-Net architecture, a standard framework used for image segmentation. EU2-Net is a lightweight ensemble architecture that replaces the conventional convolutional layers with separable convolutions. This architectural refinement significantly reduces the number of trainable parameters, enhancing the model’s training efficiency. Unlike the conventional ensemble techniques that require multiple models and a parameter explosion, we introduce a weighted averaging ensemble mechanism with learnable weights, seamlessly integrated within the U2-Net architecture. To enhance the model performance further, we introduce an attention-aided triple feature fusion (A2TF2) technique. This enhances both encoder and decoder features using feature similarity-based attention and squeeze-and-excitation (SE) channel attention. In addition, we incorporate edge features extracted by the Sobel filter from the encoder features, enriching the decoder with boundary-aware information. These combined multidomain features provide the decoder with a comprehensive set of generic and detailed features, thereby improving segmentation accuracy. We demonstrate the effectiveness of our method on two publicly accessible datasets: BUSI and UDIAT and achieve state-of-the-art (SOTA) results. The code will be made available at: https://github.com/AyushRoy2001/EU-2net.</t>
  </si>
  <si>
    <t>He X.; Yan Y.; Wang M.; Cai R.; Ma J.; Cai X.; Tong Y.</t>
  </si>
  <si>
    <t>MambaCA-Net: a hybrid dual-stream architecture integrating temporal and spatial features for breast ultrasound analysis</t>
  </si>
  <si>
    <t>10.1007/s11760-025-04756-7</t>
  </si>
  <si>
    <t>In recent years, deep learning algorithms have been extensively examined as tools to assist ultrasound physicians by reducing diagnostic challenges. During practical ultrasound examinations, doctors frequently observe dynamic ultrasound video sequences. In contrast to static ultrasound scans, dynamic imaging offers enhanced information regarding malignancies, facilitating more precise diagnoses. In tumor research, ultrasound professionals employ two fundamental modes: one emphasizes specific areas in static ultrasound images, while the other analyzes temporal connections between successive frames in ultrasound videos. The backbone of MambaCA-Net has two components: the Single-frame Image Stream (SIS) for static ultrasound characteristics and the Continuous-frame Video Stream (CVS) for dynamic ultrasound characteristics. Our model was evaluated using a breast ultrasound dataset including 248 patients and 35,642 images. The backbone of MambaCA-Net consists of two components: the Single-frame Image Stream (SIS) for static ultrasound characteristics and the Continuous-frame Video Stream (CVS) for dynamic ultrasound characteristics. We evaluated our model using a breast ultrasound dataset including 248 patients and 35,642 images. The findings indicate that MambaCA-Net achieves an accuracy of 86.21% and an AUC of 93%. Moreover, we demonstrate that including the CVS enhanced model accuracy by 1.84%. Our data indicate that MambaCA-Net shows significant potential for breast cancer detection. Its lightweight architecture and robust feature extraction capabilities render it optimal for breast cancer diagnostic tasks, even in environments with limited computational resources. © The Author(s), under exclusive licence to Springer-Verlag London Ltd., part of Springer Nature 2025.</t>
  </si>
  <si>
    <t>A Deep Hybrid System for Effective Diagnosis of Breast Cancer</t>
  </si>
  <si>
    <t>10.1201/9781003450153-14</t>
  </si>
  <si>
    <t>Arthi T.S.; Partheeban N.; Singh B.; Singh A.; Tripathi N.</t>
  </si>
  <si>
    <t>Breast cancer diagnosis using machine learning model</t>
  </si>
  <si>
    <t>10.1201/9781003501244-58</t>
  </si>
  <si>
    <t>Early and accurate detection of breast cancer, particularly Invasive Ductal Carcinoma (IDC), is critical for improving patient outcomes. Traditional diagnostic methods like histopathology and mammography have limitations in terms of time, cost, and potential subjectivity. This study proposes a lightweight Machine Learning (ML) model for IDC classification using digital whole-mount breast cancer slide images. The model aims to achieve high accuracy while being suitable for deployment in resource-constrained environments. We evaluate our model on a publicly available breast histopathology dataset and compare its performance with other Deep Learning (DL) models, focusing on both accuracy and computational efficiency. The results demonstrate that our model achieves a high classification accuracy (around 89.3 percent) with minimal processing power and memory requirements. Furthermore, successful deployment on a Raspberry Pi embedded system validates its potential for real-world application in resource-limited settings, potentially leading to improved breast cancer diagnosis accessibility. Index Terms—Bi-directional Long Short-Term Memory (BiLSTM), Convolutional Neural Network (CNN), Deep Learning (DL), Invasive Ductal Carcinoma (IDC), Multilayer Perceptron (MLP), Raspberry Pi, Tiny Machine Learning (TinyML). © 2025 the Author(s).</t>
  </si>
  <si>
    <t>Sreekala K.; Sahoo J.</t>
  </si>
  <si>
    <t>Optimized Lightweight Temporal Attention-Based Convolutional Neural Network Espoused Automatic Diagnosis and Classification of Breast Cancer</t>
  </si>
  <si>
    <t>10.1007/s44174-025-00527-7</t>
  </si>
  <si>
    <t>Breast cancer is still a life-threatening and common disease in women globally. Early identification is essential to improve outcomes and lower death rates. Recently, number of innovative approaches has been developed for creating an efficient diagnosis and classification of such a harmful sort of cancer. But there is a lack of accuracy. For improving diagnostic accuracy and minimizing false negatives, this research proposes an optimized deep learning model called LTACNN-ADC-BC (Lightweight Temporal Attention-based Convolutional Neural Network for Automatic Detection with Classification of Breast Cancer). The proposed model analyzes mammography images through Multi-window Savitzky–Golay Filter (MWSGF) for noise removal, followed by feature extraction and classification through a Lightweight Temporal Attention-Based Convolution Neural Network (LTACNN). For further optimization, the model incorporates the Stock Exchange Trading Optimization Algorithm (SETOA) for the fine-tuning of network parameters. The proposed approach is tested with MIAS dataset, real-time dataset, and CBIS-DDSM dataset. Performance indicators reflect remarkable improvements over prior methods, with the model identifying 99.51% accuracy and 0.9992 AUC for MIAS, 99.26% accuracy for the real-time dataset, and 98.54% accuracy with 0.983 AUC for CBIS-DDSM dataset. These performances indicate the efficacy of the LTACNN-ADC-BC method in differentiating between normal, benign, and malignant cases. The LTACNN-ADC-BC model has strong potential for integration into computer-assisted diagnostic systems. It provides improved assistance to radiologists for the diagnosis and screening of breast cancer. © The Author(s), under exclusive licence to Springer Science+Business Media, LLC, part of Springer Nature 2025.</t>
  </si>
  <si>
    <t>Breast-NET: a lightweight DCNN model for breast cancer detection and grading using histological samples</t>
  </si>
  <si>
    <t>10.1007/s00521-024-10298-9</t>
  </si>
  <si>
    <t>Deep Transfer Learning-Based Breast Cancer Detection and Classification Model Using Photoacoustic Multimodal Images</t>
  </si>
  <si>
    <t>10.1155/2022/3714422</t>
  </si>
  <si>
    <t>RETRACTED: A Novel Approach to Classifying Breast Cancer Histopathology Biopsy Images Using Bilateral Knowledge Distillation and Label Smoothing Regularization</t>
  </si>
  <si>
    <t>10.1155/2021/4019358</t>
  </si>
  <si>
    <t>Agrawal K.; Borthakur A.; Singh A.K.; Srikaran P.; Nandi D.; Pujari O.</t>
  </si>
  <si>
    <t>Neural Decision Tree for Bio-TinyML</t>
  </si>
  <si>
    <t>Deep neural networks(NN) are widely popular candidates for introducing machine learning in resource-constrained devices(tinyML). However, NNs in tinyML applications come with constraints such as high memory footprint and power consumption. Another popular candidate is decision trees (DT), which are lightweight, but in DT - choosing the tree depth, the best feature, and the threshold for subsetting data is not end-to-end as in parameter tuning of NNs. Hence, we here design a Neural Decision Tree (NDT), which can be trained using backpropagation in an end-to-end fashion and is simultaneously lightweight. We evaluate NDT for potential healthcare applications in Epileptic Seizure, Cervical Cancer, Breast Cancer, Parkinson's, and Heart Disease Detection. Careful studies reveal that NDT performs at par with NNs but is computationally simpler with fewer neurons and with a hugely reduced number of multiply-accumulate operations(MACs). In addition, we propose methods for interpreting NDT behavior. Moreover, we perform systematic ablation studies on NDT to justify the design choices.  © 2024 IEEE.</t>
  </si>
  <si>
    <t>Efficient quality control of whole slide pathology images with human-in-the-loop training</t>
  </si>
  <si>
    <t>32</t>
  </si>
  <si>
    <t>10.1016/j.jpi.2023.100306</t>
  </si>
  <si>
    <t>Venkata Lakshmi S.; Mathankumar M.; Vigenesh M.; Kayalvizhi P.</t>
  </si>
  <si>
    <t>A Novel Multi-Scale Boundary Guide Model for Ultrasound Breast Lesion Segmentation</t>
  </si>
  <si>
    <t>10.1007/s40998-025-00916-0</t>
  </si>
  <si>
    <t>Breast carcinoma affects over 2.26 million individuals annually, emphasizing the urgent need for early and accurate detection methods to improve clinical outcomes. While ultrasound imaging is widely used for its non-radiative nature, challenges such as poor contrast and complex lesion structures reduce its diagnostic efficacy. This study presents a robust automated system for breast lesion segmentation in ultrasound images using advanced deep learning techniques to enhance detection accuracy and reliability. The proposed framework integrates an encoder-decoder architecture with spatial attention mechanisms and boundary segmentation strategies. A Shearlet-based anisotropic diffusion technique is employed for preprocessing to enhance image quality. For feature extraction, the system utilizes Inception v4 and a residual multi-scale, multilevel spatial attention model. Segmentation is performed using a multi-scale boundary-guided, dual-resolution, lightweight triangulation topology aggregation approach. Additionally, Explainable AI (XAI) techniques such as SHAP and LIME are leveraged to identify genes crucial to various cancer stages. SHAP highlights top-ranking genes across the genomic dataset, while LIME offers instance-level insights. Influential genes such as PLA2G10, MST1R, F13B, and CAMK1, identified by the proposed GeneXAI model, align with biomarkers recognized in cutting-edge biological research. The model also classifies these genes as prognostic or non-prognostic based on clinical significance. The proposed system achieved a Jaccard index of 87.09%, Dice coefficient of 98.63%, precision of 95.51%, and recall of 92.78% across benchmark datasets. These results affirm the model’s potential in supporting early breast cancer detection and aiding clinicians in timely, informed decision-making. © The Author(s), under exclusive licence to Shiraz University 2025.</t>
  </si>
  <si>
    <t>Chaitra H.N.; Shwetha N.; Adarsh Rag S.; Singh C.; Rangaswamy Y.</t>
  </si>
  <si>
    <t>Dynamic graph convolution with comprehensive pruning and GNN classification for precise lymph node metastasis detection</t>
  </si>
  <si>
    <t>10.1038/s41598-026-37193-8</t>
  </si>
  <si>
    <t>Early and accurate detection of lymph node metastases is crucial for improving breast cancer patient outcomes. However, current clinical practices, including CT, PET imaging, and microscopic examination, are time-consuming and prone to errors due to low tissue contrast, varying lymph node sizes, and complex workflows. To address the limitations of existing approaches in lymph node segmentation, feature embedding, and classification, this study proposes a novel framework Graph-Pruned Lymph Node Detection Framework (GPLN-DF) that integrates a Dynamic Graph Convolution (DGC) autoencoder with Node Attribute-wise Attention (NodeAttri-Attention) for accurate lymph node segmentation. This segmentation is further refined using Comprehensive Graph Gradual Pruning (CGP) to reduce unnecessary parameters and computational costs. After segmentation, Hessian-based Locally Linear Embedding (HLLE) is applied for effective feature extraction and dimensionality reduction, preserving the geometric structure of lymph node regions. Finally, a Graph Neural Network (GNN) classifier enhanced with CGP is used to classify the segmented lymph nodes as metastatic or non-metastatic based on the extracted features. This comprehensive framework addresses challenges such as small lymph node size, shape variability, low contrast in medical imaging, and high computational burden. The model was evaluated on the CAMELYON17 dataset, achieving a classification accuracy of 98.65%, surpassing existing models in segmentation precision and classification performance. © The Author(s) 2026.</t>
  </si>
  <si>
    <t>Moussa M.N.; Madi M.A.; Kabalan K.Y.</t>
  </si>
  <si>
    <t>Miniaturized Inward Fractal Antenna for Breast Cancer Detection</t>
  </si>
  <si>
    <t>The number of cancer diagnosed patients is rapidly increasing nowadays. Therefore, researchers are putting tremendous efforts to achieve efficient early cancer detection techniques in order to improve the survival rates as much as possible. Along this line and using EM detection approach, a miniaturized inward fractal antenna of size text{10} times 10 text{mm}{2} {(0.25lambdatimes 0.25lambda)} is designed, simulated in HFSS, fabricated on an FR4 substrate, and measured using a VNA network analyzer. It shows good impedance matching at 7.7 GHz with a gain of 2.9 dBi. This antenna is a good candidate for detecting the presence of a breast tumor because it is easy to fabricate by chemical etching with a low cost. Also, having a lightweight of 2g and a small size makes it suitable for wearable detection systems. © 2021 IEEE.</t>
  </si>
  <si>
    <t>Pandian R.; Danasegaran S.K.; Lalithakumari S.; Rajalakshmi G.; Kumar G.S.</t>
  </si>
  <si>
    <t>Photonic crystal based hour glass patch antenna for the detection of breast cancer</t>
  </si>
  <si>
    <t>10.1007/s11082-024-06657-4</t>
  </si>
  <si>
    <t>Breast cancer is the most prevalent cancer in females in a large number of countries around the world. One in every twenty females gets confirmed to have breast cancer during their lifetime, though the number varies significantly by country. There are various conventional methods to spot the breast cancer cells, such as magnetic resonance imaging, X-ray mammography, biopsies, and ultrasound. The early identification of cancer cells helps to save many human lives. This paper investigates tumor detection in a breast phantom using a Photonic crystal (PhC) based hourglass terahertz patch antenna. This paper designed four different antenna structures: conventional hourglass patch antenna (with and without breast phantom) and PhC-based hourglass patch antenna (with and without breast phantom). The proposed PhC antenna models and the breast phantom are designed using the CST studio suite and analyzed the various antenna parameters. The observed S11 parameter for the proposed structures is − 21.50, − 25.34, − 33.78 and − 50.32 dB. The proposed antenna resonated in THz frequency, which does not affect human health and is safer due to non-ionizing characteristics. The suggested PhC structure is tiny, less expensive, lightweight, environmentally benign, and can be utilized as a primary screening technique for people with breast cancer, especially in resource-limited areas. © The Author(s), under exclusive licence to Springer Science+Business Media, LLC, part of Springer Nature 2024.</t>
  </si>
  <si>
    <t>Alkhazaali A.A.T.; Ahmed J.I.; Alansari S.Z.A.; Mohammed H.C.; Amanah L.N.</t>
  </si>
  <si>
    <t>TC-XGBoost: Efficient Feature Selection Method using Tetrachoric Correlation with Machine Learning Classifiers for Enhanced Breast Cancer Diagnosis</t>
  </si>
  <si>
    <t>10.22266/ijies2025.1130.51</t>
  </si>
  <si>
    <t>This study introduces an innovative feature selection method grounded in Tetrachoric Correlation (TC) to improve the accuracy and efficiency of breast cancer classification systems. Conventional techniques such as Information Gain and Pearson Correlation Coefficient (PCC) non-linear and hidden relationships between features and target labels are often overlooked by these methods. In contrast, the proposed TC-based method evaluates hidden binary correlations, allowing the identification of key features for classification. Then wrought with four machine learning models-XGBoost, Naive Bayes (NB), Logistic Regression (LR), and Random Forests (RF), these final features were used to demonstrate that the proposed method outperformed the existing models on the Wisconsin Diagnostic Breast Cancer (WDBC) dataset. The TC-XGBoost model was found to be very effective, achieving an accuracy of 99.12% on the WDBC breast cancer dataset-which was an improvement over the baseline XGBoost accuracy of 94.74%, without the use of any feature selection. The TC method also pruned the original 30 features down to just 9, or a 70% decrease in dimensionality, which decreased execution time by more than 45%, thus enhancing computational efficiency without sacrificing accuracy. With effective performance, reduced feature set, low runtime cost, the TC-based framework is an attractive lightweight diagnostic tool for early breast cancer detection, particularly for resource-limited clinical environments or real-time applications. © This article is licensed under a Creative Commons Attribution-ShareAlike 4.0 International License. License details: https://creativecommons.org/licenses/by-sa/4.0/</t>
  </si>
  <si>
    <t>Enhanced Bandwidth of Hexagonal Slotted UWB Textile Antenna Sensor for Breast Cancer Detection System</t>
  </si>
  <si>
    <t>Agbo-Ajala J.O.; Akinyemi L.A.; Ekundayo O.S.; Mnkandla E.</t>
  </si>
  <si>
    <t>TinyML for Real-Time Medical Image Classification and Diagnosis</t>
  </si>
  <si>
    <t>10.1002/9781394294572.ch15</t>
  </si>
  <si>
    <t>Medical image classification and diagnosis involve analyzing and interpreting medical images such as ultrasounds, computed tomography, magnetic resonance imaging, and X-ray images, to detect and classify various medical conditions. This is useful and very relevant to the healthcare industry. Machine learning (ML) and deep learning (DL) approaches have been utilized to assist in the early detection and diagnosis of these medical conditions. However, these conventional ML and DL models have some limitations, including requiring large amounts of training data, being computationally expensive, and being vulnerability to noise, among other deficiencies. All these limitations make them not suitable for real-time diagnosis and lead to delayed diagnoses and treatment. TinyML has the potential to handle these deficiencies; therefore, in this study, we explore various TinyML models for real-time classification and diagnosis of different medical conditions. We start by presenting a comprehensive review of various methods used in medical image classification. We also conducted a comparative study between TinyML models and other techniques, including ML and DL. We studied the benefits and advantages of TinyML over other methods, especially in real-time detection and classification performance in breast cancer, brain tumors, and COVID-19. Our findings indicate that TinyML models, such as MobileNet, ShuffleNet, and SqueezeNet, achieve high accuracy and efficiency on resource-constrained devices. This shows that TinyML can significantly reduce healthcare costs and improve patient outcomes. This study highlights the potential of TinyML in medical image classification and serves as a guide for future model selection and approaches in medical image classification tasks. © 2026 by The Institute of Electrical and Electronics Engineers, Inc. All rights reserved.</t>
  </si>
  <si>
    <t>Singh R.; Gupta S.; Yamsani N.; Manwal M.; Bansal G.</t>
  </si>
  <si>
    <t>Automated Breast Cancer Classification using a Custom CNN Architecture on the BUSI Dataset</t>
  </si>
  <si>
    <t>Breast cancer is one of the most prevalent and life-threatening diseases among women, where early detection plays a crucial role in reducing mortality rates. Ultrasound imaging has emerged as a widely used, cost-effective, and non-invasive diagnostic tool, though its interpretation is often challenging due to noise and operator dependency. To address these challenges, this study proposes a custom convolutional neural network (CNN) architecture for automated breast cancer classification using the BUSI dataset. The dataset comprises 780 ultrasound images categorized into normal, benign, and malignant cases, supplemented with ground truth annotations. The proposed CNN incorporates multiple convolutional layers, max-pooling operations, dropout regularization, and dense layers to achieve robust feature extraction and classification. Experimental evaluation demonstrates strong performance, achieving 95.45% overall accuracy with precision, recall, and F1-scores above 92% across all classes. Training and validation performance trends confirm the model's generalization ability, while the confusion matrix highlights its effectiveness in distinguishing between visually similar lesion types. These findings establish the proposed CNN as a lightweight, efficient, and clinically applicable model for breast cancer diagnosis, offering potential as a decision-support system in healthcare environments. © 2025 IEEE.</t>
  </si>
  <si>
    <t>A breast cancer diagnosis naive bayes and reduced error pruning (REP) for infrared thermal image accuracy improvement</t>
  </si>
  <si>
    <t>10.1063/5.0233397</t>
  </si>
  <si>
    <t>Lu R.; Hu X.; Liu S.; Wu Z.; Song Z.; Jiang X.; Ni Z.; Yi H.</t>
  </si>
  <si>
    <t>Design of radio-frequency coils for a 50 mT mobile breast magnetic resonance imaging prototype</t>
  </si>
  <si>
    <t>10.1002/mp.70189</t>
  </si>
  <si>
    <t>Background: Breast cancer has become the most common cancer among women worldwide. Magnetic resonance imaging (MRI) can compensate for the limitations of x-ray breast scanning and ultrasound in the early detection of patients with dense breasts. However, limited by the density of MRI units per million population and the cost of high-field MRI systems, breast MRI is not widely used in breast cancer screening. Ultra-low field MRI can potentially promote the application of MRI for breast detection, but specialized breast radio-frequency (RF) coils are required. Purpose: The RF coils with a resonant frequency of 2.131 MHz include a high uniformity transmit coil with a low depth-to-width ratio and a four-channel phased-array receive coil, which are designed specifically for a 50 mT runway-type lightweight magnet with a vertical static magnetic field to achieve mobile breast MRI. Methods: The transmit coil adopts the variant solenoid structure. To ensure the RF field uniformity within the target area is greater than 95%, the transmit coil's dimension parameters were calculated using a nonlinear programming algorithm. Due to the main magnetic field being a vertical field, the receive coil employs a four-channel phased-array to achieve high sensitivity, and the overlapping area between the channels was optimized to achieve decoupling by simulating the minimum mutual inductance. Finally, the RF coils' performance was verified through a phantom experiment on the self-developed mobile 50 mT breast MRI prototype. Results: The non-uniformity of the RF field of the modified solenoid coil in the target area can reach 3.7%. The adjacent receive coils have a minimum mutual inductance of 0.232 nH, as the overlapping area is 16.12%. The performance results indicated that the designed transmit coil has a low return loss (RL) of −44.4 dB and a high Q value of 46.55. The S12 value between adjacent channels of the receive coil is below −25 dB, and between non-adjacent channels is about −12 dB. The imaging ability of the designed RF coils was validated by the phantom experiments on the 50 mT breast MRI prototype. Conclusions: The designed transmit and receive coils in this paper can meet the requirements of the 50 mT mobile MRI with a vertical static magnetic field, which is expected to promote the application of ultra-low field MRI technology in breast cancer screening. © 2025 American Association of Physicists in Medicine.</t>
  </si>
  <si>
    <t>S R S.C.; Rajaguru H.</t>
  </si>
  <si>
    <t>MobileDANet integrating transfer learning and dynamic attention for classifying multi target histopathology images with explainable AI</t>
  </si>
  <si>
    <t>10.1038/s41598-025-21360-4</t>
  </si>
  <si>
    <t>Cancer is a life-threatening disease that affects several human lives all over the world. The classification of cancer severities utilizing histopathological images is vital for effective and timely diagnosis. This always creates a demandable requirement for promising and automated computer-aided diagnosis (CAD) frameworks in clinical analysis. In this direction, the study introduces a deep learning (DL) framework aimed at classifying renal cell carcinoma (RCC) into five distinct grades, and the work is also extended to include histopathology images of breast and colon cancer. The proposed architecture, MobileDANet, integrates a MobileNetV2 backbone with a dynamic attention (DA) block (multi-head attention + MLP) to capture both long and long-range dependencies efficiently and employs Grad-CAM for interpretability. On RCC (KMC dataset) data, MobileDANet attains 90.71% accuracy (F1 score as 90.94%); on BreakHis, it achieves a recognition rate of 88.16%; and on CRCH, it reaches a weighted F1-score of 99.08%, outperforming recent baselines. In future work, the framework will be extended to larger multi-institutional datasets, pursue model compression with automated hyperparameter optimization, and explore integration with clinical-decision support systems. © The Author(s) 2025.</t>
  </si>
  <si>
    <t>Electrochemical nano biosensors for the detection of extracellular vesicles exosomes: From the benchtop to everywhere?</t>
  </si>
  <si>
    <t>10.1016/j.bios.2022.114635</t>
  </si>
  <si>
    <t>Multi-scale feature fusion for histopathological image categorisation in breast cancer</t>
  </si>
  <si>
    <t>10.1080/21681163.2023.2231551</t>
  </si>
  <si>
    <t>Knowledge Distillation in Histology Landscape by Multi-Layer Features Supervision</t>
  </si>
  <si>
    <t>21</t>
  </si>
  <si>
    <t>Optimization of machine learning models through quantization and data bit reduction in healthcare datasets</t>
  </si>
  <si>
    <t>10.1016/j.fraope.2024.100136</t>
  </si>
  <si>
    <t>Raveendra K.; Muniyandy E.; Sindhu V.; Arunachalam K.P.</t>
  </si>
  <si>
    <t>Compact LoRa Patch Antenna Optimization Using Dual Random Starfish Aggregation Coupled Transformer Network for Vital Sign Detection in Breast Cancer WBANs</t>
  </si>
  <si>
    <t>10.1007/s44174-025-00547-3</t>
  </si>
  <si>
    <t>The rapid advancement of Wireless Body Area Networks (WBANs) has created a growing demand for compact, efficient, and reliable antenna systems to support continuous health monitoring, particularly for breast cancer applications. Recent methods, including CPW-fed patch antennas, artificial neural network (ANN)-driven models, and wearable textile antennas, have improved antenna design automation and flexibility. However, challenges such as signal distortion from body proximity, gain reduction under bending, Specific Absorption Rate (SAR) compliance, and lack of adaptive tuning continue to limit practical deployment. To overcome these limitations, this study presents a compact LoRa patch antenna optimized using a novel Dual Random Starfish Aggregation Coupled Transformer Network (Dual-Ran-SACTN) framework. This system combines the Starfish Optimization Algorithm (SFOA), a Random-Coupled Neural Network (RCCN), and a Dual-Aggregation Transformer Network (DuAT) to enhance convergence speed and learning efficiency. The antenna, designed in CST Microwave Studio, measures only 80 × 60 mm2 (0.23 λ₀ × 0.17 λ₀), offering a lightweight and wearable structure for continuous vital sign monitoring. The proposed model exhibits a bidirectional radiation pattern in the E-plane and an omnidirectional pattern in the H-plane, achieving a peak gain of 2.12 dBi and a high radiation efficiency of 99.8% at 868 MHz. Additionally, the design maintains low SAR and stable performance under bending, making it robust for wearable WBAN applications. This work offers a real-time, energy-efficient solution for intelligent breast cancer monitoring through adaptive antenna optimization. This model supports practical applications such as continuous breast cancer monitoring, wearable health diagnostics, and real-time WBAN-based physiological signal tracking. © The Author(s), under exclusive licence to Springer Science+Business Media, LLC, part of Springer Nature 2025.</t>
  </si>
  <si>
    <t>Li Y.; Liang J.; Yang F.; Fang Z.</t>
  </si>
  <si>
    <t>Time-aware latent diffusion enhanced reverse knowledge distillation for medical image anomaly detection with cross-consistency regularization</t>
  </si>
  <si>
    <t>10.1007/s11517-025-03505-9</t>
  </si>
  <si>
    <t>Abstract: Anomaly detection is crucial in medical image analysis for identifying regions indicative of rare diseases. Due to the scarcity and high annotation cost of abnormal samples, unsupervised anomaly detection trained solely on normal data has become a key research focus. Current approaches are typically performed within a fixed latent probabilistic space, where the underlying distribution is learned from normal data and remains static during inference. However, these methods struggle to adequately capture the complex structures or multi-modal distributions of normal data, particularly in high-dimensional medical images, which often leads to blurred decision boundaries and hampers the effective differentiation of anomalous samples. To address this, we introduce a novel time-aware diffusion-enhanced reverse knowledge distillation framework that introduces the timestep in the diffusion process to elevate the original probabilistic space into a high-dimensional time-evolving dynamic latent space, and ultimately achieving both reconstruction and diffusion consistency. In addition, we propose a cross-consistency loss to achieve effective feature realignment between the teacher and student networks. Experiments on four different medical domains demonstrate the competitive performance of our method, highlighting its potential for advancing automated medical image anomaly detection. © International Federation for Medical and Biological Engineering 2026.</t>
  </si>
  <si>
    <t>Zhu Y.; Li K.; Yu L.; Heng P.-A.</t>
  </si>
  <si>
    <t>Memory-Efficient Prompt Tuning for Incremental Histopathology Classification</t>
  </si>
  <si>
    <t>10.1609/aaai.v38i7.28615</t>
  </si>
  <si>
    <t>Recent studies have made remarkable progress in histopathology classification.Based on current successes, contemporary works proposed to further upgrade the model towards a more generalizable and robust direction through incrementally learning from the sequentially delivered domains.Unlike previous parameter isolation based approaches that usually demand massive computation resources during model updating, we present a memory-efficient prompt tuning framework to cultivate model generalization potential in economical memory cost.For each incoming domain, we reuse the existing parameters of the initial classification model and attach lightweight trainable prompts into it for customized tuning.Considering the domain heterogeneity, we perform decoupled prompt tuning, where we adopt a domain-specific prompt for each domain to independently investigate its distinctive characteristics, and one domain-invariant prompt shared across all domains to continually explore the common content embedding throughout time.All domain-specific prompts will be appended to the prompt bank and isolated from further changes to prevent forgetting the distinctive features of early-seen domains.While the domain-invariant prompt will be passed on and iteratively evolve by style-augmented prompt refining to improve model generalization capability over time.In specific, we construct a graph with existing prompts and build a style-augmented graph attention network to guide the domain-invariant prompt exploring the overlapped latent embedding among all delivered domains for more domain-generic representations.We have extensively evaluated our framework with two histopathology tasks, i.e., breast cancer metastasis classification and epithelium-stroma tissue classification, where our approach yielded superior performance and memory efficiency over the competing methods. Copyright © 2024, Association for the Advancement of Artificial Intelligence (www.aaai.org).All rights reserved.</t>
  </si>
  <si>
    <t>Jiang L.; Nie Y.; Wei D.; Cao H.</t>
  </si>
  <si>
    <t>SS-MEPNet: Adaptive Saliency-Guided Self-Supervised Learning for Breast Histopathology Image Classification</t>
  </si>
  <si>
    <t>Breast histopathological image classification plays a crucial role in early cancer diagnosis and treatment planning. However, deep learning models typically rely on large-scale annotated datasets, while obtaining high-quality pathological annotations is both time-consuming and labor-intensive. Moreover, complex tissue morphology, scanning artifacts, and highly homogeneous backgrounds further increase the difficulty of accurate lesion identification. To address these challenges, this article proposes a novel self-supervised learning framework named SS-MEPNet for breast histopathological image classification. The proposed framework enables effective representation learning from large volumes of unlabeled pathological images. Specifically, the proposed adaptive saliency-constrained quantization strategy filters out non-specific scanning noise and artifacts by mapping continuous pixel intensities into discrete levels based on gradient magnitude, thereby generating structure-preserving, high-quality augmented views to feed the contrastive learning pipeline. In addition, a multi-scale efficient parallel network is designed as the backbone architecture to capture both fine-grained cellular structures and global tissue morphology. A bidirectional interaction fusion module and a context-aware spatial attention module are further incorporated to enhance cross-scale feature interaction and spatial representation capability. Extensive experiments on the BreakHis and BACH datasets demonstrate that the proposed method achieves exceptional classification performance, reaching accuracies of 99.25%, 99.52%, 99.50%, and 99.18% under 40×, 100×, 200×, and 400× magnification factors on BreakHis, respectively, and 99.38% on BACH, which significantly outperforms standard supervised learning methods such as ConvNeXt-v2 and established self-supervised learning frameworks including SimCLR. Furthermore, under a limited annotation setting with only 25% labeled data, the framework still maintains a robust accuracy of 95.07% on the BreakHis dataset, highlighting its potential for practical deployment in digital pathology systems.  © 2026 The Authors.</t>
  </si>
  <si>
    <t>Dalfi M.A.H.; Chaabouni S.; Fakhfakh A.</t>
  </si>
  <si>
    <t>Efficient and Lightweight Block-Based Feature Selection Approach Using Dice Coefficient with Machine Learning for Accurate Breast Cancer Classification</t>
  </si>
  <si>
    <t>10.22266/ijies2025.0731.49</t>
  </si>
  <si>
    <t>Breast cancer remains one of the most prevalent and life-threatening diseases affecting women worldwide. Machine learning (ML) techniques have increasingly been recognized for their potential in achieving early and precise diagnosis. Within this context, feature selection is essential for improving classification accuracy, minimizing overfitting, and enhancing the interpretability of the models. However, many existing filter-based feature selection methods, such as Principal Component Analysis (PCA), Pearson Correlation Coefficient (PCC), and statistical scoring techniques, either rely on assumptions of linearity or retain irrelevant features. This leads to increased computational cost and suboptimal accuracy. To address these limitations, this paper proposes a lightweight feature selection approach based on the Dice Coefficient, which evaluates the similarity between each feature and the class label. The method is simple, fast, and does not require iterative model training. It introduces a block-based mechanism, where samples are grouped into blocks ranging from 2 to 10 samples each, to better capture feature-label associations and enhance selection stability. The method was evaluated using four ML classifiers: SVM, DT, KNN, and RF. The proposed approach achieved a peak accuracy of 99.12% on the Wisconsin Diagnostic Breast Cancer (WDBC) dataset, using only 12 selected features. It reduced memory usage to 14.6 MB and execution time to 1.22 seconds. Compared to using the full feature set, the method achieved up to 41.9% reduction in execution time and over 65% reduction in memory usage, without sacrificing accuracy. These results demonstrate that the Dice-based method significantly outperforms conventional filter, wrapper, and embedded methods in both accuracy and efficiency. Its high predictive performance and low computational demand make it a strong candidate for use in real-time and embedded medical diagnostic systems. © This article is licensed under a Creative Commons Attribution-ShareAlike 4.0 International License. License details: https://creativecommons.org/licenses/by-sa/4.0/</t>
  </si>
  <si>
    <t>Microscopic Fine-Grained Instance Classification Through Deep Attention</t>
  </si>
  <si>
    <t>10.1007/978-3-030-59722-1_47</t>
  </si>
  <si>
    <t>Zhang L.; Li X.; Ma M.; Du Y.; Wang X.; Han B.; Wang H.</t>
  </si>
  <si>
    <t>Breast Cancer Diagnosis via Small Raman Spectroscopy Samples Using a Transformer-Based Model</t>
  </si>
  <si>
    <t>Breast cancer remains a major global health challenge, while more efficient and low-cost diagnosis technologies are expected to explore, while Raman spectroscopy has been employed for breast cancer detection, current analytical methods relying on characteristic peak intensity or position extraction fail to capture comprehensive patterns in the original spectral data. In this field, deep learning approaches have been explored, with one-dimensional convolutional neural networks (1D-CNNs) achieving the highest accuracy. However, existing deep learning methods face challenges in effectively identifying the global characteristics of Raman spectra. Therefore, this study proposes a lightweight Transformer architecture designed to effectively capture global spectral features while preserving local characteristics, thereby enhancing the accuracy of breast cancer diagnosis. Using a four-head attention mechanism for spectral analysis, the model employs Raman spectroscopy data as input to develop a binary classification model to distinguish normal from cancerous cytopathological states. This study provides a promising technical framework for the integration of Raman spectroscopy with deep learning, with significant potential for clinical application. © 2025 IEEE.</t>
  </si>
  <si>
    <t>Baek J.; Lee J.H.; Hashemi H.S.; Natarajan A.; Tabesh F.; Paulmurugan R.; Dahl J.J.</t>
  </si>
  <si>
    <t>MBFormer: A Transformer model for 3D Time-Series Data Processing to Improve Bound Bubble Detection in Nondestructive Ultrasound Molecular Imaging</t>
  </si>
  <si>
    <t>Ultrasound molecular imaging (USMI) is an approach that detects targeted microbubbles (MBs) that are bound to specific biomarkers of disease; however, effectively suppressing free-floating MBs remains challenging. In this study, we adopted 3D transformer to analyze time-series ultrasound dataset to achieve enhanced differentiation of bound MBs from free-floating counterparts.We present MBFormer, or microbubble transformer, a nondestructive USMI transformer model that processes time-series 3D spatio-temporal ultrasound videos. The architecture of our model consists of a hierarchical transformer framework that comprises (1) an encoder with the attention mechanism but without positional embeddings, (2) a lightweight decoder featuring multilayer perceptrons (MLPs), and (3) a probability head. The model was validated through an in vivo study employing a transgenic mouse model of spontaneous breast cancer. B-mode and contrast enhanced ultrasound (CEUS) videos were captured utilizing the Vevo2100 system (FUJIFILM Visualsonics, Toronto, Canada). The ground truth data was generated via robust principal component analysis (RPCA)-processed differential targeted enhancement (DTE).We assessed the performance of MBFormer against the baseline models: a CNN-based USMI approach and SegFormer3D, an established 3D transformer model for medical image segmentation. MBFormer demonstrated improved detectability of bound MBs, achieving an area under the curve (AUC) of 0.951, a correlation coefficient (CC) of 0.981, and a continuous dice coefficient (CDC) of 0.748, surpassing the baseline models. These findings suggest that our 3D time-series data processing using the proposed transformer architecture effectively suppresses free-floating MBs while enhancing the detectability of bound MBs.  © 2025 IEEE.</t>
  </si>
  <si>
    <t>Tuo S.; Jiang J.</t>
  </si>
  <si>
    <t>A Novel Detection Method for High-Order SNP Epistatic Interactions Based on Explicit-Encoding-Based Multitasking Harmony Search</t>
  </si>
  <si>
    <t>10.1007/s12539-024-00621-2</t>
  </si>
  <si>
    <t>To elucidate the genetic basis of complex diseases, it is crucial to discover the single-nucleotide polymorphisms (SNPs) contributing to disease susceptibility. This is particularly challenging for high-order SNP epistatic interactions (HEIs), which exhibit small individual effects but potentially large joint effects. These interactions are difficult to detect due to the vast search space, encompassing billions of possible combinations, and the computational complexity of evaluating them. This study proposes a novel explicit-encoding-based multitasking harmony search algorithm (MTHS-EE-DHEI) specifically designed to address this challenge. The algorithm operates in three stages. First, a harmony search algorithm is employed, utilizing four lightweight evaluation functions, such as Bayesian network and entropy, to efficiently explore potential SNP combinations related to disease status. Second, a G-test statistical method is applied to filter out insignificant SNP combinations. Finally, two machine learning-based methods, multifactor dimensionality reduction (MDR) as well as random forest (RF), are employed to validate the classification performance of the remaining significant SNP combinations. This research aims to demonstrate the effectiveness of MTHS-EE-DHEI in identifying HEIs compared to existing methods, potentially providing valuable insights into the genetic architecture of complex diseases. The performance of MTHS-EE-DHEI was evaluated on twenty simulated disease datasets and three real-world datasets encompassing age-related macular degeneration (AMD), rheumatoid arthritis (RA), and breast cancer (BC). The results demonstrably indicate that MTHS-EE-DHEI outperforms four state-of-the-art algorithms in terms of both detection power and computational efficiency. The source code is available at https://github.com/shouhengtuo/MTHS-EE-DHEI.git. Graphical abstract: (Figure presented.) © International Association of Scientists in the Interdisciplinary Areas 2024.</t>
  </si>
  <si>
    <t>Lalithakumari S.; Danasegaran S.K.; Pandian R.; Rajalakshmi G.; Aadithiya B.N.</t>
  </si>
  <si>
    <t>Investigation of Octuplet Patch Terahertz Antenna for the Application of Breast Cancer Detection</t>
  </si>
  <si>
    <t>10.1007/s11220-025-00587-5</t>
  </si>
  <si>
    <t>Breast cancer is the most prevalent type of cancer in women overall. Out of an estimated 2.3 million new cases worldwide in 2022, 670,000 women died from breast cancer. Around the world, one woman is diagnosed with breast cancer every fourteen seconds. Many lives are saved when cancer cells are discovered early. This work explores the novel octuplet-shaped Terahertz (THz) patch antenna for tumor detection in a breast phantom. The investigation started with octuplet antenna characteristics with various design steps using the CST tool. Further, the breast phantom is modeled with the proposed octuplet patch structure and analyze the performances. The breast model is classified into four quadrants and the tumor is placed in the different quadrants. Based on the antenna characteristics, the location of the tumor is detected. Also, the tumor size is optimized for various sizes and compare the performance. The suggested octuplet patch antenna (OPA) resonated in the THz frequency range, which is safer and has no effect on human health because it lacks ionizing properties. Particularly in places with limited resources, the patch structure that has been proposed is small, less costly, lightweight, environmentally safe, and can be used as the primary method of screening for breast cancer. © The Author(s), under exclusive licence to Springer Science+Business Media, LLC, part of Springer Nature 2025.</t>
  </si>
  <si>
    <t>B. K. Kumar; M. Devnath; N. S. Punn</t>
  </si>
  <si>
    <t>aegc-net: attention-enhanced grad-cam network for breast cancer histopathology classification</t>
  </si>
  <si>
    <t>10.1109/CICN67655.2025.11367988</t>
  </si>
  <si>
    <t>Accurate and timely diagnosis is crucial in managing breast cancer, a major global health concern. This paper proposes a novel deep learning framework designed for high interpretability in the classification of breast cancer histopathological images. Our approach ensembles three fine-tuned Convolutional Neural Networks (CNNs)—ResNet50, VGG16, and DenseNet121. To facilitate interpretability, we generate Gradient-weighted Class Activation Mapping (Grad-CAM) visualizations from each model and combine them into a single stacked representation. This composite heatmap is then fed into our proposed Attention-Enhanced Grad-CAM Network (AEGC-Net), which leverages transformer attention mechanisms to derive a final classification. The issue of class imbalance is addressed by applying SMOTE to the Grad-CAM feature space. When tested on the BreakHis dataset, our model shows excellent results, with 99.0% accuracy, 99.7% precision, 98.9% recall, and a 99.9% AUROC score. The AEGC-Net's processing of stacked Grad-CAMs provides clear insights into the model's decision-making process. Furthermore, ablation studies verify the positive impact of each key component, including SMOTE, the transformer attention mechanism, and the fusion of Grad-CAMs. This study puts forward a highly effective, transparent, and clinically promising method for automated breast cancer diagnosis by applying attention over combined visual explanations.</t>
  </si>
  <si>
    <t>R. Ranjan; S. Thakur; A. Sharma; T. V. Hyma Lakshmi; D. Juneja</t>
  </si>
  <si>
    <t>lightweight convolutional neural network for automated histopathology image classification on the path mnist dataset</t>
  </si>
  <si>
    <t>10.1109/ICIMIA67127.2025.11200871</t>
  </si>
  <si>
    <t>Histopathology is crucial for diagnosing many diseases as early as possible, especially cancer. It involves looking at tissue samples under a microscope and checking if something is wrong. However, this process takes much time and effort and depends on human judgments, sometimes resulting in mistakes. In this study, we used deep learning to help with this task. We built a model using lightweight Convolutional Neural Networks (CNN) to classify images of tissues from the PathMNIST dataset. This dataset has 107,180 images of colon tissues, each grouped into one of nine types. The proposed study trained and tested the model using this data. The lightweight model reached 90% accuracy on the validation and 83% on the test sets. We also used a confusion matrix and other evaluation tools to see how well the model worked for each class. The results show that deep learning can help make tissue classification faster and more accurate. This kind of tool can support doctors and reduce their workload.</t>
  </si>
  <si>
    <t>T. A. Minai; Z. A. Shaikh; A. I. Wagan; M. K. Azim; S. M. Muaz; M. S. Siddiqui</t>
  </si>
  <si>
    <t>context-aware gene embedding pipeline (cgep): an accessible, regulatory-region-inclusive embedding framework for interpretable disease-agnostic prediction</t>
  </si>
  <si>
    <t>10.1109/ACCESS.2025.3582511</t>
  </si>
  <si>
    <t>In this study, we propose a novel Gene Embedding Pipeline (CGEP) designed to address critical limitations in genomic deep learning by integrating both functional and regulatory genomic contexts. Unlike conventional approaches, our framework prioritizes disease-associated genes identified through contribution analysis (validated via a breast cancer case study) while remaining extensible to all pathologies with patient-derived FASTA sequences. The pipeline uniquely processes each target gene alongside its upstream/downstream regulatory regions (±2.5 kbp), capturing promoter/enhancer dynamics critical for disease mechanisms. To enable flexible downstream analysis, CGEP generates four distinct embeddings per gene, which may be utilized independently via task-specific models or fused for enhanced predictive power. By leveraging publicly available reference genomes (GRCh37/GRCh38) as healthy baselines, our method minimizes data procurement barriers and supports decentralized training paradigms that align with institutional data governance requirements. Implementation relies on lightweight feed-forward architectures, ensuring computational accessibility without sacrificing performance. Benchmarking against state-of-the-art models demonstrates competitive accuracy as good as (99.0%), F1-score (0.99), and AUC-ROC (0.99), with superior GC (Generalization Capacity) and reduced OL (Overfitting Likelihood). To foster reproducibility, we provide open-source access to the entire pipeline, including modular scripts for data curation, embedding generation, and model training. This work bridges computational innovation with clinical pragmatism, enabling scalable and interpretable genomic analysis for precision medicine.</t>
  </si>
  <si>
    <t>R. Raj; P. Raut; M. K. Zope; J. Mathew; S. K. Kannath; J. Rajan</t>
  </si>
  <si>
    <t>resident vision transformer: lightweight deep learning model for disease diagnosis on edge devices</t>
  </si>
  <si>
    <t>10.1109/ICSCC62041.2024.10690344</t>
  </si>
  <si>
    <t>The deployment of AI-based medical image diagnosis on mobile edge devices face dual challenges of aliasing due to resizing images to lower resolutions, and huge total trainable parameters associated with deep learning architectures. This paper aims to address these challenges by proposing Resident Vision Transformer architecture with residual and dense connections enabling enhanced performance with lower number of parameters. The input to the proposed architecture is processed with adaptive padding, which not only maintains a constant input size, but also, preserves the spatial information. The proposed architecture has been trained and tested on three publicly available datasets, namely, breast cancer, skin cancer and brain tumor datasets. On the mini-MIAS database of mammograms, the proposed architecture achieved an accuracy of 92.94%, outperforming several related works. Similarly, on the PH2 database for Skin Cancer and the brain tumor dataset, the proposed architecture achieved an accuracy of 94.73% and 98.79%, respectively with fewer parameters. The proposed architecture paves way for feasibility of AI-driven medical image diagnosis on resource-constrained mobile edge devices.</t>
  </si>
  <si>
    <t>CentroidNet：a light-weight，fast nuclei centroid detection model for breast Ki67 scoring; [CentroidNet：轻量快速的乳腺癌 Ki67 细胞核中心点检测模型]</t>
  </si>
  <si>
    <t>10.11834/jig.211207</t>
  </si>
  <si>
    <t>Chinese</t>
  </si>
  <si>
    <t>Application of Improved NASNet Algorithm in Breast Ultrasound Diagnosis; [改进的NASNet算法在乳腺超声诊断中的应用研究]</t>
  </si>
  <si>
    <t>10.3969/j.issn.0258-8021.2022.06.004</t>
  </si>
  <si>
    <t>Masino N.M.; Quintero-Rincón A.</t>
  </si>
  <si>
    <t>Breast cancer diagnosis using Cohen's d effect size as a feature selector; [Diagnóstico de cáncer de mama usando el tamaño del efecto d de Cohen como selector de características]</t>
  </si>
  <si>
    <t>10.4114/intartif.vol28iss75pp260-280</t>
  </si>
  <si>
    <t>Breast cancer is a tumor that begins to grow in the milk ducts or lobules and can become lethal if treatment is not administered in time. According to the World Health Organization (WHO), there were appro-ximately 2.3 million cases of breast cancer in 2020. Furthermore, breast cancer can affect anyone, particularly women over 50 years old. Therefore, it is crucial to have early diagnostic techniques. We propose a novel method based on Cohen’s d for feature selection in this context. Cohen’s d is a statistical concept that quantifies the strength of the relationship between two populations on a numeric scale. The central idea is to utilize Cohen’s d effect size as a feature selector to reduce the dimensionality of the data and enhance the predictors through a Machine Learning (ML) classifier model for diagnosing breast cancer. For experimental purposes, the Breast Cancer Wisconsin database was used. This proposed feature selector is compared with two classical methods: Learning Vector Quantization (LVQ) and Recursive Feature Elimination (RFE). A random evaluation of the features of each selector was conducted 100 times using a Support Vector Machine (SVM) classifier, resulting in the follo-wing average outcomes: Cohen’s d based feature selector showed 0.96 sensitivity and 0.97 specificity, RFE based feature selector exhibited 0.95 sensitivity and 0.98 specificity, and LVQ based feature selector demonstrated 0.91 sensitivity and 0.96 specificity. These promising results indicate that the proposed methodology utilizing Cohen’s d may be a valuable feature selector and sheds light on the long-standing research into breast cancer detection. ©IBERAMIA and the authors.</t>
  </si>
  <si>
    <t>Spanish</t>
  </si>
  <si>
    <t>Research on Classification of Breast Cancer Pathological Tissues with Adaptive Small Data Set; [自适应小数据集乳腺癌病理组织分类研究]</t>
  </si>
  <si>
    <t>10.11896/jsjkx.201000188</t>
  </si>
  <si>
    <t>EMDA-Net: Earth Mover’s Distance (EMD) influenced Attention-aided Neural Network for Medical Image Classification</t>
  </si>
  <si>
    <t>PLA—A Privacy-Embedded Lightweight and Efficient Automated Breast Cancer Accurate Diagnosis Framework for the Internet of Medical Things</t>
  </si>
  <si>
    <t>10.3390/electronics12244923</t>
  </si>
  <si>
    <t>A review of recent microwave breast imaging</t>
  </si>
  <si>
    <t>10.15866/irecap.v10i4.18560</t>
  </si>
  <si>
    <t>Hasan Mahfuz M.M.; Mahfouz A.M.; Baladi E.; Kishk A.A.</t>
  </si>
  <si>
    <t>Microstrip Patch Antennas for Breast Tumor/Cancer Cell Detection-Challenges, Designs, and Future Opportunities: A Review</t>
  </si>
  <si>
    <t>10.1109/ACCESS.2024.3496117</t>
  </si>
  <si>
    <t>Breast cancer is a major killer of women worldwide and one of the leading causes of death overall. It involves the progressive abnormal growth of breast tissue which, if detected at an early stage, can be diagnosed as a tumor. Traditional breast cancer screening methods, such as X-ray mammography, magnetic resonance imaging, and ultrasound scanning, present several drawbacks, making them less than ideal. These drawbacks include high costs, exposure to potentially hazardous radiation, and patient inconvenience. Due to these challenges, researchers have been motivated to seek alternative methods, one of which involves the application of microwave technology. In recent years, wearable and flexible patch antennas have gained popularity due to their appealing characteristics and the potential to develop lightweight, compact, low-cost, and adaptable solutions for biomedical applications. This article provides an overview of microwave approaches for breast tumor detection using microstrip patch antennas. In particular, recent advancements in active microwave imaging and microwave-based methods are reviewed. The primary goal of this work is to offer researchers and medical professionals an understanding of the underlying principles, techniques, and challenges associated with microwave imaging for breast tumor/cancer detection. Additionally, this study aims to highlight the fact that, as of now, commercially available, cost-effective microwave-based technologies for imaging or detecting breast tumors/cancer are relatively scarce. This observation is not meant to imply that microwave technology is ineffective for breast tumor/cancer diagnosis; rather, it seeks to spark a constructive discussion about why, despite years of dedicated research, a widely accessible commercial technology has yet to be made available. © 2024 The Authors.</t>
  </si>
  <si>
    <t>Palaniappan D.; Jain R.; Premavathi T.; Parmar K.; Ghribi W.; Ahmed A.M.; Ahmad N.</t>
  </si>
  <si>
    <t>YOLO in Healthcare: A Comprehensive Review of Detection Architectures, Domain Applications, and Future Innovations</t>
  </si>
  <si>
    <t>The growing adoption of deep learning in medical imaging has propelled object detection frameworks into clinical relevance, with YOLO (You Only Look Once) standing out for its real-time inference and high accuracy. This survey offers a comprehensive review of YOLO-based medical object detection, synthesizing findings from 123 peer-reviewed papers published between 2018 and 2024. Across oncology, radiology, pathology, surgery, and PPE detection, YOLO models have demonstrated strong performance in tumor localization, lesion segmentation, tool tracking, and anomaly detection. YOLOv3 and YOLOv5 remain the most frequently deployed variants, while YOLOv8 and YOLO-NAS are emerging in recent studies with improved mAP and lower latency. Findings reveal that mAP scores exceeding 85% were commonly achieved in breast cancer and pulmonary nodule detection tasks, while lightweight versions such as YOLOv5s maintained detection speed above 50 FPS in surgical environments. Despite its clinical promise, persistent challenges include poor sensitivity to small or rare lesions, absence of benchmark datasets across modalities, and variability in annotation practices. This survey introduces a structured taxonomy of YOLO architectures, benchmarks their comparative performance, highlights key limitations, and proposes forward-looking trends involving multimodal fusion, transformer-enhanced backbones, and privacy-preserving learning. The work consolidates YOLO’s growing role in healthcare AI and serves as a foundational reference for researchers and practitioners alike. © 2013 IEEE.</t>
  </si>
  <si>
    <t>Dahham A.A.; Ahmed W.K.; Hussein R.N.; Mohammed A.T.</t>
  </si>
  <si>
    <t>A New Deep Model Structure with Two Phased Feature Selection for Disease Diagnosis in Smart Healthcare Systems</t>
  </si>
  <si>
    <t>10.22266/ijies2025.0930.19</t>
  </si>
  <si>
    <t>Increased incidence of different diseases requires precise and efficient multi-diseases diagnostic systems. Traditional methods are dependent upon manual interpretation and hand-crafted features and are time-consuming and prone to errors. Deep learning improves disease detection, but problems such as high dimensionality, overfitting, and computational complexity limit its applicability within IoT-based healthcare. To resolve these challenges, this work introduces a hybrid deep learning-based method for automatic multi-disease detection. The approach integrates Convolutional Neural Networks (CNN) and Attention-based Long Short-Term Memory (LSTM) networks to extract spatial and temporal features from medical data. A two-stage feature selection process is implemented, where Principal Component Analysis (PCA) reduces dimensionality, and the Grasshopper Optimization Algorithm (GOA) selects the most informative features. For classification, the J48 Decision Tree is employed, ensuring interpretable and computationally efficient decision-making. Experimental results validate that the proposed method significantly enhances classification accuracy, reduces computational complexity, and improves model generalization compared to existing approaches. Using 10-fold cross-validation, the method achieved accuracies of 97.02%, 98.91%, 95.17%, and 97.99% for breast cancer, heart disease, Parkinson’s disease, and thyroid disease, respectively. The lightweight model is particularly well-suited for real-time disease detection in IoT-based healthcare applications. © This article is licensed under a Creative Commons Attribution-ShareAlike 4.0 International License. License details: https://creativecommons.org/licenses/by-sa/4.0/</t>
  </si>
  <si>
    <t>Roslidar R.; Rahman A.; Muharar R.; Syahputra M.R.; Arnia F.; Syukri M.; Pradhan B.; Munadi K.</t>
  </si>
  <si>
    <t>A Review on Recent Progress in Thermal Imaging and Deep Learning Approaches for Breast Cancer Detection</t>
  </si>
  <si>
    <t>143</t>
  </si>
  <si>
    <t>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t>
  </si>
  <si>
    <t>Hörst F.; Rempe M.; Becker H.; Heine L.; Keyl J.; Kleesiek J.</t>
  </si>
  <si>
    <t>CellViT++: Energy-efficient and adaptive cell segmentation and classification using foundation models</t>
  </si>
  <si>
    <t>10.1016/j.cmpb.2025.109206</t>
  </si>
  <si>
    <t>Background and Objective: Deep learning-based cell segmentation and classification methods in digital pathology are critical for diagnostics but are hampered by models that require extensive annotated datasets, are computationally expensive, and lack adaptability to new cell types. This creates a significant bottleneck in research and clinical workflows. This study introduces CellViT++, a data-efficient and lightweight framework for generalized cell segmentation that allows for rapid adaptation to novel cell taxonomies with minimal data. Methods: CellViT++ leverages a Vision Transformer with a frozen pretrained foundation model for segmentation. It simultaneously extracts deep cell embeddings from the transformer tokens during the forward pass at no extra computational cost. To adapt to new cell types, only a lightweight classifier is trained on these embeddings, bypassing the need to retrain the segmentation model. We also demonstrate an automated workflow to generate training data from registered H&amp;E and immunofluorescence (IF) slides. The framework was validated on seven public datasets. Results: The framework achieves remarkable zero-shot segmentation results and data efficiency. On the CoNSeP dataset for colon cancer, we achieved superior results with only 10% of the training data. On all other datasets, we outperformed competing methods or at least approached their performance, all in one model. The classifier approach, based on zero-shot segmentation models, drastically reduces computational costs, with training times of minutes versus hours for baseline models, decreasing CO2 emission by 96.93%. Models trained on automatically generated labels from IF-staining achieved performance comparable to (lymphocytes, ΔF1:−0.042) or even exceeding (plasma cells, ΔF1:+0.108) those trained on expert-annotated datasets. Conclusions: CellViT++ provides a robust and efficient open-source framework that addresses key limitations in computational pathology by decoupling segmentation from classification. Its ability to adapt to new cell types with minimal data and its support for automated dataset generation from IF slides significantly reduce the reliance on time-consuming expert annotation. This work provides a foundational tool to accelerate research, enhance diagnostic workflows, and enable deeper cohort analysis. The code is available under https://github.com/TIO-IKIM/CellViT-plus-plus and as a PyPI package. Copyright © 2025. Published by Elsevier B.V.</t>
  </si>
  <si>
    <t>Bannah H.; Fauzi M.F.A.; Mansor S.B.; Nabi M.S.; Hossen M.S.; Santo I.A.; Chiew S.F.; Looi L.M.</t>
  </si>
  <si>
    <t>Real-Time Nuclei Classification and Allred Scoring in PR-IHC Stained Breast Cancer Histopathology Images</t>
  </si>
  <si>
    <t>Progesterone receptor immunohistochemistry (PR-IHC) of breast cancer tissue requires precise nuclei classification and Allred scoring for biomarker quantification and clinical decision-making. However, these tasks are still difficult because of overlap, heterogeneous nuclear morphology, and variations in diaminobenzidine (DAB) staining. Using auto-calibrated DAB-intensity thresholds, we propose a real-time, lightweight framework for classifying individual nuclei into Strong, Moderate, Weak, and Negative categories. The pipeline separates the DAB signal, extracts nuclear contours, aggregates per-nucleus intensity, and uses calibrated, intensity-driven decision-making to assign a single label. By combining the percentage of positive nuclei with their dominant staining intensity, we calculate ROI-level Allred scores, building on the nucleus-level outputs. The University of Malaya Medical Centre (UMMC) provided the primary dataset, and a hybrid automated-manual workflow with expert validation was used to create pixel-based ground truth for 250 PR-IHC images. This approach consistently performs well on a held-out test split (macro-F1 = 0.948; overall IoU = 0.906). The results demonstrate the usefulness of intensitydriven, computationally efficient techniques for Allred scoring and nucleus classification in digital pathology workflows. Instant Allred scoring without sophisticated computation is made possible by the lightweight design, which makes it appropriate for overloaded hospitals and clinics with limited resources.  © 2025 IEEE.</t>
  </si>
  <si>
    <t>Mahmood T.; Saba T.; Al-Otaibi S.; Ayesha N.; Almasoud A.S.</t>
  </si>
  <si>
    <t>AI-Driven Microscopy: Cutting-Edge Approach for Breast Tissue Prognosis Using Microscopic Images</t>
  </si>
  <si>
    <t>10.1002/jemt.24788</t>
  </si>
  <si>
    <t>Microscopic imaging aids disease diagnosis by describing quantitative cell morphology and tissue size. However, the high spatial resolution of these images poses significant challenges for manual quantitative evaluation. This project proposes using computer-aided analysis methods to address these challenges, enabling rapid and precise clinical diagnosis, course analysis, and prognostic prediction. This research introduces advanced deep learning frameworks such as squeeze-and-excitation and dilated dense convolution blocks to tackle the complexities of quantifying small and intricate breast cancer tissues and meeting the real-time requirements of pathological image analysis. Our proposed framework integrates a dense convolutional network (DenseNet) with an attention mechanism, enhancing the capability for rapid and accurate clinical assessments. These multi-classification models facilitate the precise prediction and segmentation of breast lesions in microscopic images by leveraging lightweight multi-scale feature extraction, dynamic region attention, sub-region classification, and regional regularization loss functions. This research will employ transfer learning paradigms and data enhancement methods to enhance the models' learning further and prevent overfitting. We propose the fine-tuning employing pre-trained architectures such as VGGNet-19, ResNet152V2, EfficientNetV2-B1, and DenseNet-121, modifying the final pooling layer in each model's last block with an SPP layer and associated BN layer. The study uses labeled and unlabeled data for tissue microscopic image analysis, enhancing models' robust features and classification abilities. This method reduces the costs and time associated with traditional methods, alleviating the burden of data labeling in computational pathology. The goal is to provide a sophisticated, efficient quantitative pathological image analysis solution, improving clinical outcomes and advancing the computational field. The model, trained, validated, and tested on a microscope breast image dataset, achieved recognition accuracy of 99.6% for benign and malignant secondary classification and 99.4% for eight breast subtypes classification. Our proposed approach demonstrates substantial improvement compared to existing methods, which generally report lower accuracies for breast subtype classification ranging between 85% and 94%. This high level of accuracy underscores the potential of our approach to provide reliable diagnostic support, enhancing precision in clinical decision-making. © 2025 Wiley Periodicals LLC.</t>
  </si>
  <si>
    <t>Ben Ahmed I.; Ben Amar C.</t>
  </si>
  <si>
    <t>RGC-TinyUNet++: Dual-Stage Segmentation for Accurate Early Detection of Mammary Microcalcifications</t>
  </si>
  <si>
    <t>10.1007/978-3-032-07343-3_41</t>
  </si>
  <si>
    <t>Microcalcifications are considered the first radiographic indicators of breast cancer and remain significant biomarkers for diagnosis and prognosis. Thus, their reliable detection of mammograms is a key challenge in computer-aided breast imaging. Although deep learning has advanced recently, accurate segmentation of microcalcifications remains challenging, as deep models often miss these fine, low-contrast structures in heterogeneous breast tissue. This study proposes RGC-TinyUNet++, a dual-stage approach combining preprocessing with gamma correction and CLAHE enhancement, followed by ROI extraction focused on 32 × 32 extremity-centered patches. Initial segmentation is achieved through constraint guided region growth (RGC), providing a preliminary mask, which is then refined through a lightweight Tiny-UNet model. Evaluated on a mammographic dataset, the results show that our dual-stream strategy not only improves sensitivity to small-scale features but also maintains high precision in segmenting complex anatomical backgrounds. The proposed approach offers great potential to enhance CAD systems for a more accurate and earlier breast cancer diagnosis. © The Author(s), under exclusive license to Springer Nature Switzerland AG 2026.</t>
  </si>
  <si>
    <t>Shia W.-C.</t>
  </si>
  <si>
    <t>Deep learning-based classification of benign and malignant breast microcalcifications in mammography</t>
  </si>
  <si>
    <t>10.1038/s41598-025-27149-9</t>
  </si>
  <si>
    <t>The classification of malignant versus benign microcalcifications in mammograms remains a critical yet challenging task in breast cancer screening. Deep learning models, particularly convolutional neural networks, have demonstrated promising results; however, few studies have systematically compared different architectures within this domain. We evaluated the classification performance of two ResNet variants (ResNet-50 and ResNet-101) and five EfficientNet models (B0 to B4) using a five-fold cross-validation framework on 3,674 mammographic slices labelled with BI-RADS 1–2 or 5–6. Performance metrics included accuracy, area under the curve (AUC), and weighted F1-score. We further applied pairwise Wilcoxon signed-rank tests to assess the statistical significance of differences between the models. All EfficientNet models significantly outperformed the ResNet variants in terms of the F1 score (p &lt; 0.05). Among the EfficientNet models, although B3 achieved the highest overall metrics, (accuracy = 86.9%, AUC = 0.998, weighted F1 = 0.869), the performance differences within the EfficientNet group were not statistically significant. EfficientNet-B0 provided comparable performance with much faster inference time. EfficientNet models exhibit superior performance compared to traditional ResNet architectures in the classification of mammographic calcifications. While B3 demonstrated slightly superior performance, B0 may provide a more favourable trade-off between accuracy and inference efficiency. These findings support the integration of lightweight EfficientNet variants into real-world diagnostic workflows. © The Author(s) 2025.</t>
  </si>
  <si>
    <t>Barros W.K.P.; De Melo Barbosa R.; Fernandes M.A.C.</t>
  </si>
  <si>
    <t>AI-Based Whole Slide Image Analysis for Automated Breast Cancer Classification</t>
  </si>
  <si>
    <t>Breast cancer remains a global health challenge, representing one of the most prevalent and deadly cancers worldwide. Histopathological analysis of biopsy specimens is the gold standard for diagnosis, but the increasing demand for assessments often surpasses the capacity of available pathologists. To address this challenge, this study proposes a lightweight framework for breast cancer classification from whole-slide images (WSIs) that decouples feature extraction, tile-to-slide aggregation, and classification. Tile-level descriptors are extracted using a pre-trained VGG19 network modified with a configurable max pooling layer that controls descriptor dimensionality. The resulting tile embeddings are summarized into compact slide-level representations by Incremental Uniform Attention (IUA), a non-parametric, permutation-invariant aggregation operator with linear time complexity and no trainable parameters. The slide descriptors are then classified using six conventional machine learning models. The framework was evaluated on 3,241 WSIs from the TCGA-BRCA and HCMI-CMDC cohorts using a nested cross-validation protocol. In its most compact configuration, the pipeline reduced the stored feature representation from approximately 1.7 TB to 64 MB, corresponding to a reduction of more than 26,000 ×, while preserving high predictive performance. Support Vector Machine yielded the most stable results across pooling configurations, whereas Logistic Regression achieved the highest overall performance in the most compact setting, with 99.7% accuracy, 99.8% F1-score, and 99.99% AUC. A theoretical analysis further shows that IUA has linear time and auxiliary-memory complexity with respect to the number of tiles per slide, in contrast to the quadratic complexity of self-attention-based Multiple Instance Learning (MIL) aggregators. These results indicate that compact, parameter-free aggregation can substantially reduce computational and storage costs, enabling large-scale WSI cohort analysis on conventional hardware.  © 2013 IEEE.</t>
  </si>
  <si>
    <t>Liu S.; Himel G.M.S.; Wang J.</t>
  </si>
  <si>
    <t>Breast Cancer Classification With Enhanced Interpretability: DALAResNet50 and DT Grad-CAM</t>
  </si>
  <si>
    <t>Automatic classification of breast cancer in histopathology images is crucial for accurate diagnosis and effective treatment planning. Recently, classification methods based on the ResNet architecture have gained prominence due to their ability to improve accuracy significantly. This is achieved by employing skip connections to mitigate vanishing gradient issues, enabling the integration of low-level and high-level feature information. However, the conventional ResNet architecture faces challenges such as data imbalance and limited interpretability, which necessitate cross-domain knowledge and collaboration among medical experts. To address these challenges, this study proposes a novel method for breast cancer classification: the Dual-Activated Lightweight Attention ResNet50 (DALAResNet50) model. This model integrates a pre-trained ResNet50 architecture with a lightweight attention mechanism, embedding an attention module in the fourth layer of ResNet50, and incorporates two fully connected layers with LeakyReLU and ReLU activation functions to enhance feature learning capabilities. Extensive experiments conducted on the BreakHis, BACH, and Mini-DDSM datasets demonstrate that DALAResNet50 outperforms state-of-the-art models in accuracy, F1 score, IBA, and GMean, particularly excelling in classification tasks involving imbalanced datasets. Furthermore, the proposed Dynamic Threshold Grad-CAM (DT Grad-CAM) method provides clearer and more focused visualizations, enhancing interpretability and assisting medical experts in identifying key features.  © 2013 IEEE.</t>
  </si>
  <si>
    <t>Das S.; Mishra S.; Senapati M.R.</t>
  </si>
  <si>
    <t>New Approaches in Metaheuristic to Classify Medical Data Using Artificial Neural Network</t>
  </si>
  <si>
    <t>10.1007/s13369-019-04026-y</t>
  </si>
  <si>
    <t>Artificial Neural Networks have been applied as a useful technique for classification. Based on the above, we propose a method called Velocity-Enhanced Whale Optimization Algorithm which is hybridized with Artificial Neural Network for classifying and diagnosing the different cancer data like breast cancer, cervical cancer and lungs cancer. The proposed algorithm is compared with four other benchmark algorithms available in the texts, i.e., C4.5, Learning Vector Quantization, Linear Discriminate Analysis and Factorized Distribution Algorithm. Robustness of proposed approach is validated by calculating the Correct Classification Rate,Averaged Square Classification Error which demonstrates that its performance is better than other techniques. © 2019, King Fahd University of Petroleum &amp; Minerals.</t>
  </si>
  <si>
    <t>Gong J.; Ye P.; Chang Z.</t>
  </si>
  <si>
    <t>The application of lightweight AI algorithms in postoperative rehabilitation of breast cancer</t>
  </si>
  <si>
    <t>10.1080/10255842.2023.2292009</t>
  </si>
  <si>
    <t>The prevalence of breast cancer as a major global cancer has underscored the importance of postoperative recovery for breast cancer patients. Among the issues, postoperative patients are prone to spinal deformities, including scoliosis, which has drawn significant attention from healthcare professionals. The primary aim of this study is to design a postoperative recovery platform for breast cancer patients that can effectively detect posture changes, provide feedback and support to medical staff, assist doctors in formulating recovery plans, and prevent spinal deformities. The feasibility of the recovery platform is also validated through experiments. The development and validation of the experimental recovery platform. The recovery platform includes instrument design, patient data collection, model training and fine-tuning, and postoperative body posture evaluation by comparing preoperative and postoperative conditions. The evaluation results are provided to doctors to facilitate the formulation of personalized postoperative recovery plans. This paper comprehensively designs and implements the recovery platform and verifies its feasibility through simulation experiments. Statistical methods were employed for the validation of the rehabilitation platform in simulated experiments, with a significance level of p &lt; 0.05. In comparison to static assessments like CT scans, this paper introduces a dynamic detection method that provides a more insightful analysis of body posture. The experiments also demonstrate the preventive capability of this method against post-operative spinal deformities, ultimately enhancing patients’ self-image, restoring their confidence, and enabling them to lead more fulfilling lives. © 2023 Informa UK Limited, trading as Taylor &amp; Francis Group.</t>
  </si>
  <si>
    <t>Khalaj M.; Arian A.; Torabi A.; Ahmadinejad N.; Gity M.; Yazdi S.N.M.; Afshari M.P.; Tabrizi M.S.; Soltanian-Zadeh H.</t>
  </si>
  <si>
    <t>ViT-ResNet Assessment of Breast Density from MRI</t>
  </si>
  <si>
    <t>Breast density is a significant risk factor for breast cancer, with higher fibroglandular tissue (FGT) ratios correlating to increased cancer risk. Traditional mammography has limited sensitivity in dense breasts, prompting the use of magnetic resonance imaging (MRI) as a supplemental tool due to its higher sensitivity and three-dimensional (3D) imaging capabilities. While 3D deep learning models are often employed for breast density assessment, they are computationally expensive, requiring specialized and costly hardware. To address these challenges, this study proposes a lightweight two-dimensional (2D) hybrid deep learning model, ViT-ResNet, for efficient breast density classification using MRI, with improved performance. The proposed model combines the strengths of convolutional neural networks (CNNs), which excel at extracting local features, with vision transformers (ViTs), which capture global contextual information, achieving a balance of computational efficiency and robust performance. The model was trained and validated on a dataset of 654 MRI scans, using the 40th, 50th, and 60th percentile slices to represent diagnostically relevant regions. It achieved an average accuracy of 81.7% across ten iterations, with precision, recall, F1 score, and Cohen's kappa of 86.1 %, 78.3 %, 80.8%, and 0.738, respectively. In the iteration with the highest accuracy, the model achieved an accuracy of 84.8%, a precision of 89.2%, a recall of 81.5%, an F 1 score of 84.1%, and a Cohen's kappa of 0.784. Compared to prior studies utilizing 3D approaches that required multiple GPUs, this work demonstrates improved performance and computational efficiency, achieving effective results with a single GPU and showcasing the potential of a 2D strategy for breast density classification using MRI.  © 2025 IEEE.</t>
  </si>
  <si>
    <t>Dharani S.; Aruldharani S.; Lawrence J.; Dharani Priya M.</t>
  </si>
  <si>
    <t>Multi-Modal Swin-Transformer Framework for Preliminary Breast Cancer Screening Through Architectural Distortion Analysis</t>
  </si>
  <si>
    <t>The proposed dual-stage, multi-modal Transformer achieves early prediction of breast cancer by accurately detecting and interpreting architectural distortion (AD), one of the most delicate and usually under-considered mammographic abnormalities. The method applies the hierarchical Swin-Unet to segment AD at high spatial resolution by exploiting shifted-window self-attention to capture longrange structural patterns that are often overlooked in conventional CNNs; from the segmentation encoder, deep visual embeddings and clinical features, particularly age and BIRADS density, are fed into a lightweight multilayer perceptron to output a calibrated malignancy risk score. A two-layer interpretability architecture enhances clinical insights by attaching spatial overlays pointing to evidence of detected distortion and SHAP-based feature attributions to explicate the underlying features that contribute towards the estimated risk. Experiments on CBIS-DDSM and in breast datasets achieved promising performance, i.e., 89.2 % Dice score for AD segmentation, 0.856 AUC of malignancy prediction, and 82.3% accuracy. Expert reviewers found the justifications to be highly comprehensible and congruent with diagnostic cues. This approach fulfills an emerging unmet need in 2025 for trustworthy, fine-grained AI systems to help in early breast cancer detection by integrating transformer-based segmentation, multi-modal fusion, and trustworthy interpretation. © 2026 IEEE.</t>
  </si>
  <si>
    <t>Eley A.; Hlaing T.T.; Breininger D.; Helforoush Z.; Kachouie N.N.</t>
  </si>
  <si>
    <t>Monte Carlo Gradient Boosted Trees for Cancer Staging: A Machine Learning Approach</t>
  </si>
  <si>
    <t>10.3390/cancers17152452</t>
  </si>
  <si>
    <t>Machine learning algorithms are commonly employed for classification and interpretation of high-dimensional data. The classification task is often broken down into two separate procedures, and different methods are applied to achieve accurate results and produce interpretable outcomes. First, an effective subset of high-dimensional features must be extracted and then the selected subset will be used to train a classifier. Gradient Boosted Trees (GBT) is an ensemble model and, particularly due to their robustness, ability to model complex nonlinear interactions, and feature interpretability, they are well suited for complex applications. XGBoost (eXtreme Gradient Boosting) is a high-performance implementation of GBT that incorporates regularization, parallel computation, and efficient tree pruning that makes it a suitable efficient, interpretable, and scalable classifier with potential applications to medical data analysis. In this study, a Monte Carlo Gradient Boosted Trees (MCGBT) model is proposed for both feature reduction and classification. The proposed MCGBT method was applied to a lung cancer dataset for feature identification and classification. The dataset contains 107 radiomics which are quantitative imaging biomarkers extracted from CT scans. A reduced set of 12 radiomics were identified, and patients were classified into different cancer stages. Cancer staging accuracy of 90.3% across 100 independent runs was achieved which was on par with that obtained using the full set of 107 radiomics, enabling lean and deployable classifiers. © 2025 by the authors.</t>
  </si>
  <si>
    <t>Hamed G.; Marey M.; Amin S.E.; Tolba M.F.</t>
  </si>
  <si>
    <t>Automated Breast Cancer Detection and Classification in Full Field Digital Mammograms Using Two Full and Cropped Detection Paths Approach</t>
  </si>
  <si>
    <t>57</t>
  </si>
  <si>
    <t>Breast cancer is one of the most severe diseases that threaten women’s life results in increasing the death rate annually as confirmed by the World Health Organization. Breast cancer early detection is one of the main reasons behind reducing cancer severity. However, with the huge number of mammograms taken daily, the checking process conducted by radiologists becomes lengthy, tiring, and pruning to errors process. Hence, with the tremendous success achieved by utilizing CNNs in bioinformatics, the development of Computer-Aided Detection (CAD) systems has proved its necessity to solve the challenging cases for the biopsies missed by the ordinary checking leads to decreasing the false positive and negative rates. In this paper, we present a YOLOV4 based CAD system to localize lesions in full and cropped mammograms and then classify them to obtain their pathology type. The proposed method mainly consists of three phases that are applied on the full-field digital mammograms of the INbreast dataset. First, the mammograms are preprocessed to remove any extra artifacts and then cropped into small, overlapped slices. Second, masses are localized through two paths: the full mammograms and the cropped slices detection after configuring the YOLO-V4 model. Third, other feature extractors like ResNet, VGG, Inception, etc. are used to classify the localized lesions to compare their performance against YOLO. The proposed method proved using the experimental results the impact of utilizing YOLO-V4 as a detector with the 2-paths of detection of a full mammogram and the cropped slices in a trial to avoid any data loss by resizing the large-sized mammograms. Our system succeeds in detecting the masses’ location with an overall accuracy of ≈98% which is more than the recently introduced breast cancer detection methods. Moreover, its ability to distinguish between benign and malignant tumors with an accuracy of ≈95%. © 2021 Institute of Electrical and Electronics Engineers Inc.. All rights reserved.</t>
  </si>
  <si>
    <t>Purba S.; Melles A.; Hackel D.; Obeid I.; Picone J.</t>
  </si>
  <si>
    <t>Assessing Visual Reasoning of Multimodal Language Models in Biomedical Applications</t>
  </si>
  <si>
    <t>Recent advances in multimodal large language models (MLLMs) have opened new possibilities for biomedical image interpretation without task-specific training. This study explores the zero-shot visual reasoning capabilities of a leading MLLM, the ChatGPT vision model, for two challenging biomedical image classification tasks: electroencephalogram (EEG) signal interpretation and digital pathology (DPATH) image diagnosis. In this work, datasets of single-frame and three-frame EEG images and breast cancer pathology patches were used to benchmark performance. We show that while zero-shot MLLMs lag specialized models in accuracy, ChatGPT's vision model delivers moderate performance and meaningful explanations compared to popular supervised computer vision models (ViT, ResNet). We also apply parameter-efficient fine-tuning (PEFT) to an open-source MLLM (the Qwen model) to improve accuracy across both domains. We find that off-the-shelf ChatGPT (o3-minihigh) can serve as a strong baseline model for biomedical tasks, highlighting the potential for model adaptation through lightweight supervised fine-tuning. The integration of AI-generated reasoning can enhance explainability and decision-making in clinical contexts.  © 2025 IEEE.</t>
  </si>
  <si>
    <t>Qazi N.; Berardinelli N.; Ghazanfar M.</t>
  </si>
  <si>
    <t>GhostNet-ConvNeXt: An Explainable Multimodal Framework for Cancer Detection</t>
  </si>
  <si>
    <t>10.1109/INTELLISECAI66368.2025.11472861</t>
  </si>
  <si>
    <t>The proposed framework integrates magnetic resonance imaging (MRI) and histopathological data for the classification of brain tumors and breast cancer. It employs GhostNet and ConvNeXt architectures to perform automatic modality identification, modality-specific feature extraction, and multi-task classification. The multi-classification in our proposed framework is achieved through a single output head and a modality-aware loss function. To the best of our knowledge, this is the first framework to combine lightweight and energy efficient CNN i.e. GhostNet and ConvNeXt for heterogeneous cancer detection across MRI and histopathology modalities. The prior deep learning approaches treat each cancer type or modality separately; However, our approach supports seamless modality integration, and post-hoc interpretability within a single envelope. Additionally, we incorporated explainability is incorporated through Local Interpretable Model-Agnostic Explanations (LIME) layer. This layer generates visual heatmaps that highlight regions most influential to the model’s predictions. These post-hoc visualizations provide intuitive insights into the decision-making process, supporting clinical validation and regulatory compliance. The framework was assessed on publicly available Brain Tumor MRI data and the IDC Breast Cancer histopathology data. Our overall classification was 96.5, and the precisions, recall and F1-scores of brain tumor detection were over 95 and the IDC-Classification reached strong scores. Our model performance was also compared to established architectures (VGG16, ResNet18 and DenseNet201). The comparison implied that our method is more effective and efficient to the level of more than 95%. © 2025 IEEE.</t>
  </si>
  <si>
    <t>Kalweit G.; Klett A.; Silvestrini P.; Rahnfeld J.; Naouar M.; Vogt Y.; Infante D.; Berger R.; Duque-Afonso J.; Hartmann T.N.; Follo M.; Bodurova-Spassova E.; Lübbert M.; Mertelsmann R.; Boedecker J.; Ullrich E.; Kalweit M.</t>
  </si>
  <si>
    <t>Leveraging a foundation model zoo for cell similarity search in oncological microscopy across devices</t>
  </si>
  <si>
    <t>10.3389/fonc.2025.1480384</t>
  </si>
  <si>
    <t>Background: Cellular imaging analysis using the traditional retrospective approach is extremely time-consuming and labor-intensive. Although AI-based solutions are available, these approaches rely heavily on supervised learning techniques that require high quality, large labeled datasets from the same microscope to be reliable. In addition, primary patient samples are often heterogeneous cell populations and need to be stained to distinguish the cellular subsets. The resulting imaging data is analyzed and labeled manually by experts. Therefore, a method to distinguish cell populations across imaging devices without the need for staining and extensive manual labeling would help immensely to gain real-time insights into cell population dynamics. This especially holds true for recognizing specific cell types and states in response to treatments. Objective: We aim to develop an unsupervised approach using general vision foundation models trained on diverse and extensive imaging datasets to extract rich visual features for cell-analysis across devices, including both stained and unstained live cells. Our method, Entropy-guided Weighted Combinational FAISS (EWC-FAISS), uses these models purely in an inference-only mode without task-specific retraining on the cellular data. Combining the generated embeddings in an efficient and adaptive k-nearest neighbor search allows for automated, cross device identification of cell types and states, providing a strong basis for AI-assisted cancer therapy. Methods: We utilized two publicly available datasets. The WBC dataset includes 14,424 images of stained white blood cell samples from patients with acute myeloid and lymphoid leukemia, as well as those without leukemic pathology. The LISC dataset comprises 257 images of white blood cell samples from healthy individuals. We generated four in-house datasets utilizing the JIMT-1 breast cancer cell line, as well as Jurkat and K562 (leukemic cell lines). These datasets were acquired using the Nanolive 3D Cell Explorer-fluo (CX-A) holotomographic microscope and the BioTek Lionheart FX automated brightfield microscope. The images from the in-house datasets were manually annotated using Roboflow software. To generate the embeddings, we used and optimized a concatenated combination of SAM, DINO, ConvNeXT, SWIN, CLIP and ViTMAE. The combined embeddings were used as input for the adaptive k-nearest neighbor search, building an approximate Hierarchical Navigable Small World FAISS index. We compared EWC-FAISS to fully fined-tuned ViT-Classifiers with DINO-, and SWIN-backbones, a ConvNeXT architecture, as well as to NMTune as a lightweight domain-adaptation method with frozen backbone. Results: EWC-FAISS performed competitively with the baselines on the original datasets in terms of macro accuracy. Macro accuracy is the average of class-specific accuracies, treating all classes equally by averaging their individual accuracies. EWC-FAISS ranked second for the WBC dataset (macro accuracy: 97.6 ± 0.2), first for cell state classification from Nanolive (macro accuracy: 90 ± 0), and performed comparably for cell type classification from Lionheart (macro accuracy: 87 ± 0). For the transfer to out-of-distribution (OOD) datasets, which the model had not seen during training, EWC-FAISS consistently outperformed the other baselines. For the LISC dataset, EWC-FAISS achieved a macro accuracy of 78.5 ± 0.3, compared to DINO FT’s 17 ± 1, SWIN FT’s 44 ± 14, ConvNeXT FT’s 45 ± 9, and NMTune’s 52 ± 10. For the cell state classification from Lionheart, EWC-FAISS had a macro accuracy of 86 ± 1, while DINO FT, SWIN FT, and ConvNeXT FT achieved 65 ± 11, 68 ± 16, and 81 ± 1, respectively, and NMTune 81 ± 7. For the transfer of cell type classification from Nanolive, EWC-FAISS attained a macro accuracy of 85 ± 0, compared to DINO FT’s 24.5 ± 0.9, SWIN FT’s 57 ± 6, ConvNeXT FT’s 54 ± 4, and NMTune’s 63 ± 4. Additionally, building EWC-FAISS after embedding generation was significantly faster than training DINO FT (∼ 6 minutes compared to &gt; 10 hours). Lastly, EWC-FAISS performed comparably in distinguishing cancerous cell lines from Peripheral Blood Mononuclear Cells with a mean accuracy of 80 ± 5, compared to CellMixer with a mean accuracy of 79.7. Conclusion: We present a novel approach to identify various cell lines and primary cells based on their identity and state using images acquired across various imaging platforms which vary in resolution, magnification and image quality. Despite these differences, we could show that our efficient, adaptive k-nearest neighbor search pipeline can be applied on a large image dataset containing different cell types and effectively differentiate between the cells and their states such as live, apoptotic or necrotic. There are several applications, particularly in distinguishing various cell populations in patient samples or monitoring therapy. Copyright © 2025 Kalweit, Klett, Silvestrini, Rahnfeld, Naouar, Vogt, Infante, Berger, Duque-Afonso, Hartmann, Follo, Bodurova-Spassova, Lübbert, Mertelsmann, Boedecker, Ullrich and Kalweit.</t>
  </si>
  <si>
    <t>Ali W.; Hyder H.; Iqbal S.; Kim W.Y.</t>
  </si>
  <si>
    <t>Enhancing cancer detection with a lightweight knowledge distillation approach for Multi-Class image classification</t>
  </si>
  <si>
    <t>10.1016/j.bspc.2026.109447</t>
  </si>
  <si>
    <t>Cancer is also a major health issue affecting the world, and efforts must be made to provide better diagnosis in its early stages to enhance the survival rate of a patient as well as lower the cost of healthcare. In this study, the authors present LiteMobileV3, which is a lightweight framework of knowledge distillation that enables the classification of multi-class cancer images (7 critical types: blood, breast, cervical, gastrointestinal (Kvasir), lung, melanoma, and oral) effectively. The framework involves a teacher model, which is a Vision Transformer (ViT Base-8), and a student model, which is MobileNetV3, which reduces complicated global features and condenses them to a small framework to improve knowledge transfer. LiteMobileV3 has a test accuracy of 99.38 %, a precision of 99.39 %, a recall of 99.38 %, and an F1-score of 99.37 %, indicating a 6.2 % improvement in accuracy compared to the teacher and a 95 %, 95 %, and 99.68 % drop in model size, parameters, and GFLOPs, respectively. Tests on a desktop computer and Raspberry Pi 4 have proven viable in the real world, with 2.8 ms (PC) and 92 ms (Raspberry Pi 4) inference time, respectively, which allows 357 FPS (PC GPU) and 11.11 FPS (edge device). The practice enhances fair AI-based diagnostics, eliminating resource-efficiency disparities in resource-limited clinical facilities. © 2026 Elsevier Ltd</t>
  </si>
  <si>
    <t>Gangadhar A.; Sari-Sarraf H.; Vanapalli S.A.</t>
  </si>
  <si>
    <t>Deep learning assisted holography microscopy for in-flow enumeration of tumor cells in blood</t>
  </si>
  <si>
    <t>10.1039/d2ra07972k</t>
  </si>
  <si>
    <t>Currently, detection of circulating tumor cells (CTCs) in cancer patient blood samples relies on immunostaining, which does not provide access to live CTCs, limiting the breadth of CTC-based applications. Here, we take the first steps to address this limitation, by demonstrating staining-free enumeration of tumor cells spiked into lysed blood samples using digital holographic microscopy (DHM), microfluidics and machine learning (ML). A 3D-printed module for laser assembly was developed to simplify the optical set up for holographic imaging of cells flowing through a sheath-based microfluidic device. Computational reconstruction of the holograms was performed to localize the cells in 3D and obtain the plane of best focus images to train deep learning models. We developed a custom-designed light-weight shallow Network dubbed s-Net and compared its performance against off-the-shelf CNN models including ResNet-50. The accuracy, sensitivity and specificity of the s-Net model was found to be higher than the off-the-shelf ML models. By applying an optimized decision threshold to mixed samples prepared in silico, the false positive rate was reduced from 1 × 10−2 to 2.77 × 10−4. Finally, the developed DHM-ML framework was successfully applied to enumerate spiked MCF-7 breast cancer cells and SkOV3 ovarian cancer cells from lysed blood samples containing white blood cells (WBCs) at concentrations typical of label-free enrichment techniques. We conclude by discussing the advances that need to be made to translate the DHM-ML approach to staining-free enumeration of actual CTCs in cancer patient blood samples. © 2023 The Royal Society of Chemistry.</t>
  </si>
  <si>
    <t>A new lightweight convolutional neural network for radiation-induced liver disease classification</t>
  </si>
  <si>
    <t>10.1016/j.bspc.2021.103463</t>
  </si>
  <si>
    <t>Sebukpor D.; Odezuligbo I.; Nagey M.; Chukwuka M.; Akinsuyi O.; Ndubuisi B.</t>
  </si>
  <si>
    <t>Browser-Based Multi-Cancer Classification Framework Using Depthwise Separable Convolutions for Precision Diagnostics</t>
  </si>
  <si>
    <t>10.3390/diagnostics15233066</t>
  </si>
  <si>
    <t>Background: Early and accurate cancer detection remains a critical challenge in global healthcare. Deep learning has shown strong diagnostic potential, yet widespread adoption is limited by dependence on high-performance hardware, centralized servers, and data-privacy risks. Methods: This study introduces a browser-based multi-cancer classification framework that performs real-time, client-side inference using TensorFlow.js—eliminating the need for external servers or specialized GPUs. The proposed model fine-tunes the Xception architecture, leveraging depthwise separable convolutions for efficient feature extraction, on a large multi-cancer dataset of over 130,000 histopathological and cytological images spanning 26 cancer types. It was benchmarked against VGG16, ResNet50, EfficientNet-B0, and Vision Transformer. Results: The model achieved a Top-1 accuracy of 99.85% and Top-5 accuracy of 100%, surpassing all comparators while maintaining lightweight computational requirements. Grad-CAM visualizations confirmed that predictions were guided by histopathologically relevant regions, reinforcing interpretability and clinical trust. Conclusions: This work represents the first fully browser-deployable, privacy-preserving deep learning framework for multi-cancer diagnosis, demonstrating that high-accuracy AI can be achieved without infrastructure overhead. It establishes a practical pathway for equitable, cost-effective global deployment of medical AI tools. © 2025 by the authors.</t>
  </si>
  <si>
    <t>Pagare S.S.; Kanade T.M.; Ebenezer A.S.; William P.; Patil S.A.</t>
  </si>
  <si>
    <t>Sustainable Implementation of Neuro-Fuzzy Systems Based Clustering Using Hybrid Learning Vector Quantization</t>
  </si>
  <si>
    <t>In current years, key inventions in Neuro Inference System research have transformed the machine learning background from an engineering perception. Neuro Inference System is hominid ready information handling systems that are grown up extensively in the last thirty years. The proposed work uses the Hybridized Distance function along with different distance functions viz. Euclidean, Canberra and Chebyshev function in Learning Vector Quantization (LVQ) algorithm and observes the clustering results in Breast Cancer dataset. In this work, we use the Supervised Learning Vector Quantization technique on hybrid distance function which work in both supervised as well as unsupervised modes and it is a heuristic search technique based on the patents available. The data sets have been taken form Medical Science for providing learning and examining. It increases the effective finding of diseases by using various data classification methods. Thus, it modifies the Neuro Inference System algorithm to improve its performance. The experimental work is simulated with simulation software MATLAB 7. After a comparative analysis of the results, it observed that the Hybrid LVQ is more accurate as compared to Canberra and conventional Euclidean Distance. The proposed Hybrid LVQ performance is enhanced up to 90.6% from 87.1% of Canberra Distance. It shows that Canberra gives the minimum distance between points from centroid as compared to Euclidean and Chebyshev Distance Function. The proposed Distance Function method gives the minimum distance of points from centroid as compared to Canberra Distance Function. © 2026, SvedbergOpen. All rights reserved.</t>
  </si>
  <si>
    <t>Bitkuri V.; Enokkaren S.J.; Attipalli A.; Kendyala R.; Kurma J.; Sharma M.</t>
  </si>
  <si>
    <t>MambaOELM: A Lightweight State-Space Model for Real-Time Cancer Detection</t>
  </si>
  <si>
    <t>Real time detection of cancer is an essential issue in the contemporary healthcare, especially in resource limited clinical settings and edge devices. Current methods of deep learning, which are mostly based on Transformer architectures, have quadratic computational complexity, which constrains their use on mobile and embedded systems. In this paper, the author proposes a novel model architecture, MambaOELM (Mamba-based Optimized Edge Lightweight Model), which is an efficient, real-time architecture of detecting cancer, using a state-space model. Using the selective state-space mechanisms with linear-time complexity, quantization, and pruning, MambaOELM can attain the inference speeds that can be deployed on the edge even with relatively low-resource costs, in addition to competitive accuracy across a variety of cancer types. We achieve 94.2% accuracy and 23 ms inference latency on edge devices with our experimental evaluation to detect breast cancer, which is a 4.8x improvement in speed over our transformer-based baselines and a 73% model size reduction. The suggested architecture will facilitate the usage of advanced cancer detection systems in resource constrained clinical facilities, mobile health applications and IoT facilitated diagnostic devices. © 2026 IEEE.</t>
  </si>
  <si>
    <t>Akebli H.; Della Mea V.</t>
  </si>
  <si>
    <t>Domain Generalization of Histopathology Foundation Models in Multicenter, Multi-Scanner Cohorts: A Comparative Benchmark</t>
  </si>
  <si>
    <t>10.3390/jimaging12080381</t>
  </si>
  <si>
    <t>Histopathology foundation models (FMs) have become widely used as patch-level feature extractors in computational pathology (CPath), where domain shift is a central challenge, yet their generalization ability across acquisition centers and scanning platforms remains insufficiently studied. In this work, we evaluate the domain generalization of ten state-of-the-art FMs on two multi-source datasets with different supervision settings: SemiCOL, a colorectal cancer cohort of 499 whole-slide images (WSIs) for weakly labeled slide-level binary tumor classification, and BEETLE, a breast cancer cohort of 583 WSIs for patch-level four-class tissue classification. In an ablation-style setting, FMs are used as patch-level feature extractors, with patch embeddings mean-pooled into slide-level representations for SemiCOL, and a lightweight multi-layer perceptron trained for slide-level and patch-level classification on SemiCOL and BEETLE, respectively. To test FM domain generalization, we use three evaluation protocols: a Baseline source-mixed 5-fold cross-validation (CV) and two leave-source-out CV settings that assess cross-center and cross-scanner performance. On SemiCOL, all FMs achieve near-saturated performance, indicating stable performance under acquisition-source domain shift for slide-level Tumor vs. Benign classification. In contrast, BEETLE reveals clear generalization gaps, with scanner-induced domain shift more challenging than center-induced domain shift, and class-wise results showing that performance losses concentrate in epithelial discrimination. Overall, Virchow2 shows the strongest robustness across all evaluated protocols. These findings show that standard source-mixed CV can overestimate domain generalization across centers and scanners, and that FM choice matters in multi-source cohorts, especially for more challenging CPath tasks, where cross-domain failures are more visible. © 2026 by the authors.</t>
  </si>
  <si>
    <t>Ye J.; Sun Y.; Hou S.; Zhao J.</t>
  </si>
  <si>
    <t>Optimization of differential privacy mechanism for big data privacy protection</t>
  </si>
  <si>
    <t>10.1016/j.bdr.2026.100634</t>
  </si>
  <si>
    <t>We introduce Multi-Level Differentiated Optimization for Differential Privacy (ML-DO-DP), a practical mechanism designed to improve the privacy–utility trade-off under a fixed global privacy budget (Formula presented). ML-DO-DP performs feature-wise clipped sensitivity estimation, distributes the global budget across features, applies exponential time-decay weights to discount stale records, and optionally applies a Kalman-based post-processing smoother that preserves the DP guarantee. We benchmark ML-DO-DP against classical mechanisms (Laplace, Gaussian) and modern baselines (Personalized DP, DP-SGD) on three public binary classification datasets (Breast Cancer, Pima Diabetes, Heart Disease). At (Formula presented), ML-DO-DP attains AUCs of 0.92, 0.78, and 0.86 respectively, an average improvement of ≈0.03 over Laplace, and reduces membership-inference attack success by ≈4.5 percentage points on average. The algorithm runs in (Formula presented) time when implemented column-wise, demonstrates millisecond-level per-sample runtime in our experiments, and scales approximately linearly with dataset size. These results indicate that sensitivity-aware, temporally adaptive budget allocation combined with lightweight smoothing can materially improve practical differential-privacy deployments. © 2026 Elsevier Inc. All rights are reserved, including those for text and data mining, AI training, and similar technologies.</t>
  </si>
  <si>
    <t>Bera A.; Bhattacharjee D.; Krejcar O.</t>
  </si>
  <si>
    <t>Fluorescence microscopy and histopathology image based cancer classification using graph convolutional network with channel splitting</t>
  </si>
  <si>
    <t>10.1016/j.bspc.2024.107400</t>
  </si>
  <si>
    <t>Since the proliferation of deep learning, several convolutional neural networks (CNNs) are developed to attain significant breakthroughs for automated cancer classification using histopathology and fluorescence microscopy images. This work enhances the classification performances of human breast and lung-colon cancers further by exploring a two-layer graph convolutional network (GCN) upon a proposed lightweight deep convolutional backbone or existing pre-trained CNN. The first graph convolution layer considers local regions as the graph nodes with channel information as node features. The second layer is rendered by pooling and splitting the output feature map of former layer into a low dimensional feature vector that serves as node features. The proposed method, named Channel-Splitting Graph Convolutional Network (CS-GCN), enhances holistic feature representation of spatial structural information. The significance of region-aware distinctness is explored for building a correlation among neighboring regions through node-level mixed feature propagation of a graph. The experiments are carried out on three public datasets, representing the breast cancer (actin-labeled fluorescence microscopy image dataset (FMID), and BreakHis dataset with four magnifications), and lung-colon cancer (LC25000 dataset). The top-1 classification accuracies attained by CS-GCN using ResNet-50 backbone on the FMID: 99.30%, BreakHis 40x: 98.0%, BreakHis 100x: 97.81%, BreakHis 200x: 97.33%, BreakHis 400x: 96.85%, and LC25000: 100.0%. The performances are improved on these datasets, while built upon a proposed convolutional stem as well as pre-trained ResNet-50 and DenseNet-201 backbones, implying the effectiveness of the proposed CS-GCN. The source codes are available at: https://github.com/asish-bera/CS-GCN. © 2025 Elsevier Ltd</t>
  </si>
  <si>
    <t>Zhong X.; Gu Z.; Shanmuganathan M.; Li M.; Sun H.; Du M.; Chen Q.; Jiang G.</t>
  </si>
  <si>
    <t>Bridging radiology and pathology: domain-generalized cross-modal learning for clinical</t>
  </si>
  <si>
    <t>10.1038/s41746-026-02423-w</t>
  </si>
  <si>
    <t>Reliable interpretation of clinical imaging requires integrating complementary evidence across modalities, yet most AI systems remain limited by single-modality analysis and poor generalization across institutions. We propose a unified cross-modal framework that bridges mammography and histopathology for breast cancer diagnosis through: (1) a shared vision transformer encoder with lightweight modality-specific adapters, (2) a weakly supervised patient-level contrastive alignment module that learns cross-modal correspondences without pixel-level supervision, (3) domain generalization strategies combining MixStyle augmentation and invariant risk minimization, and (4) causal test-time adaptation for unseen target domains. The model jointly addresses classification, lesion localization, and pathological grading while generating reasoning-guided attention maps that explicitly link suspicious mammographic regions with corresponding histopathological evidence. Evaluated on four public benchmarks (CBIS-DDSM, INbreast, BACH, CAMELYON16/17), the framework consistently outperforms state-of-the-art unimodal, multimodal, and domain generalization baselines, achieving mean AUC of 0.90 under rigorous leave-one-domain-out evaluation and substantially smaller domain gaps (0.03 vs. 0.06–0.10). Visualization and interpretability analyses further confirm that predictions align with clinically meaningful features, supporting transparency and trust. By advancing multimodal integration, cross-institutional robustness, and explainability, this study represents a step toward clinically deployable AI systems for diagnostic decision support. © The Author(s) 2026.</t>
  </si>
  <si>
    <t>Jiang X.; Wang S.; Zhang Y.</t>
  </si>
  <si>
    <t>Vision transformer promotes cancer diagnosis: A comprehensive review</t>
  </si>
  <si>
    <t>10.1016/j.eswa.2024.124113</t>
  </si>
  <si>
    <t>Background: The approaches based on vision transformers (ViTs) are advancing the field of medical artificial intelligence (AI) and cancer diagnosis. Recently, many researchers have developed artificial intelligence methods for cancer diagnosis based on ViTs. In this paper, 98 pertinent articles since 2020 were carefully chosen from digital databases, including Google scholar, Elsevier, and Springer Link, to review the research progress of artificial intelligence methods for cancer imaging based on ViT. Method: The basic structure of ViT is introduced, and corresponding modules such as patch embedding, positional embedding, transformer encoder, multi-head self-attention (MSA), layer normalization (LN), and residual connections, multilayer perceptron (MLP) are elaborated; a comprehensive review of improved ViT models in the medical field is presented. The application of ViT technology in cancer analysis based on medical images was reviewed. Results: ViT has achieved great success in cancer diagnosis based on medical images, showing its advantages in image classification, image reconstruction, image detection, image segmentation, image registration, image fusion, and other tasks. In these task studies, the most common task is cancer image classification and segmentation. There is still a lot of room for improvement in the aspects of multi-task learning, multi-modal learning, model generality, generalization ability, and explainability, and it also faces the mutual restriction of model scale and performance. Conclusion: The ViT training model for cancer diagnosis can potentially improve. The ViT model of self-supervised learning and semi-supervised learning mechanism is promising research. The lightweight attention module design, ViTs based on mobile networks, and the development of 3DViT will promote cancer diagnosis based on medical images to be more accurate and efficient. © 2024 Elsevier Ltd</t>
  </si>
  <si>
    <t>Liu L.; Tang D.; Xia X.</t>
  </si>
  <si>
    <t>ASP-KNN: a declarative, constraint-aware, and explainable reformulation of k-Nearest Neighbors in answer set programming</t>
  </si>
  <si>
    <t>10.1007/s44443-026-00833-0</t>
  </si>
  <si>
    <t>The classical k-Nearest Neighbors (KNN) algorithm provides a simple and effective non-parametric approach to classification, but its procedural formulation offers limited transparency and lacks mechanisms for incorporating domain constraints or reasoning control. This paper introduces ASP-KNN, a declarative reformulation of KNN using Answer Set Programming (ASP), where neighbor selection, ranking, and vote aggregation are expressed through logical rules. The baseline ASP-KNN program closely reproduces the predictive behavior of classical KNN while exposing intermediate reasoning structures such as selected neighbors and vote distributions. Building on this formulation, we introduce two declarative extensions. The first extension incorporates label exclusion constraints that prevent the assignment of forbidden labels directly within the classification process. The second extension introduces a soft preference mechanism that refines decisions in ambiguous neighborhoods by favoring assignments supported by closer neighbors. Experiments on five widely used public benchmark datasets (Iris, Wine, Breast Cancer, Pima Diabetes, and Sonar), together with a lightweight comparison to a standard interpretable classifier (Decision Tree), suggest that the baseline ASP formulation closely reproduces the predictive behavior of classical KNN while enabling explicit constraint enforcement and interpretable reasoning traces. The constraint-based extension guarantees zero violations of forbidden labels, while the preference mechanism refines decisions in ambiguous neighborhood configurations without significantly altering overall predictive performance. Runtime analysis further reveals a computational trade-off between reasoning flexibility and efficiency, with most overhead arising from ASP grounding. Overall, ASP-KNN suggests that instance-based classification can be reformulated as a transparent and extensible reasoning process, enabling the integration of constraints, preferences, and symbolic explanations within a unified KNN framework. © The Author(s) 2026.</t>
  </si>
  <si>
    <t>Rangnekar A.; Veeraraghavan H.</t>
  </si>
  <si>
    <t>Tumor-anchored deep feature random forests for out-of-distribution detection in lung cancer segmentation</t>
  </si>
  <si>
    <t>Accurate segmentation of lung tumors from 3D computed tomography (CT) scans is essential for automated treatment planning and response assessment. Despite self-supervised pretraining on numerous datasets, state-of-the-art transformer backbones remain susceptible to out-of-distribution (OOD) inputs, often producing confidently incorrect segmentations with potential risk in clinical deployment. Hence, we introduce RF-Deep, a lightweight post-hoc random forests-based framework that uses deep features trained with limited outlier exposure, requiring as few as 40 labeled scans (20 in-distribution and 20 OOD), to improve scan-level OOD detection. RF-Deep repurposes the hierarchical features from the pretrained-then-finetuned segmentation backbones, aggregating features from multiple regions-of-interest anchored to predicted tumor regions to capture OOD likelihood. We evaluated RF-Deep on 2,232 CT volumes spanning near-OOD (pulmonary embolism, COVID-19 negative) and far-OOD (kidney cancer, healthy pancreas) datasets. RF-Deep achieved AUROC &gt; 93 on the challenging near-OOD datasets, where it outperformed the next best method by 4–7 percentage points, and produced near-perfect detection (AUROC &gt; 99) on far-OOD datasets. The approach also showed transferability to two blinded validation datasets under the ensemble configuration (COVID-19 positive and breast cancer; AUROC &gt; 94). RF-Deep maintained consistent performance across backbones of different depths and pretraining strategies, demonstrating applicability of post-hoc detectors as a safety filter for clinical deployment of tumor segmentation pipelines. © 2026, Transactions on Machine Learning Research. All rights reserved.</t>
  </si>
  <si>
    <t>Asha V.; Sukanya N.S.; Kalaivani A.; Rawat A.; Nazre A.C.; Akash</t>
  </si>
  <si>
    <t>An Improved Autoencoder and Differential Evolution Framework for Feature Selection</t>
  </si>
  <si>
    <t>The role of feature selection (FS) is crucial for enhancing the prediction accuracy of medical diagnosis models especially with redundant and high dimensional datasets. An improved framework is proposed in this study by integrating an autoencoder (AE) neural network with a differential evolution (DE) optimization approach. The study aims to enhance the breast cancer classification accuracy and stability. This study uses breast cancer clinical datasets with numeric attributes from WDBC dataset. Autoencoder technique is applied to learn nonlinear representations among the 30 numeric attributes. A DE based wrapper FS process guides the search space in selecting an optimal features subset. The objective function aids by maximizing the classification accuracy and by reducing the feature count. The evaluation model is a lightweight multilayer classifier for each DE iteration. The results demonstrate that the proposed AEDE-FS framework reduces the dimensionality by choosing the appropriate features. The proposed model maximises the classification accuracy, also it maintains high precision, recall and F1-score. The results proves that the integration of deep learning with optimization algorithms provides an efficient framework for medical data diagnosis and complex classification process. © 2026 IEEE.</t>
  </si>
  <si>
    <t>Alsallum N.; Saadeldin M.; Safdar A.</t>
  </si>
  <si>
    <t>From Vision Transformers to Foundation Models for Breast Ultrasound Imaging: A Focused Review and Empirical Analysis</t>
  </si>
  <si>
    <t>Breast ultrasound (BUS) is widely used for early breast cancer detection, particularly in dense breast tissue. However, deep learning-based analysis remains challenging due to noise, low contrast, and variability in lesion appearance. In recent years, Vision Transformers (ViTs) have been increasingly explored for BUS analysis due to their ability to model global contextual information beyond conventional convolutional neural networks. This paper presents a structured analytical review of 57 peer-reviewed studies published between 2022 and 2025, focusing on transformer-based approaches for breast ultrasound imaging. The reviewed methods are organized into three main categories: pure ViT models, hybrid CNN-ViT architectures, and transformer variants, while foundation models are discussed as an emerging direction. These approaches are analyzed across classification, segmentation, and multi-task learning. To support the findings of this review, a controlled empirical study is conducted under a unified experimental protocol on the BUSI dataset, evaluating representative architectures across different model categories. The results show that hierarchical transformer models achieve the most consistent performance, while lightweight models demonstrate reduced effectiveness under BUS imaging conditions. In general, the analysis highlights that performance in BUS imaging is strongly influenced not only by model architecture, but also by dataset limitations, training strategies, and evaluation consistency. © 2026 IEEE.</t>
  </si>
  <si>
    <t>Si J.; Zou H.; Huang C.; Feng H.; Liu H.; Li G.; Hu S.; Zhang H.; Wang X.</t>
  </si>
  <si>
    <t>Comparison the Performance of Classification Methods for Diagnosis of Heart Disease and Chronic Conditions</t>
  </si>
  <si>
    <t>10.1007/978-3-030-91560-5_10</t>
  </si>
  <si>
    <t>In this paper, we aim to identify the best ratio of training set, and to evaluate the diagnostic performance of eight classical machine learning methods for chronic diseases. The five categories of chronic disease datasets were collected from UCI and GitHub database include heart disease, breast cancer, diabetic retinopathy, Parkinson’s disease and diabetes. Machine learning (ML) methods including six individual learners (logistic regression (LR), BP neural network (BP), learning vector quantization (LVQ), extreme learning machine(ELM), support vector machine (SVM), decision trees (DTs)), and two ensemble learning methods were implemented using BP_Adaboost (Ada) and random forest (RF). We used five indicators, including AUC value, accuracy, sensitivity, specificity and running time to compare the behaviors of each algorithm. The ensemble learning methods were the most suited for the diagnosis of chronic diseases and led to a significant enhancement of performance compared to individual learners. © 2021, Springer Nature Switzerland AG.</t>
  </si>
  <si>
    <t>Tommasino C.; Russo C.; Rinaldi A.M.</t>
  </si>
  <si>
    <t>NuLite - lightweight and fast model for nuclei instance segmentation and classification</t>
  </si>
  <si>
    <t>10.1016/j.bspc.2025.109333</t>
  </si>
  <si>
    <t>In pathology, accurate and efficient analysis of Hematoxylin and Eosin (H&amp;E) slides is crucial for timely and effective cancer diagnosis. For these reasons, nuclei instance segmentation and classification tools are helpful, allowing pathologists to detect and identify regions of interest and perform quantitative analysis. Although many deep-learning solutions for this task exist in the literature, they often entail high computational costs and resource requirements, thus limiting their practical usage in medical applications. To address this issue, we introduce NuLite, an architecture designed explicitly to be lightweight and fast. We obtained three versions of our model, NuLite-S, NuLite-M, and NuLite-H, trained on the PanNuke dataset. The experimental results prove that our models are equivalent to CellViT (SOTA) in terms of panoptic quality and F-score. However, our lightest model, NuLite-T, is about 58 times smaller in terms of parameters and about 10 times smaller in terms of GFlops. In comparison, our heaviest model is about 15 times smaller in terms of parameters and about 7 times smaller in terms of GFlops. Moreover, considering the GPU latency, our model is up to about 13 times faster than CellViT. Lastly, to prove the effectiveness of our solution, we provide a robust comparison of external datasets, namely CoNseP, MoNuSeg, and GlySAC. Our model is publicly available at https://github.com/CosmoIknosLab/NuLite. © 2025 The Authors</t>
  </si>
  <si>
    <t>Karadeniz M.B.; Efeoğlu E.; Çelik B.; Kocyigit A.; Türetken B.</t>
  </si>
  <si>
    <t>Clipper: An efficient cluster-based data pruning technique for biomedical data to increase the accuracy of machine learning model prediction</t>
  </si>
  <si>
    <t>10.1016/j.eij.2025.100641</t>
  </si>
  <si>
    <t>The exponential rise in clinical research costs can potentially be mitigated by half through the implementation of machine learning-driven efficient data processing techniques. Traditional methods like data preprocessing and hyperparameter tuning, which are effective for model optimization, often introduce complexities that can diminish the benefits of machine learning integration. To overcome this issue, we present Clipper: a novel, cluster-based data pruning approach designed specifically for biomedical data, aiming to enhance the predictive accuracy of machine learning models. Clipper's key advantage lies in its ability to automate the data pruning process, optimizing accuracy without the need for manual hyperparameter adjustments—a typically cumbersome aspect of machine learning tasks. Upon comprehensive comparative analysis, the proposed Clipper methodology demonstrates superior performance across various medical and biological datasets. Our experiments reveal Clipper's consistent superiority over baseline models, with significant accuracy improvements: 44% for Heart Disease, 7% for Breast Cancer, 40% for Parkinson's, and 20% for Raisin classification. Specifically, the model achieves remarkable predictive accuracy, with classification rates of 99.5% for Heart Disease, 99.64% for Breast Cancer, 99.47% for Parkinson's Disease, and 93% for Raisin Classification, thereby substantially outperforming contemporary state-of-the-art computational techniques. The empirical evidence suggests that Clipper serves as an effective accuracy enhancer for baseline models, eliminating the need for parameter tuning or complex preprocessing steps. Furthermore, Clipper produces robust outputs even at very low split rates, where baseline models typically perform poorly. © 2025 The Authors</t>
  </si>
  <si>
    <t>Machicao J.; Craighero F.; Maspero D.; Angaroni F.; Damiani C.; Graudenzi A.; Antoniotti M.; Bruno O.M.</t>
  </si>
  <si>
    <t>On the use of topological features of metabolic networks for the classification of cancer samples</t>
  </si>
  <si>
    <t>10.2174/1389202922666210301084151</t>
  </si>
  <si>
    <t>Background: The increasing availability of omics data collected from patients affected by severe pathologies, such as cancer, is fostering the development of data science methods for their analysis. Introduction: The combination of data integration and machine learning approaches can provide new powerful instruments to tackle the complexity of cancer development and deliver effective diagnostic and prognostic strategies. Methods: We explore the possibility of exploiting the topological properties of sample-specific metabolic networks as features in a supervised classification task. Such networks are obtained by pro-jecting transcriptomic data from RNA-seq experiments on genome-wide metabolic models to define weighted networks modeling the overall metabolic activity of a given sample. Results: We show the classification results on a labeled breast cancer dataset from the TCGA data-base, including 210 samples (cancer vs. normal). In particular, we investigate how the performance is affected by a threshold-based pruning of the networks by comparing Artificial Neural Networks, Support Vector Machines and Random Forests. Interestingly, the best classification performance is achieved within a small threshold range for all methods, suggesting that it might represent an effective choice to recover useful information while filtering out noise from data. Overall, the best accuracy is achieved with SVMs, which exhibit performances similar to those obtained when gene expression profiles are used as features. Conclusion: These findings demonstrate that the topological properties of sample-specific metabolic networks are effective in classifying cancer and normal samples, suggesting that useful information can be extracted from a relatively limited number of features. © 2021 Bentham Science Publishers.</t>
  </si>
  <si>
    <t>Chakraborti T.; Gleeson F.; Rittscher J.</t>
  </si>
  <si>
    <t>Contrastive Representations for Continual Learning of Fine-Grained Histology Images</t>
  </si>
  <si>
    <t>10.1007/978-3-030-87589-3_1</t>
  </si>
  <si>
    <t>We show how a simple autoencoder based deep network with a contrastive loss can effectively learn representations in a continual/incremental manner with limited labelling. This is of particular interest to the biomedical imaging research community, for whom the visual task is often a binary decision (healthy vs. disease) with limited quantity data and costly labelling. For such applications, the proposed method provides a light-weight option of 1) representing patterns with relatively few training samples using a novel collaborative contrastive loss function 2) update the autoencoder based deep network in an unsupervised fashion for continual learning for new incoming data. We overcome the drawbacks of existing methods through planned technical design, and demonstrate the efficacy of the proposed method on three histology image classification tasks (lung, colon, breast cancer) with SOTA results. © 2021, Springer Nature Switzerland AG.</t>
  </si>
  <si>
    <t>Islam M.M.; Akter N.; Assaduzzaman M.; Shimul M.M.H.; Sarker R.K.R.</t>
  </si>
  <si>
    <t>Explainable AI for breast cancer detection: Biglycan biomarker classification with transfer learning</t>
  </si>
  <si>
    <t>10.1016/j.ibmed.2025.100340</t>
  </si>
  <si>
    <t>Background Breast cancer is a leading global cause of cancer-related mortality, where early diagnosis is essential for improved survival outcomes. Although deep learning has shown strong performance in pathology image classification, many models remain difficult to interpret, which limits clinical trust and practical adoption. This study aimed to develop an explainable deep learning framework for classifying breast tissue based on Biglycan (BGN) biomarker expression. Methods Immunohistochemical photomicrographs from the publicly available Biglycan Breast Cancer Dataset were processed and classified into cancerous and healthy categories. Three transfer learning models, EfficientNet-B0, DenseNet-161, and ResNet-50, were fine-tuned using ImageNet pre-trained weights under a unified training setting with the Adam optimizer (learning rate = 0.001, batch size = 32, epochs = 50). Model performance was evaluated using accuracy, precision, recall, and F1-score. To enhance interpretability, Gradient-weighted Class Activation Mapping (Grad-CAM) was applied to visualize tissue regions that contributed most to the model's predictions. Results EfficientNet-B0 achieved the best overall performance with 99 % accuracy, precision of 0.97, recall of 1.00 for the cancerous class, and an F1-score of 0.99. Grad-CAM heatmaps indicated that the model focused on diagnostically relevant tissue regions associated with strong BGN-related staining patterns. The best-performing model was integrated into a lightweight web-based application to enable real-time image upload and prediction. Conclusion This study presents an explainable transfer learning approach for BGN-driven breast tissue classification with strong performance on the Biglycan dataset. The integration of Grad-CAM provides region-level visual explanations that improve transparency, while the web deployment demonstrates a practical pathway for accessible decision support in digital pathology. © 2025 The Author(s).</t>
  </si>
  <si>
    <t>Song S.; Li T.; Wang Q.; Fong S.; Song W.; Gao J.</t>
  </si>
  <si>
    <t>Edge-Cloud Split Federated Learning with Hot-Attentional Semantic Fusion for Breast Cancer Segmentation</t>
  </si>
  <si>
    <t>In the field of the Internet of Medical Things (IoMT), efficiently deploying deep learning models for breast cancer pathological diagnosis is both important and challenging. Traditional cloud computing stores data on a central server, which poses a risk of data leakage. Although conventional federated learning can protect data privacy, it still faces limitations in computing resources. In addition, most existing pathological image segmentation methods use single-resolution features, making it difficult to jointly represent both global context and local lesion details. To address these challenges, we introduce a Breast Cancer Pathological Diagnosis Cloud-Edge-Collaborative Platform based on split federated learning. We developed a lightweight edge device that is built upon the Jetson Nano deep learning computing platform. The model uses heatmap-guided region search to efficiently discover and examine ROIs over histopathological images, which simulates the expert observation process by pathologists. The platform enables collaborative learning of global and local information without leaking out sensitive patients' data. Our method ensures data security and privacy while significantly improving model accuracy. Experimental results show that our model achieves Dice scores of 81.31% on the public Breast Cancer Semantic Segmentation (BCSS) dataset and 87.03% on clinical data collected from the Chinese People's Liberation Army (PLA) General Hospital, improving the Dice score from 79.36% to 81.31% on BCSS, and from 86.18% to 87.03% on our clinical dataset. These results outperform existing models, advancing a meaningful step towards the distributed pathological diagnosis of breast cancer. © 2025 IEEE.</t>
  </si>
  <si>
    <t>Quantum Machine Learning for Invasive Ductal Carcinoma Classification using Quantum Kernels</t>
  </si>
  <si>
    <t>10.1109/ICDICI62993.2024.10810956</t>
  </si>
  <si>
    <t>Computer Aided Mass Detection in Mammograms</t>
  </si>
  <si>
    <t>Ferreira F.R.T.; do Couto L.M.</t>
  </si>
  <si>
    <t>Explainable machine learning framework integrating PPPM for automated cytological triage and personalized breast cancer risk stratification</t>
  </si>
  <si>
    <t>10.1007/s13721-025-00669-0</t>
  </si>
  <si>
    <t>Delayed recognition of morphometric abnormalities in breast cytology can contribute to disease progression and adverse clinical outcomes. Conventional cytopathological assessment is affected by subjectivity and inter observer variability, which highlights the need for automated and objective diagnostic support. This study proposes an explainable machine learning framework designed to analyze fine needle aspiration (FNA) cytomorphometric data in order to classify breast lesions and stratify malignancy risk. The Breast Cancer dataset was reorganized into four clinically relevant categories: Typical Benign, Atypical Benign, Early Malignant, and Advanced Malignant. This classification was defined based on hierarchical clustering applied to 30 nuclear and structural morphometric features. Class imbalance was addressed using SMOTE, Gaussian noise augmentation, and Mixup. Five lightweight classifiers were evaluated: LightGBM, XGBoost, multilayer perceptron, random forest, and AdaBoost. Hyperparameters were optimized through grid search with nested cross validation. Model performance was assessed using accuracy, precision, recall, F1 score, and area under the ROC curve (AUC), evaluated both on an independent test set and through stratified five fold cross validation. Statistical significance in AUC differences was examined using the DeLong test. Interpretability was ensured through SHAP, which provided global and instance level explanatory insights. LightGBM presented the best overall performance, achieving a mean accuracy of 97.07% (±0.62), an F1 score of 95.41% (±1.24), and an AUC of 0.987 (±0.004). Its advantage over XGBoost was statistically significant, with an AUC difference of 0.024 and. SHAP analysis indicated that concavity_mean, area_worst, and perimeter_worst were the most influential morphometric features associated with malignant lesions. The proposed approach introduces a transparent and efficient clinical decision support system for automated triage of breast lesions based on FNA derived morphometric data. The model enhances diagnostic precision and enables malignancy risk stratification, aligned with the principles of Predictive, Preventive and Personalized Medicine (PPPM/3PM). Its explainable design, computational efficiency, and compatibility with telemedicine and digital cytology workflows support its integration into routine practice and favor a transition from reactive to proactive oncologic care. © The Author(s), under exclusive licence to Springer-Verlag GmbH Austria, part of Springer Nature 2025.</t>
  </si>
  <si>
    <t>Su X.; Mao Q.; Wu Z.; Lin X.; You S.; Liao Y.; Xu C.</t>
  </si>
  <si>
    <t>Large language models driven neural architecture search for universal and lightweight disease diagnosis on histopathology slide images</t>
  </si>
  <si>
    <t>10.1038/s41746-025-02042-x</t>
  </si>
  <si>
    <t>Artificial Intelligence has revolutionized healthcare by offering smart services and reducing diagnostic burden, particularly facilitating the identification and segmentation of malignant tissues. However, current task-specific approaches require disease-specific models, while universal foundation models demand costly customization for complex cases, hindering practical deployment in clinical environments. We present Pathology-NAS, a universal and lightweight medical analysis framework that leverages LLMs’ knowledge to refine the architecture space across diverse scenarios, eliminating the need for exhaustive search. Pathology-NAS is pretrained on 1.3 million images across three supernet architectures, providing a robust visual foundation that generalizes across diverse tasks. Across breast cancer and diabetic retinopathy diagnosis tasks, Pathology-NAS achieves 99.98% classification accuracy while reducing FLOPs by 45% compared to leading methods. Our model delivers near-optimal architectures in just 10 iterations, bypassing the exponential search space. Pathology-NAS provides accurate tumor recognition across diverse tissues with computational efficiency, making AI-assisted diagnosis practical even in resource-constrained clinical environments. © The Author(s) 2025.</t>
  </si>
  <si>
    <t>Voigt J.; Kaden M.; Reuss L.V.; Villmann T.</t>
  </si>
  <si>
    <t>Reliable Classification Learning for Medical Data Analysis Using Prototype-Based Models</t>
  </si>
  <si>
    <t>10.1007/978-3-032-03705-3_18</t>
  </si>
  <si>
    <t>In this contribution we demonstrate the flexibility of learning vector quantization (LVQ) variants for reliable classification learning in a medical domain. More specifically, we consider classification of breast cancer subtypes by means of gene expression profiles using knowledge-informed relevance learning, where the medical knowledge regarding co-expression of genes and resulting pathways and biological processes are obtained from medical databases. This leads to better interpretability and allows partial causal inferences about the influence of those relations to identification of the subtypes from a gene-expression perspective. Further, relevance learning information from LVQ can be used to detect and to mitigate unwanted distortion from the data and, hence, contributes to more reliable classification ability. © The Author(s), under exclusive license to Springer Nature Switzerland AG 2026.</t>
  </si>
  <si>
    <t>Makhdoom U.; Shams U.A.; Noureen S.; Xiong J.; Mehmood M.Q.</t>
  </si>
  <si>
    <t>Automated Mitosis Detection in Breast Cancer Histopathology Images Using Deep Learning</t>
  </si>
  <si>
    <t>Breast cancer remains the most commonly diagnosed cancer in women, with over 2.3 million new cases and 670,000 deaths in 2022 alone, according to the WHO. Accurate grading is crucial and relies heavily on identifying mitotic figures in histopathology slides, a task that's both tedious and prone to human error. In this work, we propose a fully automated pipeline using YOLOv8 for mitosis detection in whole-slide images. We divide high-resolution slides into 512×512 patches, remove background-heavy ones, and apply stain normalization for consistency. These patches are then processed using YOLOv8, enhanced with mosaic augmentation and an anchor-free head for fast and precise detection. Trained on the MITOS-ATYPIA-14 dataset, our model achieved 95.2% mAP@0.5, 90.3% precision, and 92.8% recall overall. For non-mitotic nuclei, precision reached 96.4%, while true mitotic figures showed 84.2% precision and 92.4% recall competitive with or better than existing methods. We also introduce a lightweight interface for expert review and feedback, making this solution both accurate and practical for real-world breast cancer diagnosis. © 2025 IEEE.</t>
  </si>
  <si>
    <t>Fang Y.; Huang G.; Hao S.; Chen B.; Hao J.; Wang Y.; Liu N.; Li Z.; Cao W.; Zhao M.; Jiang H.; Bao L.; Wang J.; Wang H.</t>
  </si>
  <si>
    <t>A programmable matrix-robust plasmonic MetaRing biosensor for rapid SERS-based chemotherapeutic response profiling</t>
  </si>
  <si>
    <t>10.1016/j.bios.2026.118621</t>
  </si>
  <si>
    <t>Rapid assessment of chemotherapeutic response is essential for precision oncology but remains hindered by tumor heterogeneity and complex biological matrices. Here, we develop MetaRing, a programmable coffee-ring-derived plasmonic biosensor fabricated through dual regulation of nanoparticle concentration and evaporation temperature. This strategy enables deterministic nanoassembly, generating hierarchical structures with dense and stable nanogaps and conferring exceptional matrix robustness in water, PBS, protein-rich buffers, and complex cell lysates. MetaRing enables rapid, label-free surface-enhanced Raman spectroscopy (SERS) profiling of paclitaxel (PTX) response using minimal biological material. Distinct PTX-sensitivity fingerprints are consistently identified across drug-resistant breast cancer cell lines, xenograft tumors, and patient-derived biopsy tissues. Metabolomic analysis reveals that these spectral signatures originate from metabolic reprogramming involving arginine and methionine–cysteine pathways, providing mechanistic insight into chemoresistance. Integration with a lightweight one-dimensional convolutional neural network enables accurate classification of PTX sensitivity within 10 min without labeling or culture expansion, achieving &gt;92% accuracy in clinical cohorts. Collectively, MetaRing establishes a robust and scalable plasmonic platform for rapid phenotypic drug response profiling with strong translational potential. © 2026 Elsevier B.V.</t>
  </si>
  <si>
    <t>Ye Y.; Gong Z.; Zhou Z.; Arefan D.; Zuley M.; Wu S.</t>
  </si>
  <si>
    <t>Medical Vision-Language Models for Multimodal Breast Cancer Diagnosis on Contrast-Enhanced Mammography</t>
  </si>
  <si>
    <t>10.1117/12.3087787</t>
  </si>
  <si>
    <t>Breast cancer remains one of the leading causes of cancer-related deaths among women, where mammography is critical for early detection and accurate diagnosis. As deep learning has shown promise in medical image analysis, vision-language models such as CLIP further enable aligned representation learning with both imaging and text data, facilitating new capabilities to incorporate information in text data to enhance modeling using images alone. In this work, we adapt a large-scale vision-language foundation model pretrained on biomedical images and texts to build a classification model for breast cancer diagnosis on Contrast-Enhanced Mammography (CEM). Specifically, we used PMC-CLIP as a frozen backbone with paired multimodal input of mammogram images (standard low-energy images or CEM dual-energy subtraction images) and textual descriptions (composed from structured tabular text annotations extracted from radiology reports). The image and text embeddings are extracted from the frozen PMC-CLIP encoders and then concatenated to train a lightweight machine learning classifier for binary diagnosis of Benign vs. Malignant. Experiments are conducted on the publicly available Categorized Digital Database for Low energy and Subtracted Contrast Enhanced Spectral Mammography (CDD-CESM) dataset. Our models are evaluated by patient-level 5-fold cross-validation with multiple performance metrics, including accuracy, AUROC, and average precision. We also compared to the results from zero-shot learning on PMC-CLIP. Our results show the feasibility and superior performance of the proposed method for breast cancer diagnosis using both CEM images and text reports, highlighting the potential of medical vision-language foundation models in clinical applications for AI-augmented breast cancer diagnosis. Our method can also be extended to other similar medical scenarios to effectively model imaging and text multimodal data. © 2026 SPIE. All rights reserved.</t>
  </si>
  <si>
    <t>Kar J.; Cohen M.V.; McQuiston S.A.; Figarola M.S.; Malozzi C.M.</t>
  </si>
  <si>
    <t>Fully automated and comprehensive MRI-based left-ventricular contractility analysis in post-chemotherapy breast cancer patients</t>
  </si>
  <si>
    <t>10.1259/bjr.20190289</t>
  </si>
  <si>
    <t>Objective: This study investigated the occurrence of cardiotoxicity-related left-ventricular (LV) contractile dysfunction in breast cancer patients following treatment with antineoplastic chemotherapy agents. Methods: A validated and automated MRI-based LV contractility analysis tool consisting of quantization-based boundary detection, unwrapping of image phases and the meshfree Radial Point Interpolation Method was used toward measuring LV chamber quantifications (LVCQ), three-dimensional strains and torsions in patients and healthy subjects. Data were acquired with the Displacement Encoding with Stimulated Echoes (DENSE) sequence on 21 female patients and 21 age-matched healthy females. Estimates of patient LVCQs from DENSE acquisitions were validated in comparison to similar steady-state free precession measurements and their strain results validated via Bland–Altman interobserver agreements. The occurrence of LV abnormalities was investigated via significant differences in contractility measurements (LVCQs, strains and torsions) between patients and healthy subjects.; Results: Repeated measures analysis showed similarities between LVCQ measurements from DENSE and steady-state free precession, including cardiac output (4.7 ± 0.4 L, 4.6 ± 0.4 L, p = 0.8), and LV ejection fractions (59±6%, 58±5%, p = 0.2). Differences found between patients and healthy subjects included enlarged basal diameter (5.0 ± 0.5 cm vs 4.4 ± 0.5 cm, p &lt; 0.01), apical torsion (6.0 ± 1.1° vs 9.7 ± 1.4°, p &lt; 0.001) and global longitudinal strain (−0.15 ± 0.02 vs. -0.21 ± 0.04, p &lt; 0.001), but not LV ejection fraction (59±6% vs. 63±6%, p = 0.1). Conclusion: The results from the statistical analysis reveal the possibility of LV abnormalities in the post-chemotherapy patients via enlarged basal diameter and reduced longitudinal strain and torsion, in comparison to healthy subjects. Advances in knowledge: This study shows that subclinical LV abnormalities in post-chemotherapy breast cancer patients can be detected with an automated technique for the comprehensive analysis of contractile parameters. © 2020 The Authors. Published by the British Institute of Radiology</t>
  </si>
  <si>
    <t>Sigmoid-based Neuron Pruning Technique for MLPs on IoT Edge Devices</t>
  </si>
  <si>
    <t>Modeling of Textile Antenna Sensors for Breast Cancer Detection Using Artificial Intelligence Techniques</t>
  </si>
  <si>
    <t>Automated Hidden Neuron Optimization for Multilayer Perceptrons for Classification Tasks</t>
  </si>
  <si>
    <t>Huang L.; Zhang J.; Gong W.; Zeng G.; Peng H.; Chen D.</t>
  </si>
  <si>
    <t>SECTOR: structural entropy-based learning of spatiotemporal organisation in spatial transcriptomics</t>
  </si>
  <si>
    <t>10.1093/bioinformatics/btag367</t>
  </si>
  <si>
    <t>Motivation: Spatial transcriptomics (ST) profiles gene expression in tissue context, enabling spatial domain detection. However, relatively few methods jointly recover discrete spatial domains and continuous within-section pseudotemporal trends in a single framework. Current spatiotemporal approaches often emphasise trajectory continuity to recover smooth progression-associated gradients, but this may blur neighbouring domain boundaries and reduce clustering accuracy. Conversely, specialised spatial clustering algorithms typically rely on external single-cell trajectory tools rather than providing an integrated, spatially aware pseudotime model. Results: We introduce SECTOR (Structural Entropy-based Clustering and pseudoTime ORdering), a lightweight deep graph learning framework that unifies spatial domain detection and pseudotime inference. SECTOR optimises a differentiable structural entropy (SE) objective on a fused spatial–expression graph, with spatial total variation regularisation to promote tissue continuity. Across seven benchmark datasets spanning standard and modern high-resolution ST platforms, SECTOR consistently outperformed existing spatiotemporal methods in clustering accuracy and matched or exceeded leading spatial clustering algorithms, while maintaining modest computational demands. In human breast cancer and mouse olfactory bulb case studies, SECTOR recovered spatially organised pseudotime patterns supported by semivariance, transition-gene, enrichment and marker-gene analyses. Together, these results show that SE-based learning provides an effective and scalable strategy for modelling within-section spatiotemporal organisation in ST. Availability: SECTOR is available on GitHub at https://github.com/lhbcb/SECTOR and archived on Figshare at https://doi.org/10.6084/m9.figshare.32029830.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</si>
  <si>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Guetarni B.; Windal F.; Benhabiles H.; Petit M.; Dubois R.; Leteurtre E.; Collard D.</t>
  </si>
  <si>
    <t>A Vision Transformer-Based Framework for Knowledge Transfer From Multi-Modal to Mono-Modal Lymphoma Subtyping Models</t>
  </si>
  <si>
    <t>Determining lymphoma subtypes is a crucial step for better patient treatment targeting to potentially increase their survival chances. In this context, the existing gold standard diagnosis method, which relies on gene expression technology, is highly expensive and time-consuming, making it less accessibility. Although alternative diagnosis methods based on IHC (immunohistochemistry) technologies exist (recommended by the WHO), they still suffer from similar limitations and are less accurate. Whole Slide Image (WSI) analysis using deep learning models has shown promising potential for cancer diagnosis, that could offer cost-effective and faster alternatives to existing methods. In this work, we propose a vision transformer-based framework for distinguishing DLBCL (Diffuse Large B-Cell Lymphoma) cancer subtypes from high-resolution WSIs. To this end, we introduce a multi-modal architecture to train a classifier model from various WSI modalities. We then leverage this model through a knowledge distillation process to efficiently guide the learning of a mono-modal classifier. Our experimental study conducted on a lymphoma dataset of 157 patients shows the promising performance of our mono-modal classification model, outperforming six recent state-of-the-art methods. In addition, the power-law curve, estimated on our experimental data, suggests that with more training data from a reasonable number of additional patients, our model could achieve competitive diagnosis accuracy with IHC technologies. Furthermore, the efficiency of our framework is confirmed through an additional experimental study on an external breast cancer dataset (BCI dataset).  © 2013 IEEE.</t>
  </si>
  <si>
    <t>LMBNet: Lightweight Multiple Branch Network for Recognition of HER2 Expression Levels</t>
  </si>
  <si>
    <t>10.1016/j.procs.2023.08.157</t>
  </si>
  <si>
    <t>Dip S.A.; Zhang L.</t>
  </si>
  <si>
    <t>Patch-Level Tissue Context Improves Learning from Frozen Pathology Foundation Model Embeddings</t>
  </si>
  <si>
    <t>10.1145/3807503.3820870</t>
  </si>
  <si>
    <t>Pathology foundation models (PFMs) pretrained on large-scale histopathology datasets are increasingly reused as frozen feature extractors for downstream cell-level analysis. While these representations capture rich cellular morphology, cell-centered embeddings are often classified independently, ignoring the surrounding tissue context that guides histopathological interpretation. In this work, we investigate whether lightweight contextual modeling can improve downstream learning from frozen PFM embeddings without modifying the pretrained encoder. We propose a patch-level context fusion framework that augments each cell embedding with a tissue-context representation aggregated from cells in the same image region, together with a residual cell-context deviation term. We systematically evaluate patch-level context fusion against cell-only baselines and alternative context strategies, including local neighbor aggregation, graph-based label propagation, hybrid morphology-context features, and multi-encoder fusion. Experiments on the BRCA-M2C breast cancer histopathology dataset across pathology-specific and general-purpose encoders show that contextual gains are encoder-dependent: weaker or more generic encoders benefit substantially, while stronger PFMs show smaller or occasionally negative gains. Compared with graph-based propagation, patch-context fusion provides a favorable performance-efficiency trade-off, recovering most contextual benefit with substantially lower runtime. These results support lightweight tissue-context modeling as a practical addition to frozen PFM pipelines. © 2026 Copyright held by the owner/author(s).</t>
  </si>
  <si>
    <t>Yuan L.; Luo Y.; Feng M.</t>
  </si>
  <si>
    <t>PPFedKD: Privacy-Preserving Federated Learning and Adaptive Contrastive Distillation for Medical Image Diagnosis</t>
  </si>
  <si>
    <t>10.1111/exsy.70337</t>
  </si>
  <si>
    <t>Federated learning (FL) in medical image analysis offers privacy-preserving collaborative training but faces challenges such as the impact of Non-IID data on model performance and communication overhead that limits system efficiency. Existing methods often struggle to balance data heterogeneity with privacy protection in high-dimensional pathological image classification tasks. To overcome these challenges, we propose a Privacy-Preserving Self-Distillation Federated Framework (PPFedKD) that enhances both model performance and privacy security through optimized feature learning and communication aggregation. The proposed framework introduces a adaptive contrastive distillation strategy, leveraging spatial and semantic augmentations to produce consistent feature representations and mitigate imbalances in client data distributions. It also employs a semi-asynchronous dynamic aggregation mechanism with a lag threshold, allowing the server to accept slightly outdated updates, thereby reducing communication redundancy and wait times. Furthermore, privacy-enhanced gradient perturbation is applied on the client side using a noise constraint strategy to effectively mitigate privacy leakage while ensuring stable convergence. Experimental results on diabetic retinopathy and breast cancer pathology datasets demonstrate that PPFedKD outperforms baseline methods in classification accuracy, privacy protection, and communication efficiency, providing a secure and effective solution for medical image classification. © 2026 John Wiley &amp; Sons Ltd.</t>
  </si>
  <si>
    <t>Karthikeyan V.; Nidhyananthan S.S.; Renganathan G.H.; Sri Vishnu S.I.</t>
  </si>
  <si>
    <t>Detection of Breast Cancer using the Microstrip Patch Antenna on a PBG</t>
  </si>
  <si>
    <t>The microstrip patch antenna (MSPA) consists of a dielectric substrate positioned between a metallic steering cover and an earth plane. Microstrip patch antennas are increasingly popular due to their ease of analysis and fabrication, cost-effectiveness, lightweight design, ease of feeding, and appealing radiation characteristics. This paper focuses on designing a compact antenna suitable for an extensive domain of radio frequency solicitations, including military purposes. Typically, the MSPA operates through a microstrip edge feed or a coaxial cable. The rectangular and circular patch MSPAs represents the canonical forms of this structure. This paper introduces an innovative photonic band gap substrate-centered MSPA intended for tumor identification. The antenna dimensions are 600 × 600 × 157 μ m3, with a reverberation frequency of 0.203THz. It exhibits a reflection factor of -23.7554 ~dB and a gain of 7.2 ~dB. The design demonstrates excellent matching with the feedline, as indicated by a VSWR value of 1.1290. The achieved total radiation efficiency is 98.339 %. We conduct a comprehensive exploration of variations in the antenna's radiation properties resulting from changes in its geometry. The antenna's radiation characteristics are utilized for cancer diagnosis. © 2024 IEEE.</t>
  </si>
  <si>
    <t>Comprehensive enhanced methodology of an MRI-based automated left-ventricular chamber quantification algorithm and validation in chemotherapy-related cardiotoxicity</t>
  </si>
  <si>
    <t>10.1117/1.JMI.7.6.064002</t>
  </si>
  <si>
    <t>Baek J.; Hyun D.; Natarajan A.; Tabesh F.; Paulmurugan R.; Dahl J.J.</t>
  </si>
  <si>
    <t>Improved Nondestructive Ultrasound Molecular Imaging With Lightweight Convolutional Neural Network</t>
  </si>
  <si>
    <t>Ultrasound molecular imaging (USMI) is an imaging approach that utilizes targeted microbubbles (MBs) to highlight biomarkers of disease. While differential targeted enhancement (DTE) is the current state-of-the-art for USMI, its reliance on destructive pulses hinders real-time clinical application. We have developed a neural network-based nondestructive USMI, validated in vivo using a transgenic mouse model of spontaneous breast cancer. To enhance training efficacy despite a limited animal number (N=14), we utilized several augmentation strategies including the use of several targeted MB types for each animal to generate independent image and texture patterns, alternative DTE approaches (sham and injection DTE), and random patch selection, overall resulting in a total of 15,350 patches to train the network. The resulting nondestructive USMI produces an image of the pixelwise MB classification score of the presence of targeted MBs. Our nondestructive USMI achieved a correlation coefficient of 0.954 with DTE, a continuous dice coefficient of 0.863 for a molecular signal coverage of the lesion over 20%, and a higher AUC than DTE (0.954 vs. 0.845) compared to the reference image developed from the contrast enhanced ultrasound (CEUS) image and manual lesion contour. Nondestructive imaging during continuous motion of the transducer under elevation sweeps yielded fewer artifacts and higher AUC than DTE (0.953 vs. 0.892), compared to the reference image. This demonstrates the potential of free-hand and real-time nondestructive imaging. Overall, nondestructive imaging showed comparable performance to DTE under stationary conditions and superior performance to DTE under transducer motion, indicating its clinical imaging potential.  © 1982-2012 IEEE.</t>
  </si>
  <si>
    <t>Wang B.; Zhang K.; Wang Y.; Gu Y.; Luan H.; Zhou Y.; Hu T.; Wang R.; Yang Z.; Jiang Z.; Yan R.; Zhou S.K.</t>
  </si>
  <si>
    <t>WSISum: WSI summarization via dual-level semantic reconstruction</t>
  </si>
  <si>
    <t>10.1016/j.media.2026.103970</t>
  </si>
  <si>
    <t>Each gigapixel whole slide image (WSI) contains tens of thousands of patches, many of which are redundant, leading to significant computational, storage, and transmission overhead. This motivates the need for automatic WSI summarization, which aims to extract a compact subset of patches that can effectively approximate the original WSI. In this paper, we propose WSISum , a unified framework that performs WSI Sum marization through dual-level semantic reconstruction. Specifically, WSISum integrates two complementary reconstruction strategies: low-level patch semantic reconstruction via clustering-based sparse sampling; and high-level slide semantic reconstruction through knowledge distillation from multiple WSI-level foundation models. Experimental results show that WSISum achieves satisfactory performance in a variety of downstream tasks, including cancer subtyping, biomarker prediction, and metastasis subtyping, while significantly reducing computational cost. Code and models are available at https://github.com/Badgewho/WSISum . © 2026 Elsevier B.V.</t>
  </si>
  <si>
    <t>Jin X.; Huang T.; Wen K.; Chi M.; An H.</t>
  </si>
  <si>
    <t>HistoSSL: Self-Supervised Representation Learning for Classifying Histopathology Images</t>
  </si>
  <si>
    <t>10.3390/math11010110</t>
  </si>
  <si>
    <t>The success of image classification depends on copious annotated images for training. Annotating histopathology images is costly and laborious. Although several successful self-supervised representation learning approaches have been introduced, they are still insufficient to consider the unique characteristics of histopathology images. In this work, we propose the novel histopathology-oriented self-supervised representation learning framework (HistoSSL) to efficiently extract representations from unlabeled histopathology images at three levels: global, cell, and stain. The model transfers remarkably to downstream tasks: colorectal tissue phenotyping on the NCTCRC dataset and breast cancer metastasis recognition on the CAMELYON16 dataset. HistoSSL achieved higher accuracies than state-of-the-art self-supervised learning approaches, which proved the robustness of the learned representations. © 2022 by the authors.</t>
  </si>
  <si>
    <t>DDPM-SKDNet: A Deep Learning Method for ICG Image Classification</t>
  </si>
  <si>
    <t>Wang Z.</t>
  </si>
  <si>
    <t>Enhancing Breast Cancer Subtype Classification via Gene Expression Analysis and Lightweight Attention-Based Autoencoder</t>
  </si>
  <si>
    <t>10.1145/3796731.3796913</t>
  </si>
  <si>
    <t>Breast cancer remains one of the most heterogeneous malignancies, with accurate subtype classification critical for personalized treatment. This study introduces a novel lightweight autoencoder integrated with a soft attention mechanism for robust subtype classification using high-dimensional gene expression profiles. Leveraging the METABRIC dataset, we preprocess 17,814 genes through standardization and mutual information-based feature selection, reducing dimensionality to 1,000 while preserving biological relevance. A compact autoencoder extracts latent representations, followed by an attention layer that dynamically weights informative features, feeding into an XGBoost classifier. Extensive experiments demonstrate superior performance, achieving 90.8% accuracy and 0.982 AUC, outperforming traditional baselines such as SVM (81.3%) and Random Forest (85.4%). Ablation studies confirm the efficacy of attention and feature selection, while biomarker analysis identifies subtype-specific genes with significant differential expression (p &lt; 1 × 10−3). The proposed framework offers a computationally efficient, interpretable solution suitable for clinical deployment, advancing precision oncology through machine learning on big medical data. © 2025 Copyright held by the owner/author(s).</t>
  </si>
  <si>
    <t>Can post-chemotherapy cardiotoxicity be detected in long-term survivors of breast cancer via comprehensive 3D left-ventricular contractility (strain) analysis?</t>
  </si>
  <si>
    <t>10.1016/j.mri.2019.06.020</t>
  </si>
  <si>
    <t>Purpose: This study applied a novel and automated contractility analysis tool to investigate possible cardiotoxicity-related left-ventricular (LV) dysfunction in breast cancer patients following treatment with anti-neoplastic chemotherapy agents (CTA). Subclinical dysfunction otherwise undetected via LV ejection fraction (LVEF) was determined. Methods: Deformation data were acquired with the Displacement Encoding with Stimulated Echoes (DENSE) MRI sequence on 16 female patients who had CTA-based treatment. The contractility analysis tool consisting of image quantization-based boundary detection and the meshfree Radial Point Interpolation Method was used to compare chamber quantifications, 3D regional strains and torsion between patients and healthy subjects (N = 26 females with N = 14 age-matched). Quantifications of patient LVEFs from DENSE and Steady-State Free Precession (SSFP) acquisitions were compared, Bland-Altman interobserver agreements measured on their strain results and differences in contractile parameters with healthy subjects determined via Student's t-tests. Results: A significant difference was not found between DENSE and SSFP-based patient LVEFs at 58 ± 7% vs 57 ± 9%, p = 0.6. Bland-Altman agreements were − 0.01 ± 0.05 for longitudinal strain and 0.1 ± 1.3° for torsion. Differences in basal diameter indicating enlargement, 5.2 ± 0.5 cm vs 4.5 ± 0.5 cm, p &lt; 0.01, and torsion, 4.7 ± 1.0° vs 8.1 ± 1.1°, p &lt; 0.001 in the mid-ventricle and 5.9 ± 1.2° vs 10.2 ± 0.9°, p &lt; 0.001 apically, were seen between patients and age-matched healthy subjects and similarly in longitudinal strain, but not in LVEF. Conclusions: Results from the statistical analysis reveal the likelihood of LV remodeling in this patient subpopulation otherwise not indicated by LVEF measurements. © 2019</t>
  </si>
  <si>
    <t>Naeem H.; Alsirhani A.; Alserhani F.M.</t>
  </si>
  <si>
    <t>Adversarial-aware federated learning with dynamic client weighting for healthcare record security</t>
  </si>
  <si>
    <t>10.1016/j.icte.2026.03.010</t>
  </si>
  <si>
    <t>Achieving broad generalization in healthcare AI necessitates multi-institutional data, but strict data privacy laws keep clinical records confined within hospitals. Federated Learning (FL) enables collaboration without sharing raw data, offering a path to secure, scalable clinical prediction. Recent challenges include the growing exposure of electronic health records to adversarial manipulation, and the presence of non-IID client data with uneven sample sizes that degrade global model performance. Many current FL methods still use uniform or fixed aggregation rules that ignore client quality, making them sensitive to data imbalance and attack-induced noise. We present an attack-aware FL pipeline that starts with hospital side preprocessing and Deep Particle Swarm Optimization (DPSO) feature selection to obtain a compact, discriminative attribute set. Clients train a temporal Deep Convolutional Neural Network (DCNN) model round wise, logging per-round accuracy and effective sample count; robustness is probed with Projected Gradient Descent (PGD) adversarial perturbations. The server performs dynamic aggregation using a normalized (accuracy × samples) client score to weight each parameter tensor during averaging. Updated global weights are redistributed to hospitals and the cycle repeats to convergence, yielding a privacy preserving, quality aware global predictor. The method is evaluated on the UC Irvine Heart Disease dataset under two settings: the original clean data and an adversarially perturbed variant. It attains 94.44 % global accuracy on the UCL Heart Disease dataset and 97.36 % on the UCL Breast Cancer dataset. The proposed approach facilitates a lightweight, edge-deployable intrusion detection system for healthcare, providing real-time and privacy-preserving protection through federated learning. © 2026 The Authors.</t>
  </si>
  <si>
    <t>Distill-to-label: Weakly supervised instance labeling using knowledge distillation</t>
  </si>
  <si>
    <t>Wang C.; Liu F.; Chen Y.; Kwok C.F.; Elliott M.; Pena-Solorzano C.; McCarthy D.J.; Frazer H.; Carneiro G.</t>
  </si>
  <si>
    <t>Progressive Mining and Dynamic Distillation of Hierarchical Prototypes for Disease Classification and Localisation</t>
  </si>
  <si>
    <t>Constructing effective representation of lesions is essential for disease classification and localization in medical image analysis. Prototype-based models address this by leveraging visual prototypes to capture representative lesion patterns, yet effectively handling the complexity of diverse lesion characteristics remains a critical challenge, as they typically rely on single-level, fixed-size prototypes and suffer from prototype redundancy. In this paper, we present HierProtoPNet, a new prototype-based framework designed to handle the complexity of lesions in medical images. HierProtoPNet leverages hierarchical visual prototypes across different semantic feature granularities to effectively capture diverse lesion patterns. To prevent redundancy and increase utility of the prototypes, we devise a novel prototype mining paradigm to progressively discover semantically distinct prototypes, offering multi-level complementary analysis of lesions. Also, we introduce a dynamic knowledge distillation strategy that allows transferring essential classification information across hierarchical levels, thereby improving generalisation performance. Comprehensive experiments show that HierProtoPNet achieves state-of-the-art classification performances in three benchmarks: binary breast cancer screening, multi-class retinal disease diagnosis, and multi-label chest X-ray classification. Quantitative assessments also illustrate HierProtoPNet's significant advantages in weakly-supervised disease localisation and segmentation. © 2013 IEEE.</t>
  </si>
  <si>
    <t>Alruwaili E.; Moulahi T.</t>
  </si>
  <si>
    <t>A robust and verifiable federated learning framework for preventing data poisonous threats in e-health</t>
  </si>
  <si>
    <t>10.3389/fpubh.2026.1762346</t>
  </si>
  <si>
    <t>Introduction: Federated Learning (FL) has become an attractive approach for e-health because it allows multiple institutions to collaboratively train machine learning models without directly sharing sensitive patient data. Despite these advantages, FL systems are still susceptible to poisoning attacks in which malicious participants manipulate model updates to degrade performance or embed hidden backdoors. Such threats raise serious concerns for medical applications, where reliability, transparency, and regulatory compliance are essential. Methods: In this work, we introduce FedSecure-Chain, a modular framework designed to improve the reliability of federated learning environments. The proposed approach combines three phases: an anomaly detection stage applied before aggregation to identify suspicious client updates, a robust aggregation strategy to limit the influence of potentially malicious contributions, and a lightweight blockchain layer that records model updates and client trust information to ensure traceability and auditing. The framework was evaluated on Breast Cancer datasets using TabNet and compact multilayer perceptron (MLP) models under several poisoning attack scenarios and different non-IID data distributions. Results: The experimental evaluation indicates that integrating anomaly detection with robust aggregation significantly reduces the impact of poisoning attacks on the global model. In addition, the blockchain logging layer enables transparent tracking of model updates while introducing only limited overhead. Overall, the proposed framework maintains stable model performance even in the presence of adversarial participants. Discussion: The results suggest that combining defensive learning strategies with transparent logging mechanisms can strengthen trust in federated healthcare systems. By improving resilience to adversarial manipulation while keeping computational and operational costs manageable, Our method represents a practical step toward secure and trustworthy federated learning for healthcare applications. Copyright © 2026 Alruwaili and Moulahi.</t>
  </si>
  <si>
    <t>Shirae S.; Debsarkar S.S.; Kawanaka H.; Aronow B.J.; Prasath V.B.S.</t>
  </si>
  <si>
    <t>End-to-End Multimodal Multiple Instance Learning for Cancer Histopathology Classification with Dual-Attention Fusion</t>
  </si>
  <si>
    <t>10.1007/s10916-026-02379-0</t>
  </si>
  <si>
    <t>In recent years, computational pathology has advanced toward integrating histopathological images and genomic data to improve diagnostic accuracy and biological interpretability. In this study, we propose a lightweight end-to-end multi-instance learning model that integrates whole slide images (WSIs) with gene expression profiles. The proposed method efficiently extracts image features using a reduced MobileNetV4 and treats gene information at the gene set level based on Gene Set Enrichment Analysis (GSEA) to capture functional relationships among genes. Image and gene features are aggregated within and across modalities through self-attention and cross-attention mechanisms. Our experiments on three cancer types, namely low-grade glioma (LGG), non-small cell lung cancer (NSCLC), and breast cancer (BRCA) showed that the proposed model outperformed image-only models and conventional single-vector gene input models. In particular, the ROC-AUC reached 0.740 for LGG, 0.982 for NSCLC, and 0.966 for BRCA, with a notable improvement in PR-AUC observed for BRCA classification. These results indicate that the integration of morphological and molecular information is effective for capturing disease characteristics. Furthermore, the proposed model maintains high classification performance while reducing computational resources, suggesting its potential applicability to large-scale pathological datasets and clinical applications. © The Author(s) 2026.</t>
  </si>
  <si>
    <t>Zhang Z.; Yang H.; Wang Y.; Zhang L.; Lin S.-H.</t>
  </si>
  <si>
    <t>QuanFormer: A Transformer-Based Precise Peak Detection and Quantification Tool in LC-MS-Based Metabolomics</t>
  </si>
  <si>
    <t>10.1021/acs.analchem.4c04531</t>
  </si>
  <si>
    <t>In metabolomic analysis based on liquid chromatography coupled with mass spectrometry, detecting and quantifying intricate objects is a massive job. Current peak picking methods still cause high rates of incorrectly picked peaks to influence the reliability and reproducibility of results. To address these challenges, we developed QuanFormer, a deep learning method based on object detection designed to accurately quantify peak signals. Our algorithm combines the feature extraction capabilities of convolutional neural networks (CNNs) with the global computation capability of Transformer architecture. Data training in QuanFormer by using nearly 20,000 annotated regions-of-interest (ROIs) ensures unique prediction via bipartite matching, achieving 96.5% of the average precision value on the test set. Even without retraining, QuanFormer achieves over 90% accuracy in distinguishing true from false peaks. Performance was further analyzed using visualization techniques applied to the encoder and decoder layers. We also demonstrated that QuanFormer could correct retention time shifts for peak alignment and generally surpass the existing methods, including MZmine 3 and PeakDetective, to obtain a larger number of picked peaks and higher accurate quantification. Finally, we also carried out metabolomic analysis in a clinical cohort of breast cancer patients and utilized QuanFormer to detect and quantify the potential biomarkers. QuanFormer is open-source and available at https://github.com/LinShuhaiLAB/QuanFormer. © 2025 American Chemical Society.</t>
  </si>
  <si>
    <t>Squeeze-MNet: Precise Skin Cancer Detection Model for Low Computing IoT Devices Using Transfer Learning</t>
  </si>
  <si>
    <t>47</t>
  </si>
  <si>
    <t>10.3390/cancers15010012</t>
  </si>
  <si>
    <t>Sharma A.K.; Dhaka A.; Nandal A.</t>
  </si>
  <si>
    <t>eHEALTH PLATFORMS FACILITATE BREAST CANCER: A Systematic Review</t>
  </si>
  <si>
    <t>10.1201/9781003481959-5</t>
  </si>
  <si>
    <t>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t>
  </si>
  <si>
    <t>Bi D.; Liu Y.; Youssefi N.; Chen D.; Ma Y.</t>
  </si>
  <si>
    <t>Breast cancer diagnosis based on guided Water Strider Algorithm</t>
  </si>
  <si>
    <t>10.1177/09544119211039033</t>
  </si>
  <si>
    <t>Breast cancer is one of the main cancers that effect of the women’s health. This cancer is one of the most important health issues in the world and because of that, diagnosis in the beginning and appropriate cure is very effective in the recovery and survival of patients, so image processing as a decision-making tool can assist physicians in the early diagnosis of cancer. Image processing mechanisms are simple and non-invasive methods for identifying cancer cells that accelerate early detection and ultimately increase the chances of cancer patients surviving. In this study, a pipeline methodology is proposed for optimal diagnosis of the breast cancer area in the mammography images. Based on the proposed method, after image preprocessing and filtering for noise reduction, a simple and fast tumors mass segmentation based on Otsu threshold segmentation and mathematical morphology is proposed. Afterward, for simplifying the final diagnosis, a feature extraction based on 22 structural features is utilized. To reduce and pruning the useless features, an optimized feature selection based on a new developed design of Water Strider Algorithm (WSA), called Guided WSA (GWSA). Finally, the features injected to an optimized SVM classifier based on GWSA for optimal cancer diagnosis. Simulations of the suggested method are applied to the DDSM database. A comparison of the results with several latest approaches are performed to indicate the method higher effectiveness. © IMechE 2021.</t>
  </si>
  <si>
    <t>Nehary E.A.; Rajan S.</t>
  </si>
  <si>
    <t>Improved Breast Cancer Classification Using Prior Information and Decentralized Training Approach</t>
  </si>
  <si>
    <t>Breast ultrasound (US) datasets are often small in size and contain tumors of varying sizes and shapes that make classification of breast US images as benign or malignant nontrivial, and learning and generalization of such classification models challenging. This challenge can be alleviated to some extent by incorporating prior information, such as breast tumour masks. However, tumour masks are not available for all US datasets. This paper proposes a novel method that adopts a decentralized training procedure inspired by federated learning, where a server provides the backbone to two clients which train local models using their own datasets. One of the clients uses the prior information for its learning and transfers this information via the weights of the updated backbone to the second client (through the server) which only uses US images for training its head and the backbone. This novel method outperforms other training approaches, including training from scratch, transfer learning, and knowledge distillation, by at least 3% and 8% in terms of accuracy and Matthews correlation coefficient, respectively.  © 2025 IEEE.</t>
  </si>
  <si>
    <t>Taruno K.; Kurita T.; Kuwahata A.; Yanagihara K.; Enokido K.; Katayose Y.; Nakamura S.; Takei H.; Sekino M.; Kusakabe M.</t>
  </si>
  <si>
    <t>Multicenter clinical trial on sentinel lymph node biopsy using superparamagnetic iron oxide nanoparticles and a novel handheld magnetic probe</t>
  </si>
  <si>
    <t>61</t>
  </si>
  <si>
    <t>10.1002/jso.25747</t>
  </si>
  <si>
    <t>Background: Sentinel lymph node biopsy is a standard staging procedure for early axillary lymph node-negative breast cancer. As an alternative to the currently used radioactive tracers for sentinel lymph node (SLN) detection during the surgical procedure, a number of studies have shown promising results using superparamagnetic iron oxide (SPIO) nanoparticles. Here, we developed a new handheld, cordless, and lightweight magnetic probe for SPIO detection. Methods: Resovist (SPIO nanoparticles) were detected by the newly developed handheld probe, and the SLN detection rate was compared to that of the standard radioisotope (RI) method using radioactive colloids (99mTc) and a blue dye (indigo carmine). This was a multicenter prospective clinical trial that included 220 patients with breast cancer scheduled for sentinel node biopsy after a clinical diagnosis of negative axillary lymph node from three facilities in Japan. Results: Of the 210 patients analyzed, SLN was detected in 94.8% (199/210 cases, 90% confidence interval [CI]) with our magnetic method and in 98.1% (206/210 cases, 90% CI) with the RI method. The magnetic method exceeded the threshold identification rate of 90%. Conclusion: This was the first clinical study to use a novel handheld magnetometer to detect SLN, which we demonstrate to be not inferior to the RI method. © 2019 Wiley Periodicals, Inc.</t>
  </si>
  <si>
    <t>Wardhani R.; Kamarudin N.; Khmag A.</t>
  </si>
  <si>
    <t>Enhancing Nonlinear Feature Reduction through Logistic Regression-Guided Hybrid PCA</t>
  </si>
  <si>
    <t>10.30880/jscdm.2026.07.01.007</t>
  </si>
  <si>
    <t>The usage of Principal Component Analysis (PCA) to reduce the number of dimensions is commonly because it is easy to use and works well. But in the real world, a lot of datasets have parts with high variance that don't always give useful information for classification. This reserach solves this problem by suggesting a Hybrid PCA Guided by Logistic Regression (PCA–LR), which chooses components based on how well they work for supervised classification instead of just variance. The proposed method tested on four datasets with different structures: Mental Health, Breast Cancer, Fetal Health, and Pistachio. The result shown PCA–LR achieved better accuracy performance than basic PCA in these datasets. Proposed method also works better than Kernel PCA (KPCA) and Sparse PCA (SPCA). The Mental Health dataset shows the biggest improvement, with PCA–LR getting an accuracy of 98.52%, which is 25.71% better than basic PCA. The method gets 97.37% on Breast Cancer and the same best performance as KPCA on Fetal Health and Pistachio. These results suggest that adding lightweight supervised guidance to PCA can make it much more useful on datasets that aren't strictly linear. © 2026, Penerbit UTHM. All rights reserved.</t>
  </si>
  <si>
    <t>Dereddy H.R.; Joshi R.C.; Sikora P.; Riha K.; Shashank K.; Dutta M.K.</t>
  </si>
  <si>
    <t>GAT-TNBC-Net: Graph-Attentive Dual Branch Network for Subtype Prediction of Triple-Negative Breast Cancer from Transcriptomic Data</t>
  </si>
  <si>
    <t>Triple-Negative Breast Cancer (TNBC) is a highly aggressive and clinically heterogeneous subtype of breast cancer. It is characterized by the absence of ER, PR and HER2 receptors. The molecular classification of TNBC into subtypes-Luminal Androgen Receptor (LAR), Immunomodulatory (IM), Basal-like Immune Suppressed (BLIS) and Mesenchymal-like (MES), has shown promise in guiding personalized therapeutic strategies. Yet, given the intraclass variability and the complexity of gene co-expression, it is still difficult to reliably distinguish these subtypes from highdimensional RNA sequencing data. GAT-TNBC-Net, a dualbranch attention-based neural architecture developed to predict TNBC subtypes from transcriptomic data, is put forward in this work. The model utilizes a Lightweight Attentive Head Network (LAHN) to capture global feature dependencies and a Graph Attention Network (GAT) branch to learn structural gene relationships. For improved subtype identification, a multihead attention fusion module dynamically employs tabular and graph-based representations. The model excels over traditional machine learning and deep learning baselines, achieving a peak test accuracy of 97.22% and an average cross-validation accuracy of 92.22% when tested on a curated dataset of TNBC patients from the Fudan University Shanghai Cancer Center, that comprises 55,662 genes per sample. The architecture demonstrates balanced predictive performance across all TNBC subtypes and provides attention-weight-based interpretability. It supports potential clinical applicability in transcriptomicdriven cancer subtyping and personalized treatment planning. © 2026 IEEE.</t>
  </si>
  <si>
    <t>Li J.; Adeel U.; Akram M.S.</t>
  </si>
  <si>
    <t>MediVault: An Auditable and Secure Federated Learning System for Privacy-Preserving Healthcare Collaboration</t>
  </si>
  <si>
    <t>10.3390/a19060427</t>
  </si>
  <si>
    <t>Healthcare analytics is often limited by data silos and strict privacy requirements, which make it difficult to share patient-level records across organisations and to build robust predictive models. Federated learning (FL) provides an alternative by keeping data local and exchanging model updates instead of raw records. However, many existing FL solutions remain difficult to deploy in healthcare settings, as they provide limited support for auditability, governance-oriented evidence, and system-level transparency. This paper presents MediVault, an auditable and security-aware federated learning-based system for privacy-preserving healthcare collaboration. MediVault combines round-based federated training, prototype-level protected update exchange, audit-ready telemetry, and an interactive dashboard that exposes non-sensitive evidence of collaboration, model progress, and protocol execution. In addition, the system supports controlled reporting to improve stakeholder communication during pilot deployments. We evaluate MediVault on two public healthcare classification datasets, Breast Cancer Wisconsin (Diagnostic) and Heart Disease, under IID and label-skewed Non-IID settings. Experiments are conducted using logistic regression, linear SVM, and an additional lightweight MLP under matched settings. The observed results suggest that federated training remains competitive with centralised training under the evaluated settings. A prototype-level overhead analysis further shows that protected update exchange introduces measurable computational and communication costs, especially for larger update vectors. These findings indicate that MediVault can support initial system-level validation of auditable, privacy-preserving healthcare FL workflows, while further work is needed for larger-scale deployment, stronger adversarial evaluation, and real-world clinical validation. © 2026 by the authors.</t>
  </si>
  <si>
    <t>Wang D.</t>
  </si>
  <si>
    <t>Toward improving the performance of learning by joining feature selection and ensemble classification techniques: an application for cancer diagnosis</t>
  </si>
  <si>
    <t>10.1007/s00432-023-05422-6</t>
  </si>
  <si>
    <t>Introduction: Breast cancer is known as the most common type of cancer in women, and this has raised the importance of its diagnosis in medical science as one of the most important issues. In addition to reducing costs, the diagnosis of benign or malignant breast cancer is very important in determining the treatment method. Objective: The purpose of this paper is to present a model based on data mining techniques including feature selection and ensemble classification that can accurately predict breast cancer patients in the early stages. Methodology: The proposed breast cancer detection model is developed by joining Adaptive Differential Evolution (ADE) algorithm for feature selection and Learning Vector Quantization (LVQ) neural network for classification. Our proposed model as ADE–LVQ has the ability to automatically and quickly diagnose breast cancer patients into two classes, benign and malignant. As a new evolutionary approach, ADE performs optimal configuration for LVQ neural network in addition to selecting effective features from breast cancer data. Meanwhile, we configure an ensemble classification technique based on LVQ, which significantly improves the prediction performance. Results: ADE–LVQ has been analyzed from different perspectives on different datasets from Wisconsin breast cancer database. We apply different approaches to handle missing values and improve data quality on this database. The results of the simulations showed that the ADE–LVQ model is more successful than the equivalent and state-of-the-art models in diagnosing breast cancer patients. Also, ADE–LVQ provides better performance with less complexity, considering feature selection and ensemble learning. In particular, ADE–LVQ improves accuracy (up to 3.4%) and runtime (up to 2.3%) on average compared to the existing best method. Conclusion: Combined methods based on data mining techniques for breast cancer diagnosis can help doctors in making better decisions for disease treatment. © 2023, The Author(s), under exclusive licence to Springer-Verlag GmbH Germany, part of Springer Nature.</t>
  </si>
  <si>
    <t>Habti W.E.L.; Azmani A.; Aaraj J.E.L.; Mechita M.B.</t>
  </si>
  <si>
    <t>Mirror: Embedded AI Mirror for Thermal Tumor Screening and Remote Monitoring</t>
  </si>
  <si>
    <t>10.11159/icbes25.146</t>
  </si>
  <si>
    <t>This paper presents mIRror, a modular intelligent mirror system designed to support autonomous tumor screening through thermal imaging in both clinical and remote settings. The system integrates embedded long-wave infrared (LWIR) sensing, real-time thermal preprocessing, lightweight convolutional neural inference, and onboard result visualization within a compact edge device. Its design addresses key challenges in accessibility, repeatability, and privacy, offering an alternative to conventional imaging methods in low-resource or decentralized environments. The clinical workflow is structured around standardized thermal acquisition protocols that ensure consistent patient positioning, controlled environmental conditions, and reproducible image capture. The processing chain encompasses thermal calibration, region-of-interest segmentation, and real-time classification executed locally on embedded hardware. This configuration enables low-latency inference without reliance on external servers, preserving data confidentiality and supporting future scalability. To validate the system’s diagnostic module, six lightweight convolutional models—including MobileNetV2, MobileNetV3 (Small and Large), EfficientNetB0, EfficientNetV2B0, and NASNetMobile—were trained and evaluated using the publicly available DMR-IR dataset. Models were assessed using AUC-ROC, precision-recall metrics, and statistical significance testing via the Friedman test and Nemenyi post-hoc analysis. MobileNetV3-Large demonstrated superior performance (AUC = 0.99) with consistent interpretability through Smooth Grad-CAM++ visualizations. While hardware prototyping is ongoing, these results provide a proof-of-concept for mIRror’s embedded diagnostic capabilities. The modular architecture is designed to support future extensions, including federated learning for secure collaborative training and digital twin integration for individualized monitoring. Together, these components position mIRror as a scalable platform for AI-assisted thermal diagnostics. © 2025, Avestia Publishing. All rights reserved.</t>
  </si>
  <si>
    <t>Automated segmentation of the left-ventricle from MRI with a fully convolutional network to investigate CTRCD in breast cancer patients</t>
  </si>
  <si>
    <t>10.1117/1.JMI.11.2.024003</t>
  </si>
  <si>
    <t>Ahmed S.; Ahmad W.A.K.; Suneel S.; Kaur Bhatia M.; Gopinath D.; Singh S.</t>
  </si>
  <si>
    <t>Zero-Knowledge AI Enhancing Data Privacy in Federated Learning Models</t>
  </si>
  <si>
    <t>With the increasing need to train AI models on sensitive healthcare data, Federated Learning (FL) has emerged as a decentralized approach that avoids raw data sharing. However, existing methods such as DP-FL and zkFL still suffer from high privacy leakage, computational overhead, and scalability challenges. To overcome these limitations, this study introduces ZK-FedTransformer++, a novel privacy-preserving FL framework. It integrates lightweight TinyViT transformers, zk-SNARKs for verifiable training, differential privacy for statistical protection, and heuristic client selection for robust participation The approach provides secure model updates via cryptographic proof circuits and noise-perturbed gradients. Experiments based on the RSNA Breast Cancer Detection dataset achieve 91.2% accuracy and 35% less privacy leakage. Tools utilized include PyTorch, zk-SNARK libraries, and privacy accounting protocols. In summary, ZK- FedTransformer++ is an effective privacy enhancement, accuracy improvement, and scalability solution that is a feasible solution for secure, decentralized AI applications in real-world healthcare and IoT settings. © 2025 IEEE.</t>
  </si>
  <si>
    <t>LSCS-Net: A lightweight skin cancer segmentation network with densely connected multi-rate atrous convolution</t>
  </si>
  <si>
    <t>29</t>
  </si>
  <si>
    <t>10.1016/j.compbiomed.2024.108303</t>
  </si>
  <si>
    <t>Ural A.B.</t>
  </si>
  <si>
    <t>Systematical Analysis and Pathological Classification of Breast Cancer from Mammographic Images with Using Specific Machine Learning Methods</t>
  </si>
  <si>
    <t>10.18280/ts.390628</t>
  </si>
  <si>
    <t>For years, breast cancer has been a serious problem and malignant tumor case primarily causes death of women all around the world. In this paper, a computer based breast tumor analysis and pathological case classification system has been achieved and some novelties are included to the image processing methods, especially in segmentation and base frequency distribution acquisition of the processed image and classification part. First, the possible noises and artifacts are eliminated by using common filtering. Second, the filtered images are segmented with integrating gray level Image Processing methods. Then, these images (ROIs) are converted to the base frequency distribution images with using Fast Fourier Transform (FFT) and Lab&amp;HSV color spaces. The most important key for these images is frequency distribution can be obtained with specific color tones and totally 100 images (50 benign-50 malignant) are accumulated to fed the two different Machine Learning models in literature such as Probabilistic Neural Network as Learning Vector Quantization (LVQ) and Support Vector Regression (SVR) for classification of Benign and Malignant cases without the need for additional medical data. Then the performance of the proposed system is analyzed with 30 different test images (15 benign-15 malignant) according to the metrics like accuracy, sensitivity, specificity, precision, F-score and area under the ROC curve (AUC score). The experimental results on the open access mammogram image set show that discriminating between Benign and Malignant cases can be achieved with an important success rate as 91.38% with LVQ and %.92 with SVR. © 2022 Lavoisier. All rights reserved.</t>
  </si>
  <si>
    <t>Multi-Part Knowledge Distillation for the Efficient Classification of Colorectal Cancer Histology Images</t>
  </si>
  <si>
    <t>Dalyan E.; Altundaǧ H.; Yalçınkaya M.</t>
  </si>
  <si>
    <t>A hybrid deep learning architecture for breast cancer classification</t>
  </si>
  <si>
    <t>10.1140/epjp/s13360-026-07852-w</t>
  </si>
  <si>
    <t>Accurate classification of breast lesions in mammography and ultrasound images remains a clinically critical yet challenging task, requiring both high diagnostic precision and interpretability. While machine learning (ML) and deep learning (DL) approaches have shown strong performance in computer-aided diagnosis, most existing methods rely on end-to-end convolutional architectures that lack transparency and fail to explicitly capture geometric and morphological characteristics of lesion structures. In this study, we propose a hybrid feature extraction framework that integrates topological data analysis (TDA) with classical shape and texture descriptors for breast cancer classification. Persistent homology is applied via sublevel-set filtration on contrast-enhanced grayscale images to generate persistence diagrams, from which persistence values of β0 and β1 features are extracted. These descriptors capture structural properties while reducing redundancy in topological representations. The resulting topological features are combined with Zernike moments and Gray-Level Co-occurrence Matrix (GLCM)-based Haralick features to form a comprehensive feature pool. An optimization-based feature selection process identifies the most discriminative features, which are then used to train three lightweight architectures: a residual Multi-Layer Perceptron (Topo-Opt-MLP), a Transformer-based model capturing global feature dependencies (Topo-Opt-Trf), and a Feature Tokenizer Transformer (Topo-Opt-FT-Trf) that models fine-grained interactions between features. Experiments on the BUSI and CBIS-DDSM datasets demonstrate competitive performance, achieving up to 95.4% sensitivity and 93.8% accuracy. The proposed framework provides an interpretable and data-efficient alternative to conventional DL models, supporting reliable clinical decision-making. © The Author(s) 2026.</t>
  </si>
  <si>
    <t>Breast Cancer Drug Candidate Screening Based on Ensemble Learning Algorithm</t>
  </si>
  <si>
    <t>10.1117/12.2687387</t>
  </si>
  <si>
    <t>Yang Z.; Ruhaiyem N.I.R.</t>
  </si>
  <si>
    <t>Dual-Branch Attention Network for Multi-Resolution Breast Cancer Histology Classification</t>
  </si>
  <si>
    <t>10.1007/978-981-95-8368-3_17</t>
  </si>
  <si>
    <t>Breast cancer histopathological diagnosis is vital for patient prognosis, yet existing automated approaches struggle to reconcile local cellular detail with global tissue context across varying magnifications. To bridge this gap, we present a dual-branch framework that couples a CBAM-enhanced ResNet101 for fine-grained feature recalibration with a hierarchical Swin Transformer that models long-range dependencies. The two branches are aligned through a lightweight multi-resolution fusion module that unifies features from 40 ×, 100 ×, 200 ×, and 400 × scans into a complementary representation. Evaluated on the BreakHis dataset, the proposed model achieves up to 97.8% accuracy and consistently surpasses state-of-the-art CNN and pure-Transformer baselines across all magnification levels. These findings advance multi-scale digital pathology, offering a scalable tool that can enhance diagnostic accuracy, accelerate pathology workflows, and ultimately contribute to improved cancer care and public health. © The Author(s), under exclusive license to Springer Nature Singapore Pte Ltd. 2026.</t>
  </si>
  <si>
    <t>Deep learning-based breast cancer disease prediction framework for medical industries</t>
  </si>
  <si>
    <t>10.1142/S1793962323500125</t>
  </si>
  <si>
    <t>Rufina M.P.; Meeradevi</t>
  </si>
  <si>
    <t>Enhanced Mammographic Tumor Detection Through AI Based Techniques</t>
  </si>
  <si>
    <t>Mammography for breast cancer screening is essential for early detection, but analyzing these images is difficult because of subtle visual differences among radiologists and the labor-intensive process of manual evaluation. To overcome these limitations, an explainable deep learning framework is pro-posed in this paper, which not only automatically performs benign/malignant classification on mammographic images but also maintains high transparency during the decision-making procedure. The proposed work is a 5-layer CNN model of dense layers with two layers at the top with a VGG16 which is a popular pre-trained model. Distinctive methods, like flipping, small junctions, versions, rocketing, and contrast changes effect in a robust model. An upfront Flask front-end serves real-time interpretation with a heatmap overlay and novel processed images side-by-side, creating the pipeline useful for auxiliary clinical system as well as educational purposes. We gauge the model by observing correctness, ROC-AUC, precision recall AUC, sensitivity, specificity, confusion matrices, calibration curves, as well as prediction confidence to identify borderline instances-es. The proposed model is considered to be clear — Integrated Gradients stretch pixel-level attribution and Grad-CAM provides abrasive localization to ensure predictions align with clinically relevant patterns. Results demonstrate that the light-weight CNN can be comparable to VGG16 when the preprocessing and augmentation are suitably done. A simple, modular approach has improved radiologists’' decision-making and confidence in AI-enabled breast imaging—consistent with clinical practice and scalable to include multi-view fusion, lesion localization, and triage. © 2026 Authors.</t>
  </si>
  <si>
    <t>Kumaresh N.; Souza M.D.; Siddamsetti S.; Adiga S.; Sudhakar K.; Sahu S.K.; Anandh A.</t>
  </si>
  <si>
    <t>Transfer Learning with VGG16 on Merged Ultrasound Datasets for Automated Breast Cancer Classification with Grad-CAM Interpretability</t>
  </si>
  <si>
    <t>10.18196/jrc.v7i1.26501</t>
  </si>
  <si>
    <t>Breast cancer detection using ultrasound is often hindered by speckle noise, image variability, and reliance on subjective expert interpretation, particularly in women with dense breast tissue. To address these challenges, this study proposes a deep learning-based classification system using a pre-trained VGG16 model with transfer learning, enhanced by median filtering for noise reduction and Grad-CAM for interpretability. The model architecture consists of a frozen convolutional base with a lightweight fully connected classifier designed to minimize overfitting. We introduce a novel integration strategy by merging the BUSI and Mendeley ultrasound datasets to evaluate model generalization across diverse imaging sources. The system was trained and tested on 897 breast ultrasound images, achieving a testing accuracy of 91.1%, sensitivity of 94%, specificity of 88.75%, F1-score of 0.89, and an AUC of 0.97. This study contributes a robust, interpretable, and computationally efficient deep learning pipeline for breast cancer diagnosis that leverages dataset integration, optimized preprocessing, and attention-based visualization. Grad-CAM overlays highlight class-discriminative regions in both benign and malignant cases, supporting clinical explainability. The system’s accuracy and transparency suggest its potential for real-world application, particularly in settings where access to expert radiologists is limited. © 2026, Department of Agribusiness, Universitas Muhammadiyah Yogyakarta. All rights reserved.</t>
  </si>
  <si>
    <t>Sánchez-Gutiérrez M.E.; González-Pérez P.P.</t>
  </si>
  <si>
    <t>Multi-Class Classification of Medical Data Based on Neural Network Pruning and Information-Entropy Measures</t>
  </si>
  <si>
    <t>10.3390/e24020196</t>
  </si>
  <si>
    <t>Medical data includes clinical trials and clinical data such as patient-generated health data, laboratory results, medical imaging, and different signals coming from continuous health monitoring. Some commonly used data analysis techniques are text mining, big data analytics, and data mining. These techniques can be used for classification, clustering, and machine learning tasks. Machine learning could be described as an automatic learning process derived from concepts and knowledge without deliberate system coding. However, finding a suitable machine learning architecture for a specific task is still an open problem. In this work, we propose a machine learning model for the multi-class classification of medical data. This model is comprised of two components—a restricted Boltzmann machine and a classifier system. It uses a discriminant pruning method to select the most salient neurons in the hidden layer of the neural network, which implicitly leads to a selection of features for the input patterns that feed the classifier system. This study aims to investigate whether information-entropy measures may provide evidence for guiding discriminative pruning in a neural network for medical data processing, particularly cancer research, by using three cancer databases: Breast Cancer, Cervical Cancer, and Primary Tumour. Our proposal aimed to investigate the posttraining neuronal pruning methodology using dissimilarity measures inspired by the information-entropy theory; the results obtained after pruning the neural network were favourable. Specifically, for the Breast Cancer dataset, the reported results indicate a 10.68% error rate, while our error rates range from 10% to 15%; for the Cervical Cancer dataset, the reported best error rate is 31%, while our proposal error rates are in the range of 4% to 6%; lastly, for the Primary Tumour dataset, the reported error rate is 20.35%, and our best error rate is 31%. © 2022 by the authors. Licensee MDPI, Basel, Switzerland.</t>
  </si>
  <si>
    <t>Ensemble of Local Texture Descriptor for Accurate Breast Cancer Detection from Histopathologic Images</t>
  </si>
  <si>
    <t>10.24138/JCOMSS-2022-0089</t>
  </si>
  <si>
    <t>Vafaei Sadr A.; Bülow R.; von Stillfried S.; Schmitz N.E.J.; Pilva P.; Hölscher D.L.; Ha P.P.; Schweiker M.; Boor P.</t>
  </si>
  <si>
    <t>Operational greenhouse-gas emissions of deep learning in digital pathology: a modelling study</t>
  </si>
  <si>
    <t>36</t>
  </si>
  <si>
    <t>10.1016/S2589-7500(23)00219-4</t>
  </si>
  <si>
    <t>Background: Deep learning is a promising way to improve health care. Image-processing medical disciplines, such as pathology, are expected to be transformed by deep learning. The first clinically applicable deep-learning diagnostic support tools are already available in cancer pathology, and their number is increasing. However, data on the environmental sustainability of these tools are scarce. We aimed to conduct an environmental-sustainability analysis of a theoretical implementation of deep learning in patient-care pathology. Methods: For this modelling study, we first assembled and calculated relevant data and parameters of a digital-pathology workflow. Data were breast and prostate specimens from the university clinic at the Institute of Pathology of the Rheinisch-Westfälische Technische Hochschule Aachen (Aachen, Germany), for which commercially available deep learning was already available. Only specimens collected between Jan 1 and Dec 31, 2019 were used, to omit potential biases due to the COVID-19 pandemic. Our final selection was based on 2 representative weeks outside holidays, covering different types of specimens. To calculate carbon dioxide (CO2) or CO2 equivalent (CO2 eq) emissions of deep learning in pathology, we gathered relevant data for exact numbers and sizes of whole-slide images (WSIs), which were generated by scanning histopathology samples of prostate and breast specimens. We also evaluated different data input scenarios (including all slide tiles, only tiles containing tissue, or only tiles containing regions of interest). To convert estimated energy consumption from kWh to CO2 eq, we used the internet protocol address of the computational server and the Electricity Maps database to obtain information on the sources of the local electricity grid (ie, renewable vs non-renewable), and estimated the number of trees and proportion of the local and world's forests needed to sequester the CO2 eq emissions. We calculated the computational requirements and CO2 eq emissions of 30 deep-learning models that varied in task and size. The first scenario represented the use of one commercially available deep-learning model for one task in one case (1-task), the second scenario considered two deep-learning models for two tasks per case (2-task), the third scenario represented a future, potentially automated workflow that could handle 7 tasks per case (7-task), and the fourth scenario represented the use of a single potential, large, computer-vision model that could conduct multiple tasks (multitask). We also compared the performance (ie, accuracy) and CO2 eq emissions of different deep-learning models for the classification of renal cell carcinoma on WSIs, also from Rheinisch-Westfälische Technische Hochschule Aachen. We also tested other approaches to reducing CO2 eq emissions, including model pruning and an alternative method for histopathology analysis (pathomics). Findings: The pathology database contained 35 552 specimens (237 179 slides), 6420 of which were prostate specimens (10 115 slides) and 11 801 of which were breast specimens (19 763 slides). We selected and subsequently digitised 140 slides from eight breast-cancer cases and 223 slides from five prostate-cancer cases. Applying large deep-learning models on all WSI tiles of prostate and breast pathology cases would result in yearly CO2 eq emissions of 7·65 metric tons (t; 95% CI 7·62–7·68) with the use of a single deep-learning model per case; yearly CO2 eq emissions were up to 100·56 t (100·21–100·99) with the use of seven deep-learning models per case. CO2 eq emissions for different deep-learning model scenarios, data inputs, and deep-learning model sizes for all slides varied from 3·61 t (3·59–3·63) to 2795·30 t (1177·51–6482·13. For the estimated number of overall pathology cases worldwide, the yearly CO2 eq emissions varied, reaching up to 16 megatons (Mt) of CO2 eq, requiring up to 86 590 km2 (0·22%) of world forest to sequester the CO2 eq emissions. Use of the 7-task scenario and small deep-learning models on slides containing tissue only could substantially reduce CO2 eq emissions worldwide by up to 141 times (0·1 Mt, 95% CI 0·1–0·1). Considering the local environment in Aachen, Germany, the maximum CO2 eq emission from the use of deep learning in digital pathology only would require 32·8% (95% CI 13·8–76·6) of the local forest to sequester the CO2 eq emissions. A single pathomics run on a tissue could provide information that was comparable to or even better than the output of multitask deep-learning models, but with 147 times reduced CO2 eq emissions. Interpretation: Our findings suggest that widespread use of deep learning in pathology might have considerable global-warming potential. The medical community, policy decision makers, and the public should be aware of this potential and encourage the use of CO2 eq emissions reduction strategies where possible. Funding: German Research Foundation, European Research Council, German Federal Ministry of Education and Research, Health, Economic Affairs and Climate Action, and the Innovation Fund of the Federal Joint Committee. © 2024 The Author(s). Published by Elsevier Ltd. This is an Open Access article under the CC BY 4.0 license</t>
  </si>
  <si>
    <t>Evidence of epistasis in regions of long-range linkage disequilibrium across five complex diseases in the UK Biobank and eMERGE datasets</t>
  </si>
  <si>
    <t>10.1016/j.ajhg.2023.03.007</t>
  </si>
  <si>
    <t>Tang Q.; Pamunuwa D.; Weerasekera R.</t>
  </si>
  <si>
    <t>DT2HDL: A Binary Decision Tree to HDL Generation Tool</t>
  </si>
  <si>
    <t>Edge computing devices ideally need to process large amounts of sensor data and execute machine learning models in real-time. Deploying deep learning algorithms can be challenging in energy-constrained nodes with limited computational capacity, when using lightweight classification algorithms is essential. Decision Tree (DT) algorithms require fewer computational resources than Artificial Neural Networks (ANNs) while maintaining similar accuracy. However, implementing DTs on hardware becomes difficult as the number of nodes increases. This work proposes a framework for automatically generating Hardware Description Language (HDL) code for binary decision trees, simplifying their deployment on FPGAs or ASICs. The effectiveness of the DT2HDL tool was evaluated using five distinct datasets: electrical fault detection, electrical fault classification, heart disease, breast cancer, and Iris. Results from both HDL and Python simulations indicate that full-precision decision trees (DTs) and 8-bit quantized DTs achieve the same accuracy levels as artificial neural networks (ANNs) with more than five hidden neurons. © 2025 IEEE.</t>
  </si>
  <si>
    <t>Sensor enabled wearable technological tool to detect breast abnormality</t>
  </si>
  <si>
    <t>Ortiz-Ramón R.; Larroza A.; Ruiz-España S.; Arana E.; Moratal D.</t>
  </si>
  <si>
    <t>Classifying brain metastases by their primary site of origin using a radiomics approach based on texture analysis: a feasibility study</t>
  </si>
  <si>
    <t>129</t>
  </si>
  <si>
    <t>10.1007/s00330-018-5463-6</t>
  </si>
  <si>
    <t>Objective: To examine the capability of MRI texture analysis to differentiate the primary site of origin of brain metastases following a radiomics approach. Methods: Sixty-seven untreated brain metastases (BM) were found in 3D T1-weighted MRI of 38 patients with cancer: 27 from lung cancer, 23 from melanoma and 17 from breast cancer. These lesions were segmented in 2D and 3D to compare the discriminative power of 2D and 3D texture features. The images were quantized using different number of gray-levels to test the influence of quantization. Forty-three rotation-invariant texture features were examined. Feature selection and random forest classification were implemented within a nested cross-validation structure. Classification was evaluated with the area under receiver operating characteristic curve (AUC) considering two strategies: multiclass and one-versus-one. Results: In the multiclass approach, 3D texture features were more discriminative than 2D features. The best results were achieved for images quantized with 32 gray-levels (AUC = 0.873 ± 0.064) using the top four features provided by the feature selection method based on the p-value. In the one-versus-one approach, high accuracy was obtained when differentiating lung cancer BM from breast cancer BM (four features, AUC = 0.963 ± 0.054) and melanoma BM (eight features, AUC = 0.936 ± 0.070) using the optimal dataset (3D features, 32 gray-levels). Classification of breast cancer and melanoma BM was unsatisfactory (AUC = 0.607 ± 0.180). Conclusion: Volumetric MRI texture features can be useful to differentiate brain metastases from different primary cancers after quantizing the images with the proper number of gray-levels. Key Points: • Texture analysis is a promising source of biomarkers for classifying brain neoplasms. • MRI texture features of brain metastases could help identifying the primary cancer. • Volumetric texture features are more discriminative than traditional 2D texture features. © 2018, European Society of Radiology.</t>
  </si>
  <si>
    <t>Hu C.; Steingrimsson J.A.</t>
  </si>
  <si>
    <t>Personalized Risk Prediction in Clinical Oncology Research: Applications and Practical Issues Using Survival Trees and Random Forests</t>
  </si>
  <si>
    <t>10.1080/10543406.2017.1377730</t>
  </si>
  <si>
    <t>A crucial component of making individualized treatment decisions is to accurately predict each patient’s disease risk. In clinical oncology, disease risks are often measured through time-to-event data, such as overall survival and progression/recurrence-free survival, and are often subject to censoring. Risk prediction models based on recursive partitioning methods are becoming increasingly popular largely due to their ability to handle nonlinear relationships, higher-order interactions, and/or high-dimensional covariates. The most popular recursive partitioning methods are versions of the Classification and Regression Tree (CART) algorithm, which builds a simple interpretable tree structured model. With the aim of increasing prediction accuracy, the random forest algorithm averages multiple CART trees, creating a flexible risk prediction model. Risk prediction models used in clinical oncology commonly use both traditional demographic and tumor pathological factors as well as high-dimensional genetic markers and treatment parameters from multimodality treatments. In this article, we describe the most commonly used extensions of the CART and random forest algorithms to right-censored outcomes. We focus on how they differ from the methods for noncensored outcomes, and how the different splitting rules and methods for cost-complexity pruning impact these algorithms. We demonstrate these algorithms by analyzing a randomized Phase III clinical trial of breast cancer. We also conduct Monte Carlo simulations to compare the prediction accuracy of survival forests with more commonly used regression models under various scenarios. These simulation studies aim to evaluate how sensitive the prediction accuracy is to the underlying model specifications, the choice of tuning parameters, and the degrees of missing covariates. © 2017 Taylor &amp; Francis.</t>
  </si>
  <si>
    <t>Detection of malignant tissue using metal dielectric interface based plasmonic biosensor</t>
  </si>
  <si>
    <t>10.35940/ijitee.F1274.0486S419</t>
  </si>
  <si>
    <t>A survey on antennas used for early detection of breast cancer</t>
  </si>
  <si>
    <t>10.1109/ICECDS.2017.8389746</t>
  </si>
  <si>
    <t>Lightweight Nearest Convex Hull Classifier</t>
  </si>
  <si>
    <t>10.1134/S1054661819030167</t>
  </si>
  <si>
    <t>Maisen C.; Auephanwiriyakul S.; Theera-Umpon N.</t>
  </si>
  <si>
    <t>Learning vector quantization inference classifier in breast abnormality classification</t>
  </si>
  <si>
    <t>10.3233/JIFS-169850</t>
  </si>
  <si>
    <t>The Mammographic image is a tool for observing breast cancer. Analyzing difficulties include shape, size variety, nearby tissue, and noise. In this paper, we propose a method to classify mammogram abnormalities based on learning vector quantization inference classifier (LVQIC) with fuzzy co-occurrence matrix (FCOM) textural features. The system is implemented on the Mini-MIAS data set with a 5-class problem, i.e., the classification of architectural distortion (AD), spiculated mass (SPIC), calcification (CALC), well-defined/circumscribed masses (CIRC), and normal (NORM). The implementation is also on a 2-class problem consisting of AD-vs-All, SPIC-vs-All, CALC-vs-All, CIRC-vs-All, and NORM/abnormal. The best blind test result is from the 5-class problem with features from fuzzy co-occurrence matrix (FCOM) with 4 clusters, co-occurrence distance d=2, and 16 prototypes per class. The best classification result is 100% correct classification with 0.03, 0.04, 0.06, and 0.02 false positive rate for AD, SPIC, CALC, and CIRC, respectively. © 2018 - IOS Press and the authors. All rights reserved.</t>
  </si>
  <si>
    <t>L. Zuo; M. -W. Mak</t>
  </si>
  <si>
    <t>vector quantization-based counterfactual augmentation for speech-based depression detection under data scarcity</t>
  </si>
  <si>
    <t>10.1109/JBHI.2025.3566767</t>
  </si>
  <si>
    <t>Data scarcity is a common and serious problem in depression detection, often leading to overfitting and bias that degrade the performance of depression detectors. We propose a counterfactual augmentation (CF-aug) framework that generates latent features for speech-based depression detection under data-scarce conditions. The generation method is based on exploring how feature changes affect the outcomes. To this end, we introduce a counterfactual layer to a deep network to transform the representation of the original data to its opposite class, while a group-wise vector quantization module helps the model explore how the changes in vectors (or entries) sampled from codebooks affect the outcome. Experimental results demonstrate that CF-aug can alleviate the overfitting and bias problems caused by data scarcity. Our CF-aug framework achieves competitive performance compared to state-of-the-art methods on two depression datasets. We also demonstrate the potential of CF-aug in other domains and modalities for medical diagnosis under data-scarce settings.</t>
  </si>
  <si>
    <t>C. HongLiang; A. H. Mohamad; A. Bin Azman; A. Sangodiah; N. I. Ali</t>
  </si>
  <si>
    <t>breast cancer diagnosis and breast-conserving surgery decision system based on cnn and random forest learning</t>
  </si>
  <si>
    <t>10.1109/ETNCC66224.2025.11299695</t>
  </si>
  <si>
    <t>In recent years, the technology for treating breast cancer has developed rapidly, and reducing patient trauma and enhancing treatment effects have become the focus of medical attention. Through noninvasive medical imaging analysis systems, patients' conditions can be monitored, and invasive examinations of the body can be reduced, which is particularly important for breast cancer patients. Traditional breast cancer diagnosis methods often require surgery to directly extract live tissue samples from the patient's breast, which inevitably causes physical trauma to the patient. However, with the advancement of medical imaging technology, the imaging manifestations of breast cancer have become more complex, and many different types of lesion characteristics have emerged. Based on a preliminary literature review, the usage of machine learning technology to perform noninvasive diagnosis and surgical breast conservation prediction of breast cancer is still insufficient. Therefore, this project aims to develop a breast cancer diagnosis and breast-conserving surgery decision-making system based on CNN and random forests, providing noninvasive diagnosis and surgical plan prediction through X-ray images and patients' clinical data. The study utilises publicly available breast cancer imaging datasets and patient clinical structured data. The expected result is to be able to accurately predict breast cancer and determine whether breast-conserving surgery can be performed. Ultimately, this project will provide an alternative to traditional diagnostic options and reduce surgical trauma</t>
  </si>
  <si>
    <t>A. K. Das; S. K. Biswas; A. Mandal; M. Chakraborty</t>
  </si>
  <si>
    <t>a neural expert system to identify major risk factors of breast cancer</t>
  </si>
  <si>
    <t>10.1109/INOCON50539.2020.9298261</t>
  </si>
  <si>
    <t>Now a days Breast Cancer (BC) is a very common cancer among women and rarely man. BC incidence rate keeps increasing since 2000. Many intelligent systems have been proposed using different Machine Learning (ML) Techniques for early diagnosis of BC. Neural Networks (NN) is considered as one of the best ML classification techniques. In this paper we propose a medical expert system which named Transparent Neural Expert System for Breast Cancer (TNESBC) to manage BC by identifying Major Risk factors. The proposed TNESBC adopts the white-box NN model which named “Rule Extraction from Artificial Neural Network(ANN) applying Classified and Misclassified data” (RxNCM) for rule extraction from BC database. The rules are generated in this system which are most transparent to verify the Major Risk factors of BC. The proposed TNESBC algorithm is comparable the RxREN algorithm. The experimental analysis, it is noticed that TNESBC algorithm performs better than RxREN. The comparison is formed using 10-fold Cross-Validation(CV) accuracy, average recall rate, average number of antecedents per rules and average false positive rate.</t>
  </si>
  <si>
    <t>R. Oktavianiva; H. Almohab; A. Kusnadi</t>
  </si>
  <si>
    <t>ai-driven deep learning models for breast cancer histopathology image classification</t>
  </si>
  <si>
    <t>10.1109/ISCT66099.2025.11297317</t>
  </si>
  <si>
    <t>Breast cancer is a leading global health concern, requiring accurate and efficient diagnostic solutions. While histopathological analysis remains the gold standard, manual interpretation is time-consuming and prone to variability. This study explores deep learning for automated breast cancer classification using the BreakHis dataset (7,909 images), evaluating DenseNet121, MobileNetV2, and a custom CNN. DenseNet121 achieved the highest performance (92.92% accuracy, 98% ROC AUC), suitable for high-precision diagnostics. MobileNetV2 balanced accuracy (88.21%) with efficiency (3.5s inference, 11 MB model), while the custom CNN achieved rapid inference (251 ms) with 87.03% accuracy, making it ideal for low-resource settings. Our results highlight trade-offs between performance and deployment feasibility. The custom CNN and MobileNetV2 offer viable solutions for real-time or edge-based diagnostics, while DenseNet121 excels where accuracy is critical. This work underscores the potential of optimized deep learning models to support scalable, AI-driven breast cancer screening. Future directions include cross-dataset validation, explainable AI integration, and improved robustness to support broader clinical adoption.</t>
  </si>
  <si>
    <t>G. Mehra; M. Manchanda; N. Singh</t>
  </si>
  <si>
    <t>an overview of automated breast cancer diagnosis based on mammographic images using deep learning methods</t>
  </si>
  <si>
    <t>10.1109/ICOIICS67115.2025.11390366</t>
  </si>
  <si>
    <t>Breast cancer remains one of the leading causes of mortality among women worldwide, making early and reliable diagnosis a critical healthcare priority. With the increasing availability of mammographic imaging and advances in artificial intelligence, deep learning has emerged as a transformative approach for computer-aided diagnosis. This paper presents a comprehensive review of automated breast cancer detection methods using mammographic images, focusing specifically on deep learning-based techniques. Unlike original research studies, this review compiles and synthesizes findings from recent works (2018-2025), highlighting commonly used datasets, preprocessing strategies, model architectures, and evaluation metrics. Comparative insights are provided to understand why certain models outperform others under specific conditions, along with a discussion of research gaps such as dataset bias, interpretability, federated learning, and domain adaptation. The novelty of this work lies in providing an organized overview and critical synthesis of existing studies rather than proposing a new model or experiment. This survey aims to guide future research toward addressing limitations in current methodologies and fostering clinically reliable breast cancer diagnostic systems.</t>
  </si>
  <si>
    <t>R. Roslidar; K. Saddami; F. Arnia; M. Syukri; K. Munadi</t>
  </si>
  <si>
    <t>a study of fine-tuning cnn models based on thermal imaging for breast cancer classification</t>
  </si>
  <si>
    <t>10.1109/CYBERNETICSCOM.2019.8875661</t>
  </si>
  <si>
    <t>This paper discusses the initial experiments on fine-tuning the convolutional neural network (CNN) models of ResNet101, DenseNet, MobileNetV2, and ShuffleNetV2 for breast cancer detection. These models have been tested using the ImageNet database and shown their high performance on the image classification. Here, the dataset used to train the model are thermal breast images downloaded from the Database for Mastology Research (DMR). There are only two classification classes here, cancer and healthy. During the training, we used three epochs for the training iteration, 10, 20, and 30. For this preliminary study, we set the learning rate to 0.001, momentum to 0.9, learning rate factor for weight and bias each to 10, and minibatch size to 10. The training results showed that ResNet101 and DenseNet with deep networks have 100% accuracy only in 10 epochs. Whereas, MobileNetV2 and ShuffleNetV2 respectively need 20 epochs and 30 epochs of training to achieve 100% accuracy. Finally, we evaluated the performance of each pretrained model using testing results. The DenseNet was able to classify all the testing dataset correctly. ResNet101 and MobileNetV2 have the same performance, correctly classified static dataset while slightly missed in classifying dynamic dataset with 0.996 of accuracy. ShuffleNetV2 has a little lower performance with only 0.98 of accuracy. In term of training time, ShuffleNetV2 spent a short duration, but MobileNetV2 with competitive elapse time was able to show equal performance to ResNet101.</t>
  </si>
  <si>
    <t>M. Ryspayeva; O. Salykova</t>
  </si>
  <si>
    <t>optimal synthetic data ratio for gan-based breast cancer classification</t>
  </si>
  <si>
    <t>10.1109/SIST61674.2026.11596242</t>
  </si>
  <si>
    <t>Data imbalance remains a critical challenge in medical image classification, particularly in breast cancer detection, where malignant cases are significantly underrepresented. Generative Adversarial Networks (GANs) have been widely adopted to synthetically balance training datasets; however, the optimal proportion of synthetic data remains insufficiently explored. In this study, we conduct a systematic empirical analysis to investigate how varying ratios of GAN-generated images affect downstream classification performance. Using BUSI dataset, we evaluate multiple configurations ranging from real-only data to fully synthetic augmentation. Our results demonstrate that classification performance improves when synthetic data constitutes approximately $\mathbf{3 0 - 5 0 \%}$ of the training set, while excessive synthetic dominance may lead to architecture-dependent degradation. These findings challenge the common assumption that increasing synthetic data monotonically improves performance and highlight the importance of controlled GAN-based augmentation in medical applications.</t>
  </si>
  <si>
    <t>D. G. S; N. M</t>
  </si>
  <si>
    <t>design and analysis of slot loaded microstrip antenna for breast cancer detection</t>
  </si>
  <si>
    <t>10.1109/ICEEICT56924.2023.10157516</t>
  </si>
  <si>
    <t>Microwave breast imaging (MBI) promises a more accurate and safer modality for breast cancer detection to provide information about breast tissues that uses longer wavelength low power signals when compared to other conventional techniques like X-ray mammography. This paper includes the performance analysis of slot loaded microstrip patch antennas suitable for breast cancer detection. Four types of antennas structures: without any slits, with truncated corners, with L shaped slots and square shaped slits arranged serially are designed with the help of FR4(dielectric constant = 4.4) as the substrate which is simulated using CST software. The designed antenna has been compared with conventional ones and results shows the superiority of designed antenna in terms of S11parameter, gain, directivity, return loss. The gain of the designed antenna is far superior to that of conventional antennas. As such antennas are used extensively for medical applications the measure of specific absorption rate (SAR) becomes very critical. It has been observed in the different structures that insertion of slits, slots and truncations helps to vary the resonant frequency of the antenna and helps in achieving circular polarization which is needed for medical applications. Optimum performance is achieved using the designed antenna in terms of gain, VSWR, return loss and the radiation limits were obtained which falls within limit of 1.6 W/kg as recommended by FCC.</t>
  </si>
  <si>
    <t>A. Kundu; R. Kumar; S. Muhuri</t>
  </si>
  <si>
    <t>a quantum-enhanced model for accurate breast cancer classification and early diagnosis</t>
  </si>
  <si>
    <t>10.1109/CIACON65473.2025.11189424</t>
  </si>
  <si>
    <t>Accurate and timely diagnosis of breast cancer greatly improves treatment effectiveness and patient survival. In this work, we have suggested a quantum-classical framework for breast cancer classification. The pipeline starts with Principal Component Analysis (PCA) to preserve 90-95% of the dataset variance. Then feature selection is done with Random Forest and Recursive Feature Elimination, retaining the top 10 strongest features. The features are normalized and fed to a Variational Quantum Circuit (VQC) Classifier built with the Pennylane library. The VQC employs a parameterized quantum circuit (PQC) with multiple rotation gates and entanglement layers and is run over a simulator. The experimental results demonstrate that the VQC attained a classification test accuracy of 96.49% and AUC-ROC of 0.9985 over the test set. The model has produced robust generalization performance, shown by its excellent performance over unknown data. Results indicate that the VQC competes with the benchmarked classical models and has potential benefits in terms of applicability and scalability to healthcare applications in terms of accuracy. This work emphasizes the synergy of classical preprocessing and quantum classification in designing efficient and interpretable healthcare applications.</t>
  </si>
  <si>
    <t>V. Anusha; S. V; E. S. Madhan; R. K</t>
  </si>
  <si>
    <t>evaluation of deep learning classifiers and hybrid networks for mammogram - based breast cancer detection</t>
  </si>
  <si>
    <t>10.1109/UPWIECON67212.2025.11390358</t>
  </si>
  <si>
    <t>Breast Cancer is one of the most dangerous diseases now a days. The Early detection saves the people's lives and treatment becomes better. Traditional approaches however leading to misleading and delayed diagnosis. This project proposes the Implementation of a Evaluation of Deep Learning Classifiers and Hybrid Networks for Mammogram - Based Breast Cancer Prediction achieved with the help of deep learning classifiers and evaluation of their performance. Models such as CNN, InceptionV3, MobileNet, DenseNet, CNN+LSTM and Xception were trained and tested on the mammographic dataset. This proposed system mentions the strengths and demerits of each model using accuracy, precision, recall and F1 score. This study evaluates all the hybrid and deep learning classifiers for breast cancer detection using small scale dataset from IEEE data port. The results obtained from this also leads to generalize that modern architectures lead to generalize even on small datasets.</t>
  </si>
  <si>
    <t>A. Kundu; S. Muhuri; R. Kumar</t>
  </si>
  <si>
    <t>harnessing quantum-classical techniques for improved breast cancer prediction</t>
  </si>
  <si>
    <t>10.1109/QCNC64685.2025.00094</t>
  </si>
  <si>
    <t>Breast cancer is one of the most common neoplasms among women around the world, and early diagnosis significantly improves survival rates. Conventional techniques in the field of machine learning have shown great promise in the prediction of cancer, considering the fact that there is always an opportunity for advancement in terms of computing speed and scalability, especially when working with huge, high-dimensional data sets. In recent years, quantum computing (QC) has seemed to be becoming more prevalent as a powerful alternative. This study investigates the efficiency of traditional and quantum machine learning models in distinguishing between benign and malignant breast cancer tumors. The quantum model has achieved better balance in terms of precision and recall, especially in the case of malignant instance detection. These results demonstrate how QC can be used to supplement conventional machine learning techniques for improved predictive performance in breast cancer diagnosis, marking a significant step toward utilizing the technology’s potential in medicinal applications.</t>
  </si>
  <si>
    <t>M. U. Ghani; T. M. Alam; F. H. Jaskani</t>
  </si>
  <si>
    <t>comparison of classification models for early prediction of breast cancer</t>
  </si>
  <si>
    <t>10.1109/ICIC48496.2019.8966691</t>
  </si>
  <si>
    <t>Breast cancer is the second most leading cause of women's death in America. To create an accurate prediction model and analyze the remarkable risk factors, a data mining classification task that involves different methods has applied. Data mining has been used to extract hidden knowledge in different domains such as business, medicine, science, engineering, etc. This research aims to predict breast cancer using anthropometric data and parameters that are collected in routine blood analysis. First, we found the most important attributes in the dataset that can be selected as a Biomarker; by applying the recursive feature elimination method. We found that Age, BMI, Glucose, HOMA, and Resistin can be selected as the best Biomarker for breast cancer. We applied different classification techniques; K-NN, ANN, Decision trees, Naive Bayesian and found that artificial neural networks best classify the attribute with an accuracy of 80.00%. This study will also helps doctors and medical practitioners for early diagnosis of breast cancer.</t>
  </si>
  <si>
    <t>J. Wang; G. Li</t>
  </si>
  <si>
    <t>computer prediction model for health status using classification tree models and big data digital image</t>
  </si>
  <si>
    <t>10.1109/ICCASIT53235.2021.9633485</t>
  </si>
  <si>
    <t>Breast cancer is the most common cancer for females worldwide. The literature presents a comparison of four machine learning algorithms: Classification Tree, Pruned Classification Tree, Bagging, and Random Forests on the Wisconsin Diagnostic Breast Cancer dataset by measuring the test sensitivity, specificity, precision, negative predictive value, and misclassification error rate. The result shows that the performance of pruned classification tree is better than that of a normal classification tree; aggregated tree models (Bagging and Random Forests) are is better than only use one single decision tree to predict. The best tree model is Random Forests which has the lowest test misclassification error rate of 2.92%.</t>
  </si>
  <si>
    <t>S. Tyagi; A. Kumar; B. Chandra Sahana; S. Srivastava</t>
  </si>
  <si>
    <t>reliable breast cancer diagnostic system using uncertainty-guided multiple instance learning for weakly localized histopathology classification</t>
  </si>
  <si>
    <t>10.1109/TIM.2026.3729002</t>
  </si>
  <si>
    <t>Breast cancer diagnosis from histopathology images requires reliable and interpretable automated analysis. However, existing weakly supervised and multiple instance learning (MIL) approaches often overlook predictive uncertainty and tend to produce overconfident decisions in ambiguous cases, thereby limiting the reliability of automated diagnosis. To address this research gap, this article presents an uncertainty-aware MIL (UMIL) framework for breast cancer classification, localization, and interpretability in histopathology images. The proposed UMIL integrates a vision transformer (ViT) and lightweight Swin transformer encoder to provide coarse localization cues and feature extraction. To enhance the efficacy of this integration, thresholding and morphological filtering are applied to highlight discriminative tumor regions. Moreover, the region-level features are aggregated through an UMIL pooling strategy to create more confident regions. Besides this, an uncertainty-guided regularization term is incorporated into the training objective to explicitly couple patch-level uncertainty with bag-level classification. To enhance decision reliability, an inconclusive prediction mechanism is introduced to avoid making forced decisions when prediction confidence falls below a predefined threshold. For edge and point-of-care applications, the proposed framework has been deployed on an NVIDIA Jetson Nano developer kit. The effectiveness of the proposed framework has been evaluated on the openly accessible BreaKHis dataset in terms of qualitative and quantitative analysis. The quantitative evaluation shows that the proposed framework has an overall classification accuracy of 89.11 %, with 11.99 % of cases labeled as inconclusive and 97.11 % accurate for conclusive predictions. Besides that, the ablation and threshold analysis validate the accuracy–tradeoff corresponding to existing methods. The analysis reveals that the proposed framework classifies, localizes, and detects breast cancer simultaneously.</t>
  </si>
  <si>
    <t>N. Shifa; M. Saleh; Y. Akbari; S. Al-Maadeed</t>
  </si>
  <si>
    <t>a scalable and explainable cnn for mammographic breast cancer detection using grad-cam and efficientnet-b0</t>
  </si>
  <si>
    <t>10.1109/AICCSA66935.2025.11315333</t>
  </si>
  <si>
    <t>Breast cancer detection in mammographic images is critical for early diagnosis and treatment. In modern medical AI systems, performance, computational efficiency, and explainability are key determinants of clinical adoption. This study evaluates three convolutional neural network (CNN) models, ResNet-50 ($\mathbf{4 9. 7 M}$ parameters), EfficientNet-B0 ($\mathbf{2 0. 4 M}$), and EfficientNetB7 (96.7 M), each integrated with Grad-CAM for visual explanation. The models are trained and tested on the MIAS dataset following structured preprocessing and data augmentation. GradCAM is employed to generate heatmaps that highlight the image regions most influential to each prediction, enhancing interpretability and clinician trust. Among the models, EfficientNetB0 achieves the best trade-off between accuracy and efficiency, reaching $98.71 \%$ accuracy with minimal computational overhead, making it highly suitable for resource-constrained deployments. EfficientNet-B7 achieves a slightly lower accuracy of $97.00 \%$ but requires substantially more computational resources. ResNet-50 attains 94.85% accuracy and delivers the fastest inference time, offering a viable baseline for time-sensitive applications. These results provide practical guidance for selecting CNN architectures that balance diagnostic performance, computational cost, and explainability in real-world clinical workflows.</t>
  </si>
  <si>
    <t>H. Hamadi; T. N. N. Hanin; N. M. Z. Zhafira; Muhtadan</t>
  </si>
  <si>
    <t>denoising image of mammography using wavelet methods</t>
  </si>
  <si>
    <t>10.1109/ICST56971.2022.10136301</t>
  </si>
  <si>
    <t>Breast cancer is a tumor formed by breast cells that grow and develop uncontrollably. Detection of breast cancer can be done with the results of mammography images. In mammography images, there is often noise and a gray level. This study aimed to improve the quality of mammographic images by reducing noise and gray levels from the image to examine cancer areas. This research was conducted by improving the quality of mammographic images using the Haar, Daubechies, Biorthogonal, and Symlet wavelet methods. The tissue classification used is circumscribed, asymmetry, calcification, and normal. Testing the results of improving the quality of mammography images needs to be done using the calculation of the value of MSE and PSNR. In the denoising results of a circumscribed image using the haar wavelet method, the MSE results are 0.0002, and the PSNR results are 37.8425 dB in the salt&amp;pepper noise image, while in the quantum noise image the MSE results are 0.0008 and PSNR results are 31.0751 dB. The results of this study show that the Haar wavelet method can be used for noise reduction in salt and pepper images. In contrast, the Haar, Daubechies, Biorthogonal, and Symlet wavelet methods can be used on images with quantum noise.</t>
  </si>
  <si>
    <t>N. Jindal; A. Agarwal; A. Khosla</t>
  </si>
  <si>
    <t>infrared breast thermography for cancer screening: a review of artificial intelligence architectures and latent feature learning</t>
  </si>
  <si>
    <t>10.1109/ICSCCC69031.2026.11600267</t>
  </si>
  <si>
    <t>Despite being an international health problem, breast cancer is still prevalent in developing countries like Bharat, with estimated cases of 178,361 women per year and 90,408 deaths in 2020 due to lower screening rates and a late diagnosis. Mammography is widely used, but has limitations: radiation exposure, pain and reduced sensitivity to breast tissue. Infrared (IR) thermography is a cost-effective, non-invasive and patient comfortable way to detect cancer-related metabolic processes by examining the irregular distribution of heat. The analysis of thermographic images has been enhanced by recent advancements in Artificial Intelligence (AI), such as Deep Learning (DL), Computer Vision (CV), Neural Networks and Latent Feature Learning, which have resulted in a breast cancer pre-screening accuracy of up to 95% in multiple studies and minimize false positives rate. This review article looks at how Artificial Intelligence is being used to assist with the screening of Breast Cancer via Thermographic Imaging, and the relevance of "Latent Feature Learning" to the Segmentation and Classification of Medical Images. The article also provides an analysis of relevant datasets (e.g., DMR-IR). Thermographic and Mammographic Imaging supported by Artificial Intelligence provides an increased access to effective means of screening for Breast Cancer.</t>
  </si>
  <si>
    <t>J. J. Puspo</t>
  </si>
  <si>
    <t>a novel approach to classify breast cancer using transfer learning</t>
  </si>
  <si>
    <t>10.1109/ICCIT64611.2024.11021716</t>
  </si>
  <si>
    <t>Breast cancer is the second leading cause of death among women. However, accurate early diagnosis can successfully increase the survival rate. This study proposes a pre-trained technique to classify mammogram images into cancerous or not cancerous. A new model has been proposed based on the pre-trained convolutional neural network architectures—InceptionV3, ResNet50, DenseNet-121, EfficientNetB0, and EfficientNetB3 are known for classifying images accurately. Image augmentation with further pre-processing techniques and hyperparameter tuning was employed to improve overall model accuracy and prevent overfitting. The MIAS dataset is used that contains images of three categories normal, benign, and malignant. Experimental results show that EfficientNetB3 provides a superior classification accuracy of 100% on training, 99.47% on testing, and the right prediction is 99.05%. The findings of this study are expected to be useful in cancer diagnosis research and possibly assist radiologists in clinical decision-making.</t>
  </si>
  <si>
    <t>J. O. Agbo&amp;#x2010;Ajala; L. A. Akinyemi; O. S. Ekundayo; E. Mnkandla</t>
  </si>
  <si>
    <t>tinyml for real‐time medical image classification and diagnosis</t>
  </si>
  <si>
    <t>Summary &lt;p&gt;Medical image classification and diagnosis involve analyzing and interpreting medical images such as ultrasounds, computed tomography, magnetic resonance imaging, and X‐ray images, to detect and classify various medical conditions. This is useful and very relevant to the healthcare industry. Machine learning (ML) and deep learning (DL) approaches have been utilized to assist in the early detection and diagnosis of these medical conditions. However, these conventional ML and DL models have some limitations, including requiring large amounts of training data, being computationally expensive, and being vulnerability to noise, among other deficiencies. All these limitations make them not suitable for real‐time diagnosis and lead to delayed diagnoses and treatment. TinyML has the potential to handle these deficiencies; therefore, in this study, we explore various TinyML models for real‐time classification and diagnosis of different medical conditions. We start by presenting a comprehensive review of various methods used in medical image classification. We also conducted a comparative study between TinyML models and other techniques, including ML and DL. We studied the benefits and advantages of TinyML over other methods, especially in real‐time detection and classification performance in breast cancer, brain tumors, and COVID‐19. Our findings indicate that TinyML models, such as MobileNet, ShuffleNet, and SqueezeNet, achieve high accuracy and efficiency on resource‐constrained devices. This shows that TinyML can significantly reduce healthcare costs and improve patient outcomes. This study highlights the potential of TinyML in medical image classification and serves as a guide for future model selection and approaches in medical image classification tasks.&lt;/p&gt;</t>
  </si>
  <si>
    <t>M. M. Hasan Mahfuz; A. M. Mahfouz; E. Baladi; A. A. Kishk</t>
  </si>
  <si>
    <t>microstrip patch antennas for breast tumor/cancer cell detection–challenges, designs, and future opportunities: a review</t>
  </si>
  <si>
    <t>R. Jabeen; A. Wahid</t>
  </si>
  <si>
    <t>deep learning for breast cancer segmentation: a comprehensive analysis</t>
  </si>
  <si>
    <t>10.1109/ICAIIHI67124.2025.11403643</t>
  </si>
  <si>
    <t>Breast cancer is one of the primarily detected cancers that affects women throughout the worldwide, &amp; finding it early is still very important for lowering the death rate. Medical image segmentation is very important for diagnosing breast cancer since it helps find and outline tumours accurately. Deep learning has made segmentation much better than it used to be with previous methods. This work provides a thorough examination of deep learning methodologies for breast cancer segmentation through many imaging modalities, as well as mammography, ultrasound, and MRI. We examine significant topologies, for example, U-Net and its variants, attention-based models, and transformer-driven networks, while also emphasising benchmark datasets and assessment criteria. The results show that deep learning always improves the accuracy, sensitivity, and specificity of segmentation. But there are still problems with generalisation, not enough annotated data, and understanding the results. Future research avenues encompass lightweight architectures for clinical implementation, multimodal integration, and explainable AI to enhance confidence and adoption within real-world healthcare systems.</t>
  </si>
  <si>
    <t>B. Ahmad; S. Jun; J. Li; B. Lidan</t>
  </si>
  <si>
    <t>comparative study of deep learning models for automatic detection of metastases in h&amp;e stained images</t>
  </si>
  <si>
    <t>Deep learning has gained the attention of researchers around the world. We used several deep learning models to check whether they could potentially be used as a clinical utility by pathologists to detect lymph node metastases in tissue sections of women with breast cancer to save time and reduce the burden on healthcare. For that purpose, we selected three deep learning models of different depths. The deepest one (DenseNet201), medium depth (Resent50), lightweight (Mobie/Net) and trained them in different experiments under various hyperparameters settings from scratch. The test set consists of 32000 histopathological images. We used absolute accuracy, sensitivity, specificity, and F1-score as a performance measure. Apart from these measures, we observe the effect of data augmentation and the number of epochs on the classification performance. We achieved an average accuracy of 85.6%, 87.5%, and 88.4% for MobileNet V1, ResNet50, and DenseNet201, respectively, which further improves to 91.1 %, 93.8%, and 95.7%, respectively, when augmented images are used in the training set. The performance of all deep learning models was on par with that of expert pathologists reported in different studies. We may expect that deep learning could be an exceptional utility for clinicians in real-time diagnosis too.</t>
  </si>
  <si>
    <t>C. Huemmer; R. Biniazan; M. Datar; M. Kraus; A. Fieselmann; S. Kappler</t>
  </si>
  <si>
    <t>improved pectoral muscle segmentation in mammograms through regression-based deep learning and knowledge distillation</t>
  </si>
  <si>
    <t>10.1109/ISBI56570.2024.10635448</t>
  </si>
  <si>
    <t>Pectoral muscle (PM) segmentation is an important step for improving the accuracy and efficiency of breast cancer screening in digital mammography. In recent years, image-to-image (I2I) deep learning (DL) methods have achieved state-of-the-art performance for automated PM segmentation by representing the PM region as a binary mask. This paper introduces a new curve regression approach by representing the PM boundary as a vector of connected points that lie on the curve separating the PM from surrounding breast tissue. This low-dimensional PM representation is used to introduce a concept of knowledge distillation (KD), which exploits an ensemble of teachers to perform loss weighting based on maximum likelihood (ML) estimation. Experiments with in-house mammography data show that DL based curve regression outperforms a reference I2I DL method (U-net) for PM segmentation. Further, application of the proposed KD concept achieves higher segmentation accuracy with only 16% of parameters and 23% of inference time compared to the U-net.</t>
  </si>
  <si>
    <t>F. S. Shishir</t>
  </si>
  <si>
    <t>gpcr-slm: small language model-based classification of gpcrs using knowledge distillation technique</t>
  </si>
  <si>
    <t>10.1109/TCBBIO.2026.3718339</t>
  </si>
  <si>
    <t>Accurate protein family classification is essential since proteins within the same family share conserved structural domains and biochemical functions that deter mine their biological roles. G protein-coupled receptors (GPCRs) represent one of the largest and most diverse protein families in eukaryotes, serving as targets for ap proximately 35% of FDA-approved drugs. While traditional sequence alignment methods, such as BLAST, provide foundational tools for identifying homologous sequences, they exhibit limited accuracy in distinguishing closely related GPCR families with low sequence homology. Recently, deep learning approaches offer promising accuracy; however, they employ fixed-size classification architectures that force newly discovered protein families into pre-existing categories, preventing the recognition of novel families and limiting scalability as the protein universe expands. In this work, we present a scalable machine learning framework GPCR SLM, that classifies GPCRs across 86 distinct families using a lightweight transformer model optimized through knowledge distillation. Our approach achieved an overall ac curacy of 99%, significantly outperforming BLAST (86.1%) and HMMER (91%), while demonstrating substantial computational efficiency with an average speedup of 33.5× compared to large protein language models. These results demonstrate the effectiveness of combining distilled protein language models with flexible classification frameworks for high-resolution functional annotation.</t>
  </si>
  <si>
    <t>J. M. Zebaral Hoque; N. Azlina Ab. Aziz; A. A. Aziz; M. Jakir Hossen; A. K. Ghazali; C. Mohammed Tawsif Khan</t>
  </si>
  <si>
    <t>evaluating cnn depth for multi-class bone tumor tissue classification in histopathology images</t>
  </si>
  <si>
    <t>10.1109/MECON67253.2025.11276986</t>
  </si>
  <si>
    <t>Artificial intelligence algorithms like the convolutional neural network (CNN) allow automated medical image analysis. However, accurate classification of tumour tissues in histopathological images including bone tumour poses significant challenges due to the subtle variations of the different classes. In this paper the impact of CNN architecture depth on the classification performance is evaluated. Additionally, the effectiveness of preprocessing techniques such as contrast enhancement and data augmentation is also studied. One of the key challenges faced in this study is the need to balance model complexity with computational efficiency while preventing overfitting on small and imbalanced datasets. The model was trained using a bone or osteosarcoma tumour dataset consists of 536 non-tumour tiles, 263 necrotic tumour tiles, and 345 viable tumour tiles. Our results demonstrate that custom-designed, lightweight CNN models can achieve competitive performance, with the best model achieving a validation accuracy of 87.44% and a validation loss of 0.3594, often outperforming deeper, pretrained architectures. This research contributes valuable insights into effective CNN architecture choices for histopathological analysis, specifically offering a pathway toward more efficient and accurate bone tumour classification systems.</t>
  </si>
  <si>
    <t>K.Rajarajeswari; A. I. S</t>
  </si>
  <si>
    <t>statistical analysis of lung histopathology images for deep learning based cancer detection</t>
  </si>
  <si>
    <t>10.1109/AIEI69164.2026.11497965</t>
  </si>
  <si>
    <t>The quality of image preprocessing, and statistical characterization plays a major role to find the accuracy of lung cancer using histopathological images. This research work proposes an improved preprocessing framework for lung histopathology images that are derived from the LC25000 dataset. The process includes adeno-type, non-small cell, and benign tissue samples. The proposed process applies a series of preprocessing steps such as color normalization, stain correction, noise suppression, contrast equalization, and data augmentation to achieve improved class balance and visual consistency. To assess the inter-class variability and to measure the impact of preprocessing on data homogeneity, extensive statistical methods, such as color channel histograms and pixel intensity distributions, have been applied. To improve the quality, the preprocessing step involves critical process that becomes heavier when the light weight processors are targeted. This acts as an important step before training a model for analyzing. The Convolutional Neural Network (CNN) model was used to learn the cleaned images for categorization. The trial show that the proposed preprocessing methods improved the accuracy of classification from 95% with raw images to 99% with preprocessed images, accompanied by improvements in sensitivity and specificity. The proposed method also improves the feature quality, faster model convergence, and reduced computation complexity.</t>
  </si>
  <si>
    <t>L. Haotian; W. Shuai</t>
  </si>
  <si>
    <t>research and implementation of deep network-based breast tumor classification</t>
  </si>
  <si>
    <t>10.1109/ICCSI58851.2023.10303888</t>
  </si>
  <si>
    <t>With the development of computer technology, computer-aided diagnosis technology has become one of the important research directions in the field of medicine. Among them, considerable progress has been made in the application of artificial intelligence technology in medical data processing, especially in medical imaging. Currently, breast cancer is one of the most common malignant tumors in women worldwide, accounting for about one-fourth of all malignant tumors, and its incidence has been on the rise in the past decades. If breast cancer can be successfully diagnosed at an early stage, the survival rate of patients can be greatly improved, so early diagnosis and treatment of breast cancer is especially important. However, most of the current diagnostic methods are application-oriented and have not been explored in depth on how to improve the recognition accuracy, so the purpose of this paper is to explore how to improve the accuracy of breast cancer recognition.</t>
  </si>
  <si>
    <t>W. Amponsah; E. Freeman; M. M. Ujakpa; I. E. Agbehadji; D. Gyasi-Nyarko; P. Annanse; G. F. Amponsah; E. V. Osei; E. Dodoo; F. Asabre</t>
  </si>
  <si>
    <t>resilience of confidence-based cascade triage in mammography under structured clinical domain shift</t>
  </si>
  <si>
    <t>10.1109/SERA69989.2026.11618652</t>
  </si>
  <si>
    <t>Deep learning systems for mammography may deteriorate when implemented across different institutions due to variations in scanners, protocols, and compression methods, which result in out-of-distribution (OOD) changes, hence posing a danger of unnoticed failures. We assess a two-stage compute-aware cascade triage approach that directs questionable mammograms from a lightweight Stage-1 CNN to a more robust Top-K Mixture-of Experts (MoE). We evaluate resilience through structured perturbations that simulate clinical acquisition variability (brightness/contrast alterations, JPEG artefacts, and additive Gaussian noise) and measure both diagnostic performance (PRAUC/ROC-AUC) and routing stability (proportion escalated to MoE). On the unshifted test set, the cascade attains a PR-AUC of 0.924 and a ROC-AUC of 0.933, while directing 78.2% of cases to MoE. Despite variations in brightness and contrast, performance remained robust (PR-AUC 0.899©0.920, ROC-AUC 0.919©0.930) with consistent routing approximately 77%. JPEG artefacts elevate routing to 85.7%, with a PR-AUC of 0.907 and a ROCAUC of 0.914, indicating a cautious increase under compromised image quality. Additive noise, conversely, results in a safety critical failure (PR-AUC 0.613, ROC-AUC 0.622) and reduces routing to 33.9%, signifying that confidence estimates no longer align with uncertainty. In summary, confidence-based cascade routing demonstrates resilience to typical intensity and compression variations; yet, it necessitates calibration and shift aware monitoring to avert misrouting in the presence of texture destroying disturbances.</t>
  </si>
  <si>
    <t>B. Sohani; A. D. Abdallah; G. Tiberi; N. Ghavami; M. Ghavami; S. Dudley</t>
  </si>
  <si>
    <t>an analytically based approach for evaluating the impact of the noise on the microwave imaging detection</t>
  </si>
  <si>
    <t>10.1109/PIERS53385.2021.9695034</t>
  </si>
  <si>
    <t>In a realistic scenario, it is inevitable to have noise on the images due to the noise from the system’s hardware, which results in producing inaccurate images. This paper presents an investigation on the impact of adding noises into the simulation for an Ultra-Wideband (UWB) Microwave Imaging (MWI) procedure based on the Huygens principle (HP). A comparison between uniform and Gaussian noises at different amplitudes is provided, with the aim of investigating the detection process for applications such as bone fracture detection. This is done using analytical simulations. To construct the electric field at the perimeter of the external cylinder, simulations have been run mimicking UWB signals transmitted onto a simulated cylindrical bone-mimicking phantom containing an inclusion with different dielectric properties. This field was simulated using MATLAB and generated a value for the electric field at frequencies between 3 and 5 GHz. To investigate the impact of noise on the detection capability, two types of common noises have been applied to the signal at different amplitudes. The resulting images have visually been compared and the imaging performance has also been analysed using an image quantification metric, signal-to-clutter ratio (SCR). The impact of noise on the detection capability was quantified using this image quantification metric.</t>
  </si>
  <si>
    <t>J. Lang; Z. Chen; J. Xu</t>
  </si>
  <si>
    <t>unsupervised breast lesion detection in mammograms using modified generative adversarial networks</t>
  </si>
  <si>
    <t>10.1109/CISAT71030.2026.11682049</t>
  </si>
  <si>
    <t>To address the challenges of scarce lesion annotations, subtle lesion structures, and morphological variability in mammographic images, this paper proposes an unsupervised lesion detection method based on Generative Adversarial Networks (GANs). Built upon the StyleGAN2-ADA framework, the model is trained exclusively on normal mammograms to learn the morphological and textural distribution of healthy breast tissue. During inference, input images are projected into the latent space for reconstruction, and potential lesion regions are identified by analyzing discrepancies between the original and reconstructed images. To improve training stability and detection performance, a discriminator stability regulation mechanism is introduced to mitigate oscillations during adversarial training. Meanwhile, a lightweight medical attention module (L-MedAttn) is incorporated to enhance sensitivity to local structural details and weak anomalies. For anomaly scoring, pixel-wise differences, structural similarity, and texture features are integrated, with thresholds determined by the proportion of abnormal regions. Experiments on the OPTIMAM dataset demonstrate that the proposed method outperforms autoencoder-based methods, standard GAN-based methods, and f-AnoGAN, achieving an accuracy of 82.12%, a ROC-AUC of 0.8372, and a PR-AUC of 0.8427. Ablation studies further validate the effectiveness of the proposed components. The results indicate that the method effectively detects abnormal regions under limited training resources, providing a practical tool for early breast lesion screening.</t>
  </si>
  <si>
    <t>V. Uher; J. Nowaková; P. Krömer</t>
  </si>
  <si>
    <t>initial analysis of multiple retinal diseases classification with fuzzy medical image retrieval</t>
  </si>
  <si>
    <t>10.1109/SMC53992.2023.10394609</t>
  </si>
  <si>
    <t>Medical image retrieval is a highly discussed topic, and it includes an efficient classification of diagnoses based on the similarity search in large databases of medical images. It is very important for early and correct diagnosis and treatment. In this paper, we focus on detecting four diagnoses of treatable retinal diseases in optical coherence tomography (OCT) images. The fuzzy medical image retrieval model (FMIR) is applied to transfer images to fuzzy signatures organized in Fuzzy S-tree, as it was previously successfully used for breast cancer detection and COVID-19 chest X-ray detection. The paper examines and compares the performance of the FMIR method on 4-class and binary classification models built on an OCT dataset and compares the impact of two metrics, Euclidean and Hamming fuzzy distances. The experiments show a clear dominance of Hamming fuzzy distance. The best accuracy is achieved for binary classification (61.16 - 93.8%), while the performance of the 4-class model is worse (51.7%). The distribution of signature space and classification performance are analyzed in detail.</t>
  </si>
  <si>
    <t>J. Sun; N. Jiang; G. Sun; W. Huang</t>
  </si>
  <si>
    <t>analysis of cart algorithms in data mining</t>
  </si>
  <si>
    <t>10.1109/MLCCIM60412.2023.00088</t>
  </si>
  <si>
    <t>In the information age, with the continuous growth of massive data, the demand for processing data to obtain information in various fields is increasing. Among various data mining methods, CART, the classification and regression tree, stands out as an intuitive and efficient decision tree algorithm. It is composed of feature selection, tree generation, and pruning. Gini is selected as the index in classification and MSE in regression. After recursively constructing a binary tree, use the criteria to pruning, and finally, a good tree is obtained. Moreover, in section 3, we exemplify CART is used for selecting the best features to classify data, whether it is discrete data or continuous data. In addition, we use UCI data to conduct experiments to demonstrate that the CART algorithm after feature selection has a higher dataset classification accuracy rate. From this paper, what can be found is that the CART algorithm is useful, and it is worth combining other methods to continue to study more applications.</t>
  </si>
  <si>
    <t>J. Hind; P. Lisboa; A. J. Hussain; D. Al-Jumeily</t>
  </si>
  <si>
    <t>a novel approach to detecting epistasis using random sampling regularisation</t>
  </si>
  <si>
    <t>10.1109/TCBB.2019.2948330</t>
  </si>
  <si>
    <t>Epistasis is a progressive approach that complements the ‘common disease, common variant’ hypothesis that highlights the potential for connected networks of genetic variants collaborating to produce a phenotypic expression. Epistasis is commonly performed as a pairwise or limitless-arity capacity that considers variant networks as either variant vs variant or as high order interactions. This type of analysis extends the number of tests that were previously performed in a standard approach such as Genome-Wide Association Study (GWAS), in which False Discovery Rate (FDR) is already an issue, therefore by multiplying the number of tests up to a factorial rate also increases the issue of FDR. Further to this, epistasis introduces its own limitations of computational complexity and intensity that are generated based on the analysis performed; to consider the most intense approach, a multivariate analysis introduces a time complexity of O(n!). Proposed in this paper is a novel methodology for the detection of epistasis using interpretable methods and best practice to outline interactions through filtering processes. Using a process of Random Sampling Regularisation which randomly splits and produces sample sets to conduct a voting system to regularise the significance and reliability of biological markers, SNPs. Preliminary results are promising, outlining a concise detection of interactions. Results for the detection of epistasis, in the classification of breast cancer patients, indicated eight outlined risk candidate interactions from five variants and a singular candidate variant with high protective association.</t>
  </si>
  <si>
    <t>A. Barua; P. N. Dipta; M. F. Rana</t>
  </si>
  <si>
    <t>smartphone-based blood cancer classification leveraging mobilenet architecture</t>
  </si>
  <si>
    <t>10.1109/QPAIN66474.2025.11171743</t>
  </si>
  <si>
    <t>Blood cancer is a serious health concern worldwide, and the better prognosis of patients depends on early detection. Early detection of blood cancer significantly improves patient outcomes, but access to diagnostic infrastructure remains limited, particularly in resource-constrained regions. This paper presents a smartphone-based deep learning system for real-time blood cancer classification using peripheral blood smear (PBS) images. We utilized the publicly available Blood Cell Cancer ALL 4-Class dataset from Kaggle, consisting of 89 patient records across four diagnostic categories. Leveraging transfer learning, we adapted the MobileNetV2 architecture with a custom classification head, including global average pooling, dense, and dropout layers, to improve generalization while maintaining computational efficiency. The model achieved superior performance with 99% accuracy, outperforming VGG-16. The trained model was converted to TensorFlow Lite and deployed into a Flutter-based mobile application for on-device, offline diagnosis. Our solution demonstrates the potential of lightweight mobile AI systems to expand blood cancer screening access and reduce diagnostic disparities in underserved populations.</t>
  </si>
  <si>
    <t>D. J. Mahaveera; S. A. Gujar; S. Y. Cen; X. Lei; D. H. Hwang; B. A. Varghese</t>
  </si>
  <si>
    <t>pectoral muscle segmentation from digital mammograms using a transformative approach</t>
  </si>
  <si>
    <t>10.1109/SIPAIM56729.2023.10373450</t>
  </si>
  <si>
    <t>Radiomics models based on digital mammography (DM) show the feasibility of reducing unnecessary invasive biopsies for benign mammographic masses while providing similar diagnostic performance for malignant mammographic masses as biopsies. Texture metrics, which comprises a majority of radiomics metrics assess the heterogeneity of radioopacities within the DM. The radiopacity of pectoral muscle (PM) and fibro-glandular tissue is comparable and hence difficult to separate from each other. The mediolateral-oblique (MLO) view of the DM is the most affected by PM. Subsequently, radiomic models constructed from MLO views of DM can hamper the accuracy of prediction models. Successful removal of pectoral muscle is challenging due to changes in shape, size, and texture of pectoral muscle in every MLO view DM. In this paper, our proposed algorithm is a technique of removing the pectoral muscle from MLO mammograms of the CBIS-DDSM dataset with a sample size of 800 images. By skillfully applying pixel clustering with thresholds, we precisely label clusters connected to neighboring pixels. This technique subsequently permits removing the cluster linked to the upper boundary of the image, yielding segmented mammograms, completely devoid of the pectoral muscle’s interference. Using Intersection over Union (IOU), an evaluation matrix widely used in computer-vision based object detection tasks.</t>
  </si>
  <si>
    <t>R. S. d. l. Rosa; A. . -K. Carton; P. M. d. Carvalho; I. Bloch; S. Muller</t>
  </si>
  <si>
    <t>analysis of cedbt and cesm performance using a realistic x-ray simulation platform</t>
  </si>
  <si>
    <t>10.1109/ISBI.2019.8759527</t>
  </si>
  <si>
    <t>Contrast Enhanced Spectral Mammography (CESM) and Contrast Enhanced Digital Breast Tomosynthesis (CEDBT) are multi-energy X-ray imaging techniques involving the injection of a vascular contrast agent. Both techniques provide information on hypervascularization of lesions through contrast uptake. CESM has proved to deliver a better diagnosis of breast cancer than diagnostic mammography. CEDBT is a promising technique which provides 3D information on the contrast uptake distribution. In this paper, new steps in the image acquisition process of a previously presented image acquisition simulation platform are described, including models of scatter, image lag and electronic noise. Using this simulation platform, 290 CESM and CEDBT images were generated. A human observer experiment was then performed to compare lesion detectability and characterization. The results indicate a similar detectability and an improved characterization of shape and contrast enhancement distribution using CEDBT.</t>
  </si>
  <si>
    <t>M. R. Avula; N. Boggavarapu; P. A. D. Venkata; Y. S. P. Jonnakuti; P. Sowkuntla</t>
  </si>
  <si>
    <t>fuzzy-rough meta-feature selection for compact stack ensemble classification</t>
  </si>
  <si>
    <t>10.1109/ETAACT69135.2026.11541676</t>
  </si>
  <si>
    <t>Ensemble learning improves predictive performance by combining multiple classifiers; however, indiscriminate aggregation introduces redundancy, computational cost, and limited interpretability. This paper proposes a compact stacked ensemble framework that selectively retains classifiers exhibiting reliable probabilistic behavior. A γ′-pruning model based on fuzzy–rough set theory evaluates classifier relevance using out-of-fold posterior probability estimates, Gaussian similarity relations, and a fuzzy–rough dependency measure to capture probabilistic consistency beyond accuracy-based criteria. A greedy selection strategy balances validation performance with probabilistic stability. Experiments on medical and bioinformatics benchmarks demonstrate significant ensemble size reduction without sacrificing predictive performance, supporting fuzzy–rough probabilistic relevance as an effective criterion for classifier selection in uncertainty-aware stacked ensemble systems.</t>
  </si>
  <si>
    <t>S. Malik; M. Khetan; R. Oberoi; H. D. Vankayalapati</t>
  </si>
  <si>
    <t>decoding cancer tissues: a comparative deep learning view of breast histopathology</t>
  </si>
  <si>
    <t>10.1109/AIEI69164.2026.11497604</t>
  </si>
  <si>
    <t>Worldwide, breast cancer continues to be one of the riskiest killers of women, so early and correct diagnoses will be pivotal to treatment. As the field progresses in deep learning, detection of histopathological images has revolutionized the development of automated, reliable and scalable diagnostics.In this study, we present a thorough comparative analysis of six deep learning image classification architectures, including, a Convolutional Neural Network (CNN), ResNet50, DenseNet, EfficientNetV2-B0, MobileNetV1, and InceptionV3 in classifying breast cancer histopathological images from the BreaKHis dataset. We report each model performance based upon various key metrics of accuracy, precision, recall, and F1-score in order to evaluate e Diagnoses Capability and computational efficiency of models. Our study identified significant differences between framework performances, with the transfer models out performing CNN models in accuracy and generalization ability. We provide an insight into the strengths of utilizing deep learning framework architectures for medical imaging and provide new directions for more powerful AI-assisted diagnostic processes.</t>
  </si>
  <si>
    <t>H. T; H. A. Charvi; V. Shastri; A. B. Jagadeesh; B. Ambore; P. Kannadaguli</t>
  </si>
  <si>
    <t>project akshara: a comparative study of deep learning architectures for robust kannada handwritten digit classification</t>
  </si>
  <si>
    <t>10.1109/ICANCS65819.2025.11379730</t>
  </si>
  <si>
    <t>Handwritten digit recognition remains a critical problem in computer vision, with extensive progress achieved for English numerals through benchmarks like MNIST. However, Indic scripts such as Kannada remain underexplored despite their widespread usage and cultural significance. Kannada digits pose unique challenges due to their curved structures, stroke variations, and frequent inter-class similarities (e.g., vs vs ), making them difficult to classify with conventional models. This paper presents Project Akshara: A Deep Learning Microser vice for Low-Latency Indic Script Recognition, an end-to-end framework for accurate and efficient Kannada digit recognition. The Kannada-MNIST dataset, augmented with manually curated samples, was employed to train and evaluate three state-of theart deep learning architectures: EfficientNet-B0, GoogleNet, and SqueezeNetV2. Models were trained with a standardized 90-10 split and evaluated using accuracy, precision, recall, F1 score, ROC-AUC, and confusion matrices. Results demonstrate that EfficientNet-B0 achieved the highest accuracy (98.8 %), while GoogleNet reached 96.8% and SqueezeNet 95%. EfficientNet B0 also provided the best accuracy-efficiency trade-off, making it highly suitable for real-world applications. Building on these findings, the system is extended through model fine-tuning and deployment as a microservice, ensuring practical applicability in domains such as education, digital governance, and accessibility.</t>
  </si>
  <si>
    <t>X. Guo; W. -S. Wang; J. Zhang; L. -S. Gong</t>
  </si>
  <si>
    <t>an online growing-and-pruning algorithm of a feedforward neural network for nonlinear systems modeling</t>
  </si>
  <si>
    <t>10.1109/TASE.2024.3407518</t>
  </si>
  <si>
    <t>In recent decades, many researchers and practitioners have always been focusing on the optimal design approach of feedforward neural network (FNN). However, it is still a challenge that FNN has a compact structure, while meeting some special requirements. This paper investigates the interrelation of nodes and the diversity of samples in sliding windows based on previous work for nonlinear system modeling and develops a new adaptive growing-and-pruning algorithm of FNN (AGPA-FNN). More specifically, the basis of AGPA-FNN is to dynamically grasp the interactions between hidden nodes through the local sensitivity analysis and mutual information method, which can seamlessly prune the redundancy hidden nodes through the punishing mechanism for weight decay. Thus, AGPA-FNN can prevent breaking the network structure and forget the acquired knowledge due to the sudden change in weights. In learning algorithm, an effective learning technique is developed to accelerate the learning efficiency of the gradient descent method (AOGD) through keeping the diversity of samples and a suitable learning rate in each window. Experimental investigations show that the proposed AGPA-FNN can effectively self-adjust hidden nodes based on data changes and finally achieve a compact structure, while it can outperform other approaches in terms of generalization performance. Note to Practitioners—Nonlinear system modeling has always been a key and difficult problem in real-world. In recent decades, Neural network has become an indispensable technique of nonlinear system modeling due its universal approximation property and strong modeling ability. However, finding the trade-off between the network structure and the generalization capability to meet some prespecified requirement for neural network has always been the fundamental challenge. The existing methods are always neglecting the interrelation between the pruned neurons and other neurons in pruning process, and usually compensate for the weight of other neurons after pruning redundancy neurons, which may seriously disrupt the stability of feedforward neural network (FNN). Therefore, this paper focuses on simultaneously self-organizing and self-updating both the structure and parameters of FNN for data streams, and develops a new adaptive growing-and-pruning algorithm of FNN (AGPA-FNN) in a bid to make a trade-off between the network structure and property. AGPA-FNN can dynamically self-organize its structure and seamlessly prune the redundancy hidden nodes through the punishing mechanism for weight decay based on the interactions between nodes using the local sensitivity analysis and mutual information method. Furthermore, the online gradient descent algorithm is improved to enhance the learning efficiency of FNN by keeping the diversity of samples and the suitable learning rate in each window. Finally, the proposed AGPA-FNN is validated by several benchmark and real-word problems.</t>
  </si>
  <si>
    <t>A. A. Markandey; D. N. Akshay; P. Rai; Rimjhim; K. Agrawal</t>
  </si>
  <si>
    <t>medical image analysis with deep learning approach</t>
  </si>
  <si>
    <t>10.1109/IATMSI64286.2025.10985428</t>
  </si>
  <si>
    <t>Medical image processing faces ongoing challenges in maintaining consistency and quality across healthcare facilities, with image degradation frequently occurring due to noise and artifacts. One of reasons why so is because of the image formats in use, particularly raster images such as .jpeg, .png etc. Raster images work on pixel based values, distorting data by a large amount when compressed or scaled-up. Quality of images often depends on device specifications and pixel values and hence, can vary from device-to-device. On the other hand, another format, Vector images such as .svg, .wmf, etc are prone to these compression errors due to a simple feature called anchor point maneuver. Vector graphics are connected by lines and curves (vectors) instead of pixel values, that help in preserving the data to a large extent when compressed or scaled up. This helps in removing the loss and preserving the quality of image. It is device independent and hence, can be used anywhere without losing its quality. While raster formats are the most widely used digital image processing formats, as highlighted they have inherent limitations in scaling operations, which results in quality degradation during compression. In contrast, vector image formats offer scalability without quality loss, facilitating more efficient editing capabilities.This paper proposes a novel technique to digital image processing that use the top-hat transformation algorithm to maintain image integrity during compression and scaling operations by converting the original raster images to vector images. The methodology includes deep learning integration, which enables lossless conversion operations. This study strengthens the field of AI-enabled healthcare by developing reliable strategies for preserving image consistency across the processing pipeline.</t>
  </si>
  <si>
    <t>A. Bria; C. Marrocco; L. R. Borges; M. Molinara; A. Marchesi; J. -J. Mordang; N. Karssemeijer; F. Tortorella</t>
  </si>
  <si>
    <t>improving the automated detection of calcifications using adaptive variance stabilization</t>
  </si>
  <si>
    <t>10.1109/TMI.2018.2814058</t>
  </si>
  <si>
    <t>In this paper, we analyze how stabilizing the variance of intensity-dependent quantum noise in digital mammograms can significantly improve the computerized detection of microcalcifications (MCs). These lesions appear on mammograms as tiny deposits of calcium smaller than 20 pixels in diameter. At this scale, high frequency image noise is dominated by quantum noise, which in raw mammograms can be described with a square-root noise model. Under this assumption, we derive an adaptive variance stabilizing transform (VST) that stabilizes the noise to unitary standard deviation in all the images. This is achieved by estimating the noise characteristics from the image at hand. We tested the adaptive VST as a preprocessing stage for four existing computerized MC detection methods on three data sets acquired with mammographic units from different manufacturers. In all the test cases considered, MC detection performance on transformed mammograms was statistically significantly higher than on unprocessed mammograms. Results were also superior in comparison with a “fixed” (nonparametric) VST previously proposed for digital mammograms.</t>
  </si>
  <si>
    <t>A. A. Ali; E. M. Younis; H. S. Hassan; A. A. Abohany; E. M. Anwar</t>
  </si>
  <si>
    <t>task-adaptive multi-scale ensemble framework for multi-cancer diseases classification</t>
  </si>
  <si>
    <t>10.1109/IEEC69628.2026.11584241</t>
  </si>
  <si>
    <t>Cancer is a leading cause of death worldwide, and accurate histopathological diagnosis remains challenging due to high variability within and between cancer classes. This study presents a Task-Adaptive Multi-Scale Ensemble Framework that evaluates MobileNetV3-Large, MobileNetV3-Small, and EfficientNetB0 using ImageNet transfer learning and taskspecific layer freezing across seven histopathology datasets (130,000 images, 22 classes). Patient-level data partitioning was enforced to prevent data leakage. Equal-weight soft-voting ensemble achieved 100.00% accuracy for Cervical Cancer, 99.93% for Kidney Cancer, 98.87% for Breast Cancer, 98.80% for Brain Cancer, 98.37% for Lung &amp; Colon Cancer, 95.24% for Lymphoma, and 94.74% for Oral Cancer. Paired t-tests confirmed statistical significance $(\mathrm{p}&lt;0.05)$ in 4 of 7 cancer types. All models remain under 5 MB, enabling deployment on standard hospital hardware.</t>
  </si>
  <si>
    <t>A. Kumar; S. Srivastava</t>
  </si>
  <si>
    <t>a qualitative and quantitative comparative study of different denoising and enhancement techniques for breast mammograms, ultrasound and magnetic resonance images</t>
  </si>
  <si>
    <t>10.1049/icp.2023.1484</t>
  </si>
  <si>
    <t>Breast cancer ranks as the second highest-diagnosed malignancy in women. Mammography, ultrasound, and magnetic resonance imaging (MRI) are the most frequently used imaging modalities to identify breast cancer. These imaging modalities produce a digital image that helps to highlight breast cancer-associated abnormalities like calcification, masses and lumps. However, these digital images are ordinarily low-contrast images and are affected by noise. Furthermore, the presence of noise limits radiologists' ability to accurately interpret breast cancer. So, with pre-processing, the noise present in mammograms, Ultrasounds and MRIs is removed to predict breast cancer accurately. Over the years, various pre-processing techniques have been developed to overcome the noise and enhance the image. The pre-processing helps in denoising as well as the classification of breast cancer by providing a processed image. This paper offers a qualitative and quantitative comparative study of the most recent and efficient denoising and enhancement techniques for Mammography, Ultrasound and MRI imaging modalities. The quantitative assessments are provided in terms of full reference, no reference and human visual system-based image assessment metrics. The datasets from the mammographic image analysis society, ultrasound web and RIDER have been used for Mammography, Ultrasound and MRI, respectively.</t>
  </si>
  <si>
    <t>B. Wang; Q. Chen; Z. Wang; Y. Hu</t>
  </si>
  <si>
    <t>the rearch on improved lvq neural network method</t>
  </si>
  <si>
    <t>10.1109/CIRSYSSIM.2019.8935608</t>
  </si>
  <si>
    <t>By analyzing the basic structure and algorithm of LVQ neural network and its deformation, this paper studies the breast tumor diagnosis method based on improved LVQ neural network. The LVQ neural network needs to process all input features, because the input feature dimension is too large, the redundant information is too much, the training takes too long, so apply PCA algorithm to preprocess the input features. In essence, PCA algorithm takes the direction with the largest variance as its main feature and “de-correlates” the data in each orthogonal direction. It is a parameterless technology without the intervention of subjective parameters, so PCA is convenient for general implementation. In this paper, PCA algorithm is proposed to optimize LVQ neural network, and the results are compared with LVQ neural network. The results show that the optimized LVQ neural network by PCA has shorter running time and higher diagnostic accuracy than LVQ neural network.</t>
  </si>
  <si>
    <t>R. Wang; Y. Du; J. Lewin; R. T. Constable; N. C. Dvornek</t>
  </si>
  <si>
    <t>acquisition time-informed breast tumor segmentation from dynamic contrast-enhanced mri</t>
  </si>
  <si>
    <t>10.1109/ISBI61048.2026.11515579</t>
  </si>
  <si>
    <t>Dynamic contrast-enhanced magnetic resonance imaging (DCE-MRI) plays an important role in breast cancer screening, tumor assessment, and treatment planning and monitoring. The dynamic changes in contrast in different tissues help to highlight the tumor in post-contrast images. However, varying acquisition protocols and individual factors result in large variation in the appearance of tissues, even for images acquired in the same phase (e.g., first post-contrast phase), making automated tumor segmentation challenging. Here, we propose a tumor segmentation method that leverages knowledge of the image acquisition time to modulate model features according to the specific acquisition sequence. We incorporate the acquisition times using feature-wise linear modulation (FiLM) layers, a lightweight method for incorporating temporal information that also allows for capitalizing on the full, variables number of images acquired per imaging study. We trained baseline and different configurations for the time-modulated models with varying backbone architectures on a large public multisite breast DCE-MRI dataset. Evaluation on in-domain images and a public out-of-domain dataset showed that incorporating knowledge of phase acquisition time improved tumor segmentation performance and model generalization.</t>
  </si>
  <si>
    <t>T. Prakash; T. Dhamija; R. Kumar; J. Panda</t>
  </si>
  <si>
    <t>leveraging explainable artificial intelligence for understanding the effect of model capacity on training dataset size</t>
  </si>
  <si>
    <t>10.1109/SOLI57430.2022.10294527</t>
  </si>
  <si>
    <t>Automated Image classification has seen substantial growth in recent times. However, several applications suffer from the limited availability of training data, such as the classification of medical images, where data collection is mostly limited by privacy concerns of human subjects. As a result, to compensate for the limited availability of training data, most of these applications employ custom-made lightweight architectures. While state-of-the-art deep models for computer vision applications usually exploit architectures with huge model capacity. However, the increase in model complexity and size necessarily doesn't guarantee better performance on small medical datasets. We study this phenomenon in the context of medical images, where several existing studies report that most sophisticated deep networks for computer vision trained on large datasets such as Image Net do not generalize on medical image applications, due to huge model capacity, subsequently leading to overfitting on smaller training datasets. In this research, we exploit explainable artificial intelligence to analyze the features learned by state-of-the-art deep models for smaller medical image training datasets and contrast them with the features learned for larger medical training datasets. In particular, we exploit Shapley Additive explanations (SHAP) features to perform a qualitative comparison of feature relevance maps and understand how different standard models when trained with different training sizes understand discriminative image patterns to perform classification. Furthermore, we also compare SHAP features on scenarios in which the same model focuses on images belonging to different classes. Experiments on two datasets of different sizes have been presented to understand the dependence of model complexity on the number of samples in the training dataset. Results demonstrate that simpler models learn generalizable SHAP features that allow them to perform better on small datasets, unlike larger models when trained on smaller datasets. Likewise, bigger models when trained on larger datasets learn more distinctive and diverse features that allow them to outperform smaller models.</t>
  </si>
  <si>
    <t>M. A. Ali; V. Devasani; S. H. Vardhan; G. Reethu; G. Vishnu</t>
  </si>
  <si>
    <t>a hybrid correlation-pso feature selection framework with extreme learning machines for high-accuracy cancer classification in microarray data</t>
  </si>
  <si>
    <t>10.1109/ICVADV67766.2026.11470441</t>
  </si>
  <si>
    <t>Cancer classification using microarray gene expression data remains challenging due to its extremely high dimensionality and the limited number of available samples, often leading to overfitting and poor generalization. Effective dimensionality reduction is therefore essential to identify a compact subset of informative genes that enhances diagnostic accuracy. This study presents, the combination of Correlationbased Feature Selection (CFS) and Particle Swarm Optimization (PSO) is presented as method to reduce redundant and irrelevant genes by selecting its informative subset effectively. The optimal subset of genes are subsequently classified using an Extreme Learning Machine (ELM), which is a rapid single-layer neural network suitable for high dimensional biomedical data. The experiments on benchmark multi-class microarray datasets (SRBCT, Lymphoma and MLL) show that the proposed CFS-PSO-ELM approach could reduce the feature space up to 92-98%, leading to an improved classification performance than classical J48, Random Forest and Genetic Algorithm classifiers. These results demonstrated the power of hybrid optimization and lightweight neural networks for precise cancer diagnosis</t>
  </si>
  <si>
    <t>C. Sakr; Y. Kim; N. Shanbhag</t>
  </si>
  <si>
    <t>minimum precision requirements of general margin hyperplane classifiers</t>
  </si>
  <si>
    <t>10.1109/JETCAS.2019.2910164</t>
  </si>
  <si>
    <t>Margin hyperplane classifiers such as support vector machines have achieved considerable success in various classification tasks. Their simplicity makes them suitable candidates for the design of embedded intelligent systems. Precision is an effective parameter to trade-off accuracy and resource utilization. We present analytical bounds on the precision requirements of general margin hyperplane classifiers. In addition, we propose a principled precision reduction scheme based on the trade-off between input and weight precisions. We present simulation results that support our analysis and illustrate the gains of our approach in terms of reducing resource utilization. For instance, we show that a linear margin classifier with precision assignment dictated by our approach and applied to the “two versus four” task of the MNIST dataset is  $\sim 2\times $  more accurate than a standard 8 bits low precision implementation in spite of using  $\sim 2\times 10^{4}$  fewer 1 bit full adders and  $\sim 2\times 10^{3}$  fewer bits for data and weight representation.</t>
  </si>
  <si>
    <t>Y. Singh; S. Susan</t>
  </si>
  <si>
    <t>smote-lasso-deepnet framework for cancer subtyping from gene expression data</t>
  </si>
  <si>
    <t>10.1109/CISP-BMEI56279.2022.9979952</t>
  </si>
  <si>
    <t>Cancer subtyping from gene expression data is trending research in the field of bioinformatics. Classification of gene expression data is a challenging task due to the small number of samples and large number of features involved. The problem is further complicated due to the strong class imbalance issue prevalent in gene expression datasets. The challenge here is to find an end-to-end machine learning solution to classify cancer subtypes from small sample, high-dimensional, imbalanced gene expression datasets. In this study, we propose a SMOTE-LASSO-DeepNet framework for the identification of cancer subtypes from gene expression data. The proposed framework balances the training set using SMOTE, and then finds the most informative genes using LASSO. The balanced and pruned training set is then applied as input to a deep neural network (DeepNet) with four hidden layers having 512, 256, 128 and 64 neurons respectively. We tested our framework on four different cancer gene expression datasets: Leukemia, Lung cancer, Brain cancer and Breast cancer. It is observed from the results that our proposed SMOTE-LASSO-DeepNet framework performs consistently best as compared to the existing methods.</t>
  </si>
  <si>
    <t>Y. Arora; D. Pal; R. K. Nirala; S. Kant</t>
  </si>
  <si>
    <t>medfusion- cml approach for cross-domain clinical image interpretation</t>
  </si>
  <si>
    <t>10.1109/IC3ECSBHI67834.2026.11469070</t>
  </si>
  <si>
    <t>Medical image interpretation and diagnosis are becoming easier because of advances in machine learning. Nevertheless, most of the existing approaches concern single diseases or isolated imaging modalities, limiting their applicability in real-world multi-disease clinical settings. There is a need for a centralized reporting framework that integrates the disease-specific data from multiple deep learning systems for effective diagnosis. The framework consists of three independently optimized models. These models have been trained using heterogeneous medical imaging datasets. The three models include chest X-ray images for respiratory disease classification (COVID-19, pneumonia and normal), breast ultrasound images for tumor classification (benign, malignant and normal), and ECG images for cardiac abnormality detection. Every model uses MobileNetV2 as a lightweight feature extractor through transfer learning. Also, every model was evaluated using 5-fold stratified cross-validation to mitigate the class imbalance and overfitting. According to the CML framework, collaboration occurs at the system and evaluation level rather than the training level. Systems are trained independently but share the same preprocessing, validation, performance metrics, and interpretability across modalities. Domain-specific specialization is preserved. Based on the experimental findings, all three medical domains can deliver reliable and stable performance. Furthermore, the comparative analysis reveals modality-specific challenges across the different domains. All experiments were performed using publicly available anonymized datasets. The CML framework offers an excellent foundation for multi-disease AI healthcare decision support that is scalable and modular.</t>
  </si>
  <si>
    <t>T. Deng; Y. Huang; G. Han; Z. Shi; J. Lin; Q. Dou; Z. Liu; X. -j. Guo; C. L. Philip Chen; C. Han</t>
  </si>
  <si>
    <t>feddbl: communication and data efficient federated deep-broad learning for histopathological tissue classification</t>
  </si>
  <si>
    <t>10.1109/TCYB.2024.3403927</t>
  </si>
  <si>
    <t>Histopathological tissue classification is a fundamental task in computational pathology. Deep learning (DL)-based models have achieved superior performance but centralized training suffers from the privacy leakage problem. Federated learning (FL) can safeguard privacy by keeping training samples locally, while existing FL-based frameworks require a large number of well-annotated training samples and numerous rounds of communication which hinder their viability in real-world clinical scenarios. In this article, we propose a lightweight and universal FL framework, named federated deep-broad learning (FedDBL), to achieve superior classification performance with limited training samples and only one-round communication. By simply integrating a pretrained DL feature extractor, a fast and lightweight broad learning inference system with a classical federated aggregation approach, FedDBL can dramatically reduce data dependency and improve communication efficiency. Five-fold cross-validation demonstrates that FedDBL greatly outperforms the competitors with only one-round communication and limited training samples, while it even achieves comparable performance with the ones under multiple-round communications. Furthermore, due to the lightweight design and one-round communication, FedDBL reduces the communication burden from 4.6 GB to only 138.4 KB per client using the ResNet-50 backbone at 50-round training. Extensive experiments also show the scalability of FedDBL on model generalization to the unseen dataset, various client numbers, model personalization and other image modalities. Since no data or deep model sharing across different clients, the privacy issue is well-solved and the model security is guaranteed with no model inversion attack risk. Code is available at https://github.com/tianpeng-deng/FedDBL.</t>
  </si>
  <si>
    <t>Q. Zhang; X. Hao; T. Wang; Y. Zhu; Y. Du; P. Gao; F. Cong; C. Lu; H. Xu</t>
  </si>
  <si>
    <t>online teaching: distilling decomposed multimodal knowledge for breast cancer biomarker prediction</t>
  </si>
  <si>
    <t>10.1109/TMI.2025.3628252</t>
  </si>
  <si>
    <t>Immunohistochemical (IHC) biomarker prediction greatly benefits from multimodal data fusion. However, the simultaneous acquisition of genomic and pathological data is often constrained by cost or technical limitations. To address this, we propose a novel Genomics-guided Multimodal Knowledge Decomposition Network (GMKDN), a framework that effectively integrates genomics and pathology data during training while dynamically adapting to available data during inference. GMKDN introduces two key innovations: 1) the Batch-Sample Multimodal Knowledge Decomposition (BMKD) module, which decomposes input features into pathology-specific, modality-general, and genomics-specific components to reduce redundancy and enhance knowledge transferability, and 2) the Online Similarity-Preserving Knowledge Distillation (OSKD) module, which optimizes activation similarity matrices to facilitate robust knowledge transfer between teacher and student models. The BMKD module improves generalization across modalities, while the OSKD module enhances model robustness, particularly when certain modalities are unavailable during inference. Extensive evaluations conducted on the TCGA-BRCA dataset and an external test cohort (QHSU) demonstrate that GMKDN consistently outperforms state-of-the-art (SOTA) slide-based multiple instance learning (MIL) approaches as well as existing multimodal learning models, establishing a new benchmark for breast cancer biomarker prediction. Our code is available at https://github.com/qiyuanzz/GMKDN</t>
  </si>
  <si>
    <t>K. Yu; H. Chen</t>
  </si>
  <si>
    <t>markov boundary-based outlier mining</t>
  </si>
  <si>
    <t>10.1109/TNNLS.2018.2861743</t>
  </si>
  <si>
    <t>It is a grand challenge to identify the outliers existing in subspaces from a high-dimensional data set. A brute-force method is computationally prohibitive since it requires examining an exponential number of subspaces. Current state-of-the-art methods explore various heuristics to significantly prune subspaces, facing the tradeoff between the subspace completeness and search efficiency. In this brief, we discuss a principal type of subspace outliers whose behaviors are different from the others on individual attributes. We formulate such outliers by a novel notion of the Markov boundary-based (MBB) outliers. The central idea is that for each attribute T in a data set, we consider only the subspace representing the knowledge needed to predict the behavior on T, which is captured by the MB of T. Then, the outliers whose behavior is different from others on T can be detected in the subspace of the MB, and thus, our approach reduces the number of possible subspaces from exponential to linear with respect to dimensionality. Using both synthetic and real data sets, we validate the effectiveness and efficiency of our method.</t>
  </si>
  <si>
    <t>H. Khatri; V. K. R; R. K. R</t>
  </si>
  <si>
    <t>federochain: a lightweight federated learning and blockchain framework for secure and transparent medical diagnostics</t>
  </si>
  <si>
    <t>10.1109/TQCEBT67648.2026.11681888</t>
  </si>
  <si>
    <t>Medical institutions leverage machine learning across multiple domains of disease to improve accuracy, efficiency, and decision support. In the process, these institutions require diverse data sets collected in various hospitals to develop a robust diagnostic model, which can raise privacy concerns, regulatory restrictions, and let the lack of trust between stakeholders make it difficult to train large-scale models. Systems that provide secure training of models exist, but so do technical gaps in them, such as complexity and high communication cost. In this paper, we introduce a lightweight framework that integrates Federated Learning (FL) with permissioned blockchain technology to securely train diagnostic models. Federated learning enables collaborative training without moving raw data, but introduces concerns of trust, as institutions must rely on correct aggregation and honest participation. Blockchain technology provides an immutable and verifiable ledger that addresses this challenge by recording model updates, proofs, and participant information in a transparent manner. The design provides secure aggregation of updates to ensure individual privacy, norm-based defenses to mitigate malicious contributions, and blockchain auditability to guarantee transparency. Using this paper, we aim to improve trust and feasibility in collaboration between multiple medical institutions.</t>
  </si>
  <si>
    <t>R. R. Bhale; R. R. Deshmukh</t>
  </si>
  <si>
    <t>removing labeled portion from mammogram image</t>
  </si>
  <si>
    <t>10.1109/ICSIDEMPC49020.2020.9299593</t>
  </si>
  <si>
    <t>Finding of breast tumor which is cancerous at an initial phase is essential and critical for actual treatment and patient recovery. Mammograms are specifically used only in the breast tumor identification. The images taken as mammogram ensure an ability to support physicians in detection of disease affected by cells normal growth. Each mammogram image is having label or number. The paper is based on removing an extra portion like label from mammogram images. To implement this images are used from database which is publicly available mammogram dataset provided by the Mammographic Image Analysis Society. This database contains images those are having three types of fundamental breast tissues. This implementation contains image acquisition, image de-noising, binarization and removing label.</t>
  </si>
  <si>
    <t>K. Agrawal; J. Wasim; R. Mehra</t>
  </si>
  <si>
    <t>towards sustainable cancer diagnosis: an efficient texture-attention framework with enzyme-inspired optimization</t>
  </si>
  <si>
    <t>10.1109/ICCCA66364.2025.11325739</t>
  </si>
  <si>
    <t>The growing demand for sustainable and interpretable cancer diagnosis emphasizes the Artificial Intelligence (AI) models that balance accuracy with energy efficiency. Traditional methods face limitations such as high computational cost, poor generalizability, and class imbalance. To overcome these challenges, this work proposes a lightweight Green AI framework combining handcrafted texture-based features, Enzyme Action Optimization (EAO), Coordinate Attention (CA) and a Densely Connected Multi-Rate Atrous Convolution Block (DCMRAC). Histopathological images from the CHAVI dataset are preprocessed using normalization, noise reduction, and enhancement. Data augmentation techniques such as rotation, flipping, and scaling improve diversity and reduce overfitting. Texture features are extracted using the Haralick Gray-Level Co-occurrence Matrix (HGLCM), capturing contrast, correlation, homogeneity, and entropy. EAO reduces dimensionality by selecting significant descriptors, while CA strengthens spatial and channel dependencies for precise localization. Finally, DCMRAC ensures robust classification. Implemented in Python, the framework achieves 99% accuracy with 45J energy consumption, offering scalability and sustainability.</t>
  </si>
  <si>
    <t>S. Tripathy; J. Joseph; S. R. K. Vanjari; A. V. S. S. N. Rao; S. G. Singh</t>
  </si>
  <si>
    <t>flexible ito electrode with gold nanostructures for femtomolar dna hybridization detection</t>
  </si>
  <si>
    <t>10.1109/LSENS.2018.2874232</t>
  </si>
  <si>
    <t>In this article, we report detection of DNA hybridization using a gold nanostructure coated flexible indium tin oxide (ITO) working electrode, aiming at exploring alternate materials for developing low-cost light-weight sensing platforms in the future. Herein, gold nanostructures were electrodeposited onto the flexible ITO substrate with HAuCl4 precursor solution. To prepare the bioelectrode for DNA sensing, thiol-modified single-stranded DNA probes specific to the BRCA1 gene were attached to the nanostructured gold surface via self-assembly. When subjected to hybridization detection in a wide concentration range of 1 fM-1 μM, the bioelectrode resulted in a limiting detection of 0.255 fM (calculated with 3.3σ method), with a sensitivity of 10.94 (μA/mol)/cm2. In order to estimate the efficiency of the sensor, we have performed interference analysis in the presence of a noncomplementary target DNA and human serum albumin. Furthermore, the reproducibility of the biosensor was verified using a blind testing protocol.</t>
  </si>
  <si>
    <t>A. B. Panambur; S. Wind; S. Bayer; A. Maier</t>
  </si>
  <si>
    <t>mammoblip: end-to-end mammography report generation with vision-language models and public multi-institutional datasets</t>
  </si>
  <si>
    <t>10.1109/NSS/MIC/RTSD57106.2025.11286311</t>
  </si>
  <si>
    <t>Breast cancer is the most frequently diagnosed malignancy among women globally and presents a growing challenge for healthcare systems. While early detection and accurate lesion assessment are vital, traditional radiology workflows are labor-intensive and prone to variability. Existing AI solutions in breast imaging are task-specific and lack the ability to generate comprehensive radiology reports. Vision-language models (VLMs), such as CLIP and BLIP, offer a promising direction for unifying visual understanding with natural language generation. We propose MammoBLIP, an end-to-end framework for automated mammography report generation based on the MedBLIP architecture. We curated a dataset of 81,076 images from five public sources-VinDR-Mammo, RSNA, CMMD, InBreast, and KAU—with standardized clinical annotations. Images are processed through a frozen EVA-CLIP Vision Transformer, followed by a lightweight transformer and projection layers to produce vision embeddings. These are aligned with text embeddings using a contrastive loss. A GPT-2-based BioMedLM model generates reports conditioned on these visual features. Only the transformer and projection heads are trained, keeping backbone models frozen to ensure computational efficiency. MammoBLIP achieves strong results across datasets, with an overall BLEU score of 65.36, ROUGE-1 of 0.75, BERT-F1 of 0.88, and SBERT similarity of 0.91. The generated reports are clinically coherent, with an average Flesch-Kincaid grade of ∼ 7. These findings provide initial insights into automated report generation and lay the groundwork for developing robust vision-language models tailored to clinical imaging tasks. Our results highlight MammoBLIP's potential to streamline workflows, enhance diagnostic consistency, and aid in radiologist training in future applications.</t>
  </si>
  <si>
    <t>V. L. B. Maddirala; D. Chaturvedi; A. Kumar; R. R. Bojja</t>
  </si>
  <si>
    <t>a qmsiw based antenna sensor for breast tumor detection</t>
  </si>
  <si>
    <t>10.1109/MAPCON61407.2024.10923142</t>
  </si>
  <si>
    <t>This study introduces a small, lightweight, Quarter Mode Substrate Integrated Waveguide (QMSIW) cavity-backed antenna as a near field microwave sensor for breast tumor detection. The proposed sensor operates at $2.4 \mathbf{~ G H z}$ ISM band and exhibits good sensibility in identifying the abnormalities in the dielectric characteristics of breast tissues. The proposed antenna is fabricated on RT Duroid 5880 with overall footprint of $\mathbf{3 3} \mathbf{~ m m} \times \mathbf{2 6} \mathbf{~ m m}$. The sensor is validated through experimental testing using realistic heterogeneous breast phantoms both with and without a tumor. At the outset, the sensor is placed 2 mm from the healthy breast phantom and the resonant frequency is measured to be 2.43 GHz. Following that, the sensor’s performance is assessed by systematically modifying the position and sizes of the tumor. The simulated and measured reflection coefficient results demonstrate a significant discrepancy between healthy and malignant tissues. Furthermore, the SAR analysis is performed to investigate the disparities between normal breast tissues and cancerous tissues.</t>
  </si>
  <si>
    <t>T. Thakur; I. Batra; A. Malik; D. Ghimire; S. -H. Kim; A. S. M. Sanwar Hosen</t>
  </si>
  <si>
    <t>rnn-cnn based cancer prediction model for gene expression</t>
  </si>
  <si>
    <t>10.1109/ACCESS.2023.3332479</t>
  </si>
  <si>
    <t>One of those illnesses that is most deadly to people is cancer. The only way to prevent any harm to humanity is by its early discovery and treatment. Various types of tests are conducted in the medical labs for the detection of cancer. Cancer can also be detected at the genetic level. For this distinct machine learning and deep learning methods already exist. This paper proposes a hybrid method based on Recurrent Neural Network (RNN) and Convolution Neural Network (CNN) to predict different types of cancer such as Breast, Lung, Uterine, Kidney, Prostate and colon cancer from gene expression data. The bottleneck features are extracted using the sandwich stacked method based on VGG16 and VGG19 pre-trained models. Afterward, the proposed hybrid classifier based on RNN-CNN has been used to classify the data into various classes. The proposed model performs better than the other existing methods such as VGG16, VGG19, ResNet50, Inception V3 and MobileNet classifier in terms of various performance metrics such as accuracy, Mean Square Error (MSE), precision, recall, and F1 score. RNN-CNN classifier provides the highest accuracy of 0.978 among all the other existing methods for Dataset 1 and the highest accuracy of 0.994 for Dataset 2 at 80% training data. On the other hand, RNN-CNN classifier provides the lowest MSE of 0.101 among all the other existing methods for Dataset 1 and the lowest MSE of 0.006 for Dataset 2 at 80% training data.</t>
  </si>
  <si>
    <t>H. Alasady; C. Madduri; H. S. B. Gummadi; S. Dhareshwar</t>
  </si>
  <si>
    <t>federated learning framework with prototype clustering for personalized healthcare in iot wearables</t>
  </si>
  <si>
    <t>10.1109/ICICNCT66124.2025.11232912</t>
  </si>
  <si>
    <t>With the growing adoption of IoT-enabled wearables, the continuous monitoring of physiological signals has become a vital component of personalized healthcare. However, existing frameworks still face significant challenges, including non-IID data distribution across patients and high communication costs in resource-constrained wearables. To address these limitations, we propose a drift-aware prototype Clustering (DAPC)-enabled Federated Learning Framework (FL) for personalized healthcare diagnostics. Initially, data collected from the Medical Information Mart for Intensive Care III (MIMIC-III) raw wearable signals were denoised and normalized, followed by feature extraction from physiological and activity data. Each device then generates a lightweight prototype vector to summarize its data distribution. At the edge server, the prototypes are clustered using cosine similarity to form user groups with similar health patterns. Federated aggregation is performed within each cluster, and drift detection dynamically reassigns the devices during user behavior. Finally, a personalized adapter layer was fine-tuned on each device, and the optimized TinyML model was deployed for real-time lowlatency diagnostics. Experimental results show that the proposed DAPC-FL attains higher results than the existing model FL-Synthetic Minority Oversampling Technique (SMOTE) in terms of accuracy (98 %), precision (98 %), recall (97 %), and F1-score (97 %).</t>
  </si>
  <si>
    <t>Y. Jiao; J. van der Laak; S. Albarqouni; Z. Li; T. Tan; A. Bhalerao; S. Cheng; J. Ma; J. Pocock; J. P. W. Pluim; N. A. Koohbanani; R. M. S. Bashir; S. E. A. Raza; S. Liu; S. Graham; S. Wetstein; S. A. Khurram; X. Liu; N. Rajpoot; M. Veta; F. Ciompi</t>
  </si>
  <si>
    <t>lysto: the lymphocyte assessment hackathon and benchmark dataset</t>
  </si>
  <si>
    <t>10.1109/JBHI.2023.3327489</t>
  </si>
  <si>
    <t>We introduce LYSTO, the Lymphocyte Assessment Hackathon, which was held in conjunction with the MICCAI 2019 Conference in Shenzhen (China). The competition required participants to automatically assess the number of lymphocytes, in particular T-cells, in images of colon, breast, and prostate cancer stained with CD3 and CD8 immunohistochemistry. Differently from other challenges setup in medical image analysis, LYSTO participants were solely given a few hours to address this problem. In this paper, we describe the goal and the multi-phase organization of the hackathon; we describe the proposed methods and the on-site results. Additionally, we present post-competition results where we show how the presented methods perform on an independent set of lung cancer slides, which was not part of the initial competition, as well as a comparison on lymphocyte assessment between presented methods and a panel of pathologists. We show that some of the participants were capable to achieve pathologist-level performance at lymphocyte assessment. After the hackathon, LYSTO was left as a lightweight plug-and-play benchmark dataset on grand-challenge website, together with an automatic evaluation platform.</t>
  </si>
  <si>
    <t>A. Hemmat; A. Fatemi</t>
  </si>
  <si>
    <t>delta-audit: explaining what changes when models change</t>
  </si>
  <si>
    <t>10.1109/ICCKE68588.2025.11273869</t>
  </si>
  <si>
    <t>Model updates (new hyperparameters, kernels, depths, solvers, or data) change performance, but the reason often remains opaque. We introduce Delta-Attribution (∆-Attribution), a model-agnostic framework that explains what changed between versions A and B by differencing per-feature attributions: ∆ϕ(x) = ϕB(x) − ϕA(x). We evaluate ∆ϕ with a ∆-Attribution Quality Suite covering magnitude/sparsity (L1, Top-k, entropy), agreement/shift (rank-overlap@10, Jensen– Shannon divergence), behavioural alignment (Delta Conservation Error, DCE; Behaviour–Attribution Coupling, BAC; CO∆F), and robustness (noise, baseline sensitivity, grouped occlusion).Instantiated via fast occlusion/clamping in standardized space with a class-anchored margin and baseline averaging, we audit 45 settings: five classical families (Logistic Regression, SVC, Random Forests, Gradient Boosting, kNN), three datasets (Breast Cancer, Wine, Digits), and three A/B pairs per family. Findings. Inductive-bias changes yield large, behaviour-aligned deltas (e.g., SVC poly→rbf on Breast Cancer: BAC≈0.998, DCE≈6.6; Random Forest feature-rule swap on Digits: BAC ≈0.997, DCE≈7.5), while "cosmetic" tweaks (SVC gamma=scale vs. auto, kNN search) show rank-overlap@10= 1.0 and DCE≈0. The largest redistribution appears for deeper GB on Breast Cancer (JSD≈0.357). ∆-Attribution offers a lightweight update audit that complements accuracy by distinguishing benign changes from behaviourally meaningful or risky reliance shifts.</t>
  </si>
  <si>
    <t>G. Jaume; P. Pati; B. Bozorgtabar; A. Foncubierta; A. M. Anniciello; F. Feroce; T. Rau; J. -P. Thiran; M. Gabrani; O. Goksel</t>
  </si>
  <si>
    <t>quantifying explainers of graph neural networks in computational pathology</t>
  </si>
  <si>
    <t>10.1109/CVPR46437.2021.00801</t>
  </si>
  <si>
    <t>Explainability of deep learning methods is imperative to facilitate their clinical adoption in digital pathology. However, popular deep learning methods and explainability techniques (explainers) based on pixel-wise processing disregard biological entities’ notion, thus complicating comprehension by pathologists. In this work, we address this by adopting biological entity-based graph processing and graph explainers enabling explanations accessible to pathologists. In this context, a major challenge becomes to discern meaningful explainers, particularly in a standardized and quantifiable fashion. To this end, we propose herein a set of novel quantitative metrics based on statistics of class separability using pathologically measurable concepts to characterize graph explainers. We employ the proposed metrics to evaluate three types of graph explainers, namely the layer-wise relevance propagation, gradient-based saliency, and graph pruning approaches, to explain Cell-Graph representations for Breast Cancer Subtyping. The proposed metrics are also applicable in other domains by using domain-specific intuitive concepts. We validate the qualitative and quantitative findings on the BRACS dataset, a large cohort of breast cancer RoIs, by expert pathologists. The code, data, and models can be accessed here 1.</t>
  </si>
  <si>
    <t>C. Wang; Y. Chen; F. Liu; Y. Liu; D. J. McCarthy; H. Frazer; G. Carneiro</t>
  </si>
  <si>
    <t>10.1109/TPAMI.2025.3566425</t>
  </si>
  <si>
    <t>Z. Guo; C. Xiong; J. Ma; Q. Sun; L. Feng; J. Wang; H. Chen</t>
  </si>
  <si>
    <t>focus: knowledge-enhanced adaptive visual compression for few-shot whole slide image classification</t>
  </si>
  <si>
    <t>10.1109/CVPR52734.2025.01453</t>
  </si>
  <si>
    <t>Few-shot learning presents a critical solution for cancer diagnosis in computational pathology (CPath), addressing fundamental limitations in data availability, particularly the scarcity of expert annotations and patient privacy constraints. A key challenge in this paradigm stems from the inherent disparity between the limited training set of whole slide images (WSIs) and the enormous number of contained patches, where a significant portion of these patches lacks diagnostically relevant information, potentially diluting the model’s ability to learn and focus on critical diagnostic features. While recent works attempt to address this by incorporating additional knowledge, several crucial gaps hinder further progress: (1) despite the emergence of powerful pathology foundation models (FMs), their potential remains largely untapped, with most approaches limiting their use to basic feature extraction; (2) current language guidance mechanisms attempt to align text prompts with vast numbers of WSI patches all at once, struggling to leverage rich pathological semantic information. To this end, we introduce the knowledge-enhanced adaptive visual compression framework, dubbed FOCUS, which uniquely combines pathology FMs with language prior knowledge to enable a focused analysis of diagnostically relevant regions by prioritizing discriminative WSI patches. Our approach implements a progressive three-stage compression strategy: we first leverage FMs for global visual redundancy elimination, and integrate compressed features with language prompts for semantic relevance assessment, then perform neighbor-aware visual token filtering while preserving spatial coherence. Extensive experiments on pathological datasets spanning breast, lung, and ovarian cancers demonstrate its superior performance in few-shot pathology diagnosis. Codes are available at https://github.com/dddavid4real/FOCUS.</t>
  </si>
  <si>
    <t>I. E. Ibrahim; M. Abo-Zahhad</t>
  </si>
  <si>
    <t>design of efficient analog programmable neurons for lowlatency ai/ml computations</t>
  </si>
  <si>
    <t>10.1109/JAC-ECC67970.2025.11417511</t>
  </si>
  <si>
    <t>Digital computation in artificial intelligence (AI) is constrained by the von Neumann architecture, which separates memory and processing units, leading to substantial latency from the continuous transfer of data between these units. This bottleneck, together with the high energy cost of digital multiplications and accumulations, limits the applications that demand real-time response and efficient on-device processing. Analog computation provides an alternative by executing fundamental operations directly in the physical domain, thereby reducing latency, energy consumption, and the need for repeated memory access. By integrating multiplication, summation, and activation into dedicated analog circuits, analog neurons can simplify computation and enhance efficiency, offering new possibilities for hardware-accelerated AI. This paper presents a novel framework for designing and implementing programmable analog neurons as a building block for analog neural networks. Programmable weights are realized through digital potentiometers, while summation and non-linear activation are implemented using operational amplifier circuits. A Python-based simulation environment automates the generation of hardware netlists, schematic visualization, and circuit-level evaluation, enabling systematic comparison between analog and digital neuron outputs. Experimental validation was performed using the Wisconsin Breast Cancer Dataset, in which a trained digital neural network was mapped onto the proposed analog framework. The results demonstrate that analog implementation achieves classification accuracy close to that of the digital model, with deviations primarily arising from the finite resolution of digital potentiometers and rail-clamping effects in the amplifiers. Despite these sources of error, the analog network maintained overall decision accuracy, with only minor deviations at the neuron level.</t>
  </si>
  <si>
    <t>adacorce loss for knowledge distillation: a novel approach with network fission and co-teaching technique</t>
  </si>
  <si>
    <t>10.1109/TAI.2025.3527402</t>
  </si>
  <si>
    <t>Deep models have been successful in almost every research field, and they are capable of handling complex problem statements. But most of the deep neural networks are huge in size with millions/billions of parameters requiring heavy resources and computations to be installed in edge devices. In this article, we present an efficient co-teaching strategy consisting of multiple small networks performing mutually at runtime to consistently improve the efficiency and generalization ability of neural networks. Unlike existing distillation mechanism, that utilizes large capacity pre-train teacher model to transfer knowledge to a smaller network unidirectionally, proposed framework treats all the networks as ‘teacher’ (student-sized) and co-teach them allowing them to compute concurrently and quickly with better generalizations. We have carefully divided the backbone network into small network using depth scaling with regularizations. Multiple small networks are used during the co-teaching process, and the proposed AdaCoRCE loss is used to make the network learn from each other. During training, these networks are provided with the two different views of same data to increase their diversity. Co-teaching scheme allows model to fetch stronger and unique representation of knowledge by using different data views and AdaCoRCE loss. This article provides a generalized framework that could be applied to various network structures (e.g., MobileNets, ResNet, MixNet, etc.) and it demonstrates efficient performance on variety of histology image datasets. In this article, we have used four different publicly available histology dataset on two types of diseases to evaluate the performance of proposed technique. Analysis on colorectal cancer and breast cancer histology images suggests that the proposed model enhances the overall performance of the model in terms of accuracy, GFLOPs and inference time. Further, the proposed framework is also analyzed using benchmark cifar-10 dataset and comparison of our result is done with several state-of-the-art results on mutual/collaborative learning. To the best of our knowledge, we analyzed that the proposed model outperformed these recent models in terms of accuracy, GFLOPs and inference time. Extensive result analysis on different histology benchmark datasets and benchmark cifar-10 dataset suggests that the proposed model is a generally applicable model that could be used for various computer vision-based tasks.</t>
  </si>
  <si>
    <t>A. M. M. Abdelghaffar; U. A. Gad; M. Ali; A. Nady; M. Ramadan; M. Mohamed; A. Hossam; A. S. A. El-Hameed</t>
  </si>
  <si>
    <t>stepped-cavity uwb spiral antenna for imaging applications</t>
  </si>
  <si>
    <t>10.1109/IMAS66694.2025.11387538</t>
  </si>
  <si>
    <t>This paper introduces a novel, compact ultrawideband (UWB) spiral antenna designed for microwave imaging, featuring a stepped copper cavity. Fabricated on Rogers RT/duroid 5880 with $\epsilon r=2.2$ and fed by a tongue-shaped tapered coaxial balun, the radiator spans $\mathbf{4 - 1 0 ~ G H z}$, providing submillimeter depth resolution essential for biomedical imaging. This innovative cavity design eliminates the need for lossy absorbers, offering a low-cost, lightweight solution that achieves a high front-toback ratio ($\gt20 \mathrm{~dB}$), an enhanced peak gain of 8.28 dBi, and excellent total efficiency of 97.94%, significantly outperforming traditional absorber-backed designs. Time-domain simulations reveal an almost flat group delay, while measured SAR on tissueequivalent phantoms remains well below ICNIRP and FCC limits, confirming clinical safety. The absorberfree stepped cavity halves the footprint and boosts gain by 3.8 dB relative to comparable designs, making the proposed antenna highly suitable for portable, low-cost microwave imaging systems.</t>
  </si>
  <si>
    <t>M. V. L. Bhavani; D. Chaturvedi; T. Lanka; A. Kumar</t>
  </si>
  <si>
    <t>development of a qmsiw antenna sensor for tumor detection utilizing a hemispherical multilayered dielectric breast-shaped phantom</t>
  </si>
  <si>
    <t>10.1109/JSEN.2024.3450990</t>
  </si>
  <si>
    <t>In this article, a compact, lightweight, quarter mode substrate integrated waveguide (QMSIW) cavity-backed antenna is proposed as a near-field microwave sensor for breast tumor detection operating in the ISM frequency band. The proposed sensor exhibits excellent responsiveness in identifying anomalies in the dielectric characteristics of breast tissues. First, a QMSIW cavity-backed antenna is designed which operates at 2.78 GHz and then a complementary split ring resonator (CSRR) slot is etched on the patch of the antenna near the magnetic walls resulting in a shift of the resonant frequency to 2.6 GHz. The slot plays a crucial role in achieving miniaturization while maintaining the same sensitivity as the antenna sensor. The proposed antenna is fabricated on RT Duroid 5880 and the overall footprint of the antenna is  $0.38\times 0.3~\lambda _{{1}}$ . An experimental validation of the sensor is performed following the preparation of realistic heterogeneous breast phantoms, both with and without a tumor. Initially, the sensor’s performance is examined over the healthy breast phantom and then subsequently evaluated by systematically altering the location and radii of the tumor. The simulated and measured  ${S}_{{11}}$  results exhibit a notable disparity between healthy and malignant tissues. Additionally, a specific absorption rate (SAR) analysis is conducted to examine the differences between healthy breast tissues and malignant tissues. Furthermore, a power loss analysis was performed to evaluate the magnitude of reflected and attenuated EM waves in various female breast tissues.</t>
  </si>
  <si>
    <t>Z. Zhu; S. Jiang; J. Zheng; Y. Li; Y. Chen; M. Zhao; W. Gu; F. Qin; J. Wang; G. Yu</t>
  </si>
  <si>
    <t>towards accurate and lightweight peripheral neuroblastic tumor diagnosis via contrastive multi-scale pathological image analysis</t>
  </si>
  <si>
    <t>10.1109/JBHI.2026.3727578</t>
  </si>
  <si>
    <t>Peripheral neuroblastic tumors (pNTs) are among the most common extracranial solid tumors in children, and accurate pathological subtyping is important for risk stratification and treatment planning. However, pNT subtyping on hematoxylin-eosin whole-slide images (WSIs) remains challenging because of limited pediatric tumor cohorts, marked histological heterogeneity, inter observer variability, and the computational burden of existing WSI classifiers. To address these challenges, we propose CoPath, a framework consisting of CoHisNet and PathVote. CoHisNet is a lightweight multi-scale feature fusion network for patch-level histopathological classi fication. By replacing the multilayer perceptron compo nents in Swin Transformer blocks and the classification head with Kolmogorov-Arnold Network layers, CoHisNet improves nonlinear feature modeling under a compact ar chitecture. Its multi-scale interaction and contrast-driven feature-enhancement design enables the model to capture both tissue-level structures and fine-grained cellular morphology. PathVote further incorporates pathology-informed tissue-component priors to aggregate patch-level predictions into WSI-level decisions. We validated CoPath on a private two-branch PpNTs cohort and the public BreakHis breast cancer histopathology dataset. Experimental results show that CoPath achieves competitive or superior performance compared with general image classifiers, pathology foundation models under linear probing, and pathology specific classification models, while maintaining substantially lower computational complexity. The source code is available at https://github.com/JSLiam94/CoPath.</t>
  </si>
  <si>
    <t>N. MS; J. R. Arunkumar; P. Dhanavelu; D. M</t>
  </si>
  <si>
    <t>comparative analysis of vision transformer, densenet201, and inceptionresnetv2 for accurate skin lesion recognition</t>
  </si>
  <si>
    <t>10.1109/ICCCES62661.2026.11436813</t>
  </si>
  <si>
    <t>It is only possible to find melanoma and other skin diseases early by carefully dividing and classifying skin lesions. This project aims to compare three advanced deep learning architectures for autonomous skin lesion detection based on dermoscopy: Vision Transformer (ViT), DenseNet201, and InceptionResNetV2. We used softmax entropy to see how uncertain the model was. ViT has the least amount of entropy (0.5530 nats), which means that its predictions are more accurate than those of DenseNet201 (0.6781 nats) and InceptionResNetV2 (0.6902 nats). We used standard measures like Intersection over Union (IoU), Pixel Accuracy (PA), Sensitivity, Specificity, and Precision to see how well the segmentation worked. The segmentation was rather well, with an IoU of 0.5084 and a pixel accuracy of 0.6355. In medical diagnostics, it is very important to be able to find lesions accurately, with a sensitivity of 0.7643, to avoid false negatives. The specificity of 0.5102 means that there are a lot of false positives and that the data is likely to be over-segmented. The precision of 0.6029 shows that the estimated lesion locations are somewhat reliable. The framework consistently identifies lesions; however, the findings suggest that enhancements in segmentation accuracy and background differentiation are necessary to elevate diagnostic precision.</t>
  </si>
  <si>
    <t>M. Abdelkarim; H. A. Kamal; D. Shawky</t>
  </si>
  <si>
    <t>a novel ml classifier using modern hopfield neural networks</t>
  </si>
  <si>
    <t>10.1109/ICMI60790.2024.10586137</t>
  </si>
  <si>
    <t>State-of-the-art classification neural networks, used for images and various data types, are complex and require significant energy and computational resources relying on super-vised gradient back-propagation. In contrast, the Hopfield Neural Network (HNN) is simpler, being a single-layer, fully connected network that mimics the human brain's associative memory network, making it easy to implement and computationally efficient. Its compatibility with oscillatory neural networks (ONNs) makes it ideal for lightweight machine learning applications in the Internet of Things (IoT) era. Normally, HNN has been primarily used for associative memory aiding in image processing, pattern recognition, and more, but this paper introduces it as a classifier. The proposed HNN classifier is adaptable to various datasets, including images and tabular data, and requires zero training time, making it suitable for resource-limited environments. It represents a significant leap in classification, with the highest accuracy reported for HNN classifiers to the best of our knowl-edge, achieving 96% accuracy on the MNIST dataset, a 36% percentage improvement over previous models.</t>
  </si>
  <si>
    <t>J. Pathak; K. Chaourasia; A. Kumar; N. Rao; A. S. Gandhi</t>
  </si>
  <si>
    <t>qmsiw-based slot antenna for tumor sensing applications in breast phantoms</t>
  </si>
  <si>
    <t>10.1109/WAMS64402.2025.11158963</t>
  </si>
  <si>
    <t>A compact and lightweight Quarter Mode Substrate Integrated Waveguide (QMSIW) cavity-backed slot antenna is proposed as a near-field microwave resonant sensor for breast tumor detection, operating around the ISM frequency band. The proposed design is validated using two different feeding techniques: probe feed and microstrip line feed. When placed in proximity to breast tissues exhibiting abnormalities in dielectric properties, the sensor demonstrates exceptional sensitivity in its resonance characteristics. To tune the resonant frequency of ISM band, a slot is precisely etched into the antenna patch near the magnetic walls. The QMSIW cavitybacked antenna was initially designed to operate at 2.7 GHz, and the incorporation of the slot plays a crucial role in miniaturization while maintaining the sensor's sensitivity. For performance evaluation, the sensor is first tested with a healthy breast phantom, followed by a systematic variation of the tumor's position and radius. A significant contrast between healthy and malignant tissues is observed in both simulated and measured reflection coefficients, demonstrating the sensor's effectiveness in breast tumor detection.</t>
  </si>
  <si>
    <t>G. Zhang; W. Guo; Z. Tan; H. He; Q. Guan; H. Jiang</t>
  </si>
  <si>
    <t>readout-side bypass for residual hybrid quantum-classical models</t>
  </si>
  <si>
    <t>10.1109/ICASSP55912.2026.11464791</t>
  </si>
  <si>
    <t>Quantum machine learning (QML) promises compact and expressive representations, but suffers from the measurement bottleneck—a narrow quantum-to-classical readout that limits performance and amplifies privacy risk. We propose a lightweight residual hybrid architecture that concatenates quantum features with raw inputs before classification, bypassing the bottleneck without increasing quantum complexity. Experiments show our model outperforms pure quantum and prior hybrid models in both centralized and federated settings. It achieves up to +55% accuracy improvement over quantum baselines, while retaining low communication cost and enhanced privacy robustness. Ablation studies confirm the effectiveness of the residual connection at the quantum-classical interface. Our method offers a practical, near-term pathway for integrating quantum models into privacy-sensitive, resource-constrained settings like federated edge learning.</t>
  </si>
  <si>
    <t>S. Dubey; T. Meena; B. Bozorgtabar; D. Mahapatra; S. Roy</t>
  </si>
  <si>
    <t>mbce: multi-band contrastive encoding for frequency-aware ultrasound representation learning</t>
  </si>
  <si>
    <t>10.1109/ACCESS.2026.3721651</t>
  </si>
  <si>
    <t>Ultrasound imaging relies on high-frequency sound waves to visualize internal anatomy in a non-invasive manner, yet automated analysis remains difficult due to low signal-to-noise ratios, speckle artifacts, and inconsistencies across scanners. These challenges are compounded by the scarcity of annotated datasets, limiting feature extraction and generalization across anatomical regions. Conventional self-supervised learning (SSL) models, mostly developed for natural images, often overlook spectral characteristics that are important in ultrasound and may therefore learn representations that are sensitive to scanner- and acquisition-dependent variations. To address this gap, we propose Multi-Band Contrastive Encoding (MBCE), a spectral contrastive learning framework designed to learn frequency-aware ultrasound representations. MBCE extracts spatial features while incorporating log-magnitude Fourier sub-band features through a shared ResNet-50 backbone enhanced with lightweight cross-attention, enabling joint modeling of spatial and spectral information without separate encoders for each view. We further introduce Spectral-Band Contrastive Loss (SBCL), which aligns low-, mid-, and high-frequency embeddings from the same image while contrasting them against embeddings from other images. Experiments on breast, liver, and pancreas ultrasound datasets show consistent improvements over representative SSL baselines, including cross-organ evaluation on an unseen liver dataset. By explicitly leveraging spectral structure, our approach offers a label-efficient direction for ultrasound representation learning and motivates future evaluation on tasks such as segmentation and detection with larger data corpora. The source code and weights for MBCE are available at: https://github.com/dsatyam09/Multi-Band-Contrastive-Encoder.git</t>
  </si>
  <si>
    <t>M. Cheng; H. Sun; Z. Chen; J. Liu; H. Rahmani; Q. Ke</t>
  </si>
  <si>
    <t>boot-and-feedback framework for generalist-expert model collaboration in breast ultrasound diagnosis</t>
  </si>
  <si>
    <t>10.1109/ICASSP55912.2026.11460659</t>
  </si>
  <si>
    <t>Breast ultrasound (BUS) is widely used for breast cancer diagnosis yet remains operator-dependent. While deep learning shows promise, ensuring diagnostic reliability and interpretability is challenging. Recent Multimodal Large Language Models (MLLMs) often generate spurious descriptions due to limited domain knowledge, which mislead downstream expert models and compromise clinical validity. To address these challenges, we propose the Boot-and-Feedback (BooF) model collaboration framework for synergistic MLLM-expert interaction. Specifically, in the Boot Stage, the MLLM is guided by the BI-RADS lexicon and preliminary benign-malignant vision-expert predictions, enabling it to transfer general reasoning to BUS analysis while avoiding hallucinations. Subsequently, the Feedback Stage integrates these descriptions with visual features via a lightweight Attention-Gated Cross-Modality Fusion Module. This allows the expert to leverage textual feedback while adaptively filtering noise. Extensive experiments on multiple BUS datasets demonstrate that BooF substantially outperforms state-of-the-art methods in terms of diagnostic accuracy and interpretability.</t>
  </si>
  <si>
    <t>J. Wang; J. Liang; Y. Xiao; J. T. Zhou; Z. Fang; F. Yang</t>
  </si>
  <si>
    <t>taichinet: negative-positive cross-attention network for breast lesion segmentation in ultrasound images</t>
  </si>
  <si>
    <t>10.1109/JBHI.2024.3352984</t>
  </si>
  <si>
    <t>Breast lesion segmentation in ultrasound images is essential for computer-aided breast-cancer diagnosis. To improve the segmentation performance, most approaches design sophisticated deep-learning models by mining the patterns of foreground lesions and normal backgrounds simultaneously or by unilaterally enhancing foreground lesions via various focal losses. However, the potential of normal backgrounds is underutilized, which could reduce false positives by compacting the feature representation of all normal backgrounds. From a novel viewpoint of bilateral enhancement, we propose a negative-positive cross-attention network to concentrate on normal backgrounds and foreground lesions, respectively. Derived from the complementing opposites of bipolarity in TaiChi, the network is denoted as TaiChiNet, which consists of the negative normal-background and positive foreground-lesion paths. To transmit the information across the two paths, a cross-attention module, a complementary MLP-head, and a complementary loss are built for deep-layer features, shallow-layer features, and mutual-learning supervision, separately. To the best of our knowledge, this is the first work to formulate breast lesion segmentation as a mutual supervision task from the foreground-lesion and normal-background views. Experimental results have demonstrated the effectiveness of TaiChiNet on two breast lesion segmentation datasets with a lightweight architecture. Furthermore, extensive experiments on the thyroid nodule segmentation and retinal optic cup/disc segmentation datasets indicate the application potential of TaiChiNet.</t>
  </si>
  <si>
    <t>Document Title</t>
  </si>
  <si>
    <t>Author Affiliations</t>
  </si>
  <si>
    <t>Publication Title</t>
  </si>
  <si>
    <t>Date Added To Xplore</t>
  </si>
  <si>
    <t>Volume</t>
  </si>
  <si>
    <t>Issue</t>
  </si>
  <si>
    <t>Start Page</t>
  </si>
  <si>
    <t>End Page</t>
  </si>
  <si>
    <t>ISSN</t>
  </si>
  <si>
    <t>ISBNs</t>
  </si>
  <si>
    <t>Funding Information</t>
  </si>
  <si>
    <t>PDF Link</t>
  </si>
  <si>
    <t>IEEE Terms</t>
  </si>
  <si>
    <t>Mesh_Terms</t>
  </si>
  <si>
    <t>Article Citation Count</t>
  </si>
  <si>
    <t>Patent Citation Count</t>
  </si>
  <si>
    <t>Reference Count</t>
  </si>
  <si>
    <t>License</t>
  </si>
  <si>
    <t>Online Date</t>
  </si>
  <si>
    <t>Issue Date</t>
  </si>
  <si>
    <t>Meeting Date</t>
  </si>
  <si>
    <t>Document Identifier</t>
  </si>
  <si>
    <t>Department of Artificial Intelligence and Data Science, Adhiyamaan College of Engineering, Hosur, India; Department of Computer Science and Engineerign, School of Advanced Computing, Alliance University, Bengaluru, India; Tata Consultancy Services, London, UK; Department of CSE, Vel Tech Rangarajan Science and Technology, Dr. Sanguthala R&amp;D Institute of Science and Technology, Chennai, India; Dept of Computational Intelligence, SRM Institute of Science and Technology, Chengalpattu, India; Dept of Computational Intelligence, SRM Institute of Science and Technology, Chengalpattu, India</t>
  </si>
  <si>
    <t>2025 International Conference on Power, Instrumentation, Control, and Computing (PICC)</t>
  </si>
  <si>
    <t>23 Dec 2025</t>
  </si>
  <si>
    <t>2996-3087</t>
  </si>
  <si>
    <t>979-8-3315-5789-8</t>
  </si>
  <si>
    <t>https://ieeexplore.ieee.org/stamp/stamp.jsp?arnumber=11291491</t>
  </si>
  <si>
    <t>Breast Cancer Classification;Model Compression;Deep Learning;Filter Pruning;Neuron Pruning;Knowledge Distillation;ResNet50</t>
  </si>
  <si>
    <t>Deep learning;Accuracy;Computational modeling;Scalability;Neurons;Rendering (computer graphics);Breast cancer;Medical diagnosis;Model compression;Residual neural networks</t>
  </si>
  <si>
    <t>9-11 Oct. 2025</t>
  </si>
  <si>
    <t>IEEE Conferences</t>
  </si>
  <si>
    <t>Department of Mathematics, SNS College of Engineering, Coimbatore, India; Department of Computer Science, SNS College of Technology, Coimbatore, India; Department of Computer Science and Engineering, Sree Sakthi Engineering College, Coimbatore, India; Department of Artificial Intelligence and Data Science, Dr. Mahalingam College of Engineering and Technology, Coimbatore, India; Department of Artificial Intelligence and Machine Learning, Hindustan College of Engineering &amp; Technology, Coimbatore, India; Department of Mathematics, Amrita Vishwa Vidyapeetham, Coimbatore, India</t>
  </si>
  <si>
    <t>2025 IEEE 2nd International Conference for Women in Computing (InCoWoCo)</t>
  </si>
  <si>
    <t>2 Mar 2026</t>
  </si>
  <si>
    <t>979-8-3315-7155-9</t>
  </si>
  <si>
    <t>https://ieeexplore.ieee.org/stamp/stamp.jsp?arnumber=11407155</t>
  </si>
  <si>
    <t>Breast cancer;histopathology;deep learning;quantization;attention mechanism;classification;segmentation;computational efficiency</t>
  </si>
  <si>
    <t>Deep learning;Attention mechanisms;Accuracy;Quantization (signal);Histopathology;Computational modeling;Transfer learning;Breast cancer;Real-time systems;Computational efficiency</t>
  </si>
  <si>
    <t>14-15 Nov. 2025</t>
  </si>
  <si>
    <t>School of Electronic Information, Northwest University, Xi’an, China</t>
  </si>
  <si>
    <t>2026 10th International Conference on Electronic Information Technology and Computer Engineering (EITCE)</t>
  </si>
  <si>
    <t>10 Aug 2026</t>
  </si>
  <si>
    <t>878</t>
  </si>
  <si>
    <t>881</t>
  </si>
  <si>
    <t>979-8-3315-6396-7</t>
  </si>
  <si>
    <t>https://ieeexplore.ieee.org/stamp/stamp.jsp?arnumber=11634520</t>
  </si>
  <si>
    <t>Knowledge-distillation;breast cancer;histopathological images;EfficientNet;model compression;edge deployment</t>
  </si>
  <si>
    <t>Modeling;Labeling;Breast cancer;Training;Accuracy;Learning (artificial intelligence);Printing;Cancer;Histopathology;Testing</t>
  </si>
  <si>
    <t>12-14 June 2026</t>
  </si>
  <si>
    <t>Deep and Lightweight Neural Network for Histopathological Image Classification</t>
  </si>
  <si>
    <t>Konkuk University, Seoul, Republic of Korea; Konkuk University, Seoul, Republic of Korea</t>
  </si>
  <si>
    <t>18 Apr 2025</t>
  </si>
  <si>
    <t>1913</t>
  </si>
  <si>
    <t>1930</t>
  </si>
  <si>
    <t>1550-4654</t>
  </si>
  <si>
    <t xml:space="preserve">Konkuk University; </t>
  </si>
  <si>
    <t>https://ieeexplore.ieee.org/stamp/stamp.jsp?arnumber=10966182</t>
  </si>
  <si>
    <t>Breast cancer classification;image classification;BreakHis dataset;lightweight network;medical image</t>
  </si>
  <si>
    <t>Deep learning;Filters;Accuracy;Convolution;Artificial neural networks;Breast cancer;Computational efficiency;Medical diagnostic imaging;Overfitting;Image classification</t>
  </si>
  <si>
    <t>November 2022</t>
  </si>
  <si>
    <t>River Publishers Journals</t>
  </si>
  <si>
    <t>School of Information Engineering, Ningxia University, Yinchuan, China; School of Information Engineering, Ningxia University, Yinchuan, China; School of Information Engineering, Ningxia University, Yinchuan, China</t>
  </si>
  <si>
    <t>2023 3rd International Conference on Electronic Information Engineering and Computer Science (EIECS)</t>
  </si>
  <si>
    <t>21 Feb 2024</t>
  </si>
  <si>
    <t>825</t>
  </si>
  <si>
    <t>828</t>
  </si>
  <si>
    <t>979-8-3503-1667-4</t>
  </si>
  <si>
    <t xml:space="preserve">National Natural Science Foundation of China; </t>
  </si>
  <si>
    <t>https://ieeexplore.ieee.org/stamp/stamp.jsp?arnumber=10435509</t>
  </si>
  <si>
    <t>masked autoencoders;knowledge distillation;Global Spatial Attention;Classification</t>
  </si>
  <si>
    <t>Training;Histopathology;Streaming media;Feature extraction;Breast cancer;Task analysis;Image classification</t>
  </si>
  <si>
    <t>22-24 Sept. 2023</t>
  </si>
  <si>
    <t>Statistical Parameters Based Deep Learning Models for Breast Cancer Detection and Classification</t>
  </si>
  <si>
    <t>Chitkara University College of Nursing, Chitkara University, Himachal Pradesh, India; Chitkara University College of Nursing, Chitkara University, Himachal Pradesh, India; Presight.ai, Abu Dhabi, UAE; Chitkara University College of Nursing, Chitkara University, Himachal Pradesh, India; Chitkara University College of Nursing, Chitkara University, Himachal Pradesh, India; Department of Mathematics, Faculty of Science, Marwadi University, Rajkot, India</t>
  </si>
  <si>
    <t>2025 14th International Conference on System Modeling &amp; Advancement in Research Trends (SMART)</t>
  </si>
  <si>
    <t>23 Feb 2026</t>
  </si>
  <si>
    <t>2767-7362</t>
  </si>
  <si>
    <t>979-8-3315-6496-4</t>
  </si>
  <si>
    <t>https://ieeexplore.ieee.org/stamp/stamp.jsp?arnumber=11389561</t>
  </si>
  <si>
    <t>Breast cancer;Random Forest;Naïve Bayes;Light GBM;XG Boost</t>
  </si>
  <si>
    <t>Analytical models;Accuracy;Machine learning algorithms;Solids;Market research;Breast cancer;Bayes methods;Planning;Lesions;Random forests</t>
  </si>
  <si>
    <t>Electronics and Communication Engineering, National Engineering College, Kovilpatti, TamilNadu, India; Electronics and Communication Engineering, National Engineering College, Kovilpatti, TamilNadu, India; Electronics and Communication Engineering, National Engineering College, Kovilpatti, TamilNadu, India; Electronics and Communication Engineering, National Engineering College, Kovilpatti, TamilNadu, India; Electronics and Communication Engineering, National Engineering College, Kovilpatti, TamilNadu, India; Electronics and Communication Engineering, National Engineering College, Kovilpatti, TamilNadu, India</t>
  </si>
  <si>
    <t>2025 International Conference on Intelligent Innovations in Engineering and Technology (ICIIET)</t>
  </si>
  <si>
    <t>19 Feb 2026</t>
  </si>
  <si>
    <t>979-8-3315-9103-8</t>
  </si>
  <si>
    <t>https://ieeexplore.ieee.org/stamp/stamp.jsp?arnumber=11378798</t>
  </si>
  <si>
    <t>Deep Learning;Quantization;Breast Cancer Detection;Modified AlexNet;Model Compression;Medical Image Classification</t>
  </si>
  <si>
    <t>Deep learning;Training;Technological innovation;Accuracy;Sensitivity;Quantization (signal);Medical services;Breast cancer;Real-time systems;Medical diagnostic imaging</t>
  </si>
  <si>
    <t>4-6 Dec. 2025</t>
  </si>
  <si>
    <t>Department of Electrical &amp; Computer Engineering, Missouri University of Science and Technology, Rolla, USA; Department of Engineering Management and Systems Engineering, Missouri University of Science and Technology, Rolla, USA; Engineering Program, Missouri State University, Springfield, USA; Department of Electrical &amp; Computer Engineering, Missouri University of Science and Technology, Rolla, USA</t>
  </si>
  <si>
    <t>2025 47th Annual International Conference of the IEEE Engineering in Medicine and Biology Society (EMBC)</t>
  </si>
  <si>
    <t>3 Dec 2025</t>
  </si>
  <si>
    <t>2694-0604</t>
  </si>
  <si>
    <t>979-8-3315-8618-8</t>
  </si>
  <si>
    <t xml:space="preserve">National Science Foundation; </t>
  </si>
  <si>
    <t>https://ieeexplore.ieee.org/stamp/stamp.jsp?arnumber=11253875</t>
  </si>
  <si>
    <t>Deep learning;Tumor detection;TinyML;Breast cancer</t>
  </si>
  <si>
    <t>Knowledge engineering;Accuracy;Tiny machine learning;Computational modeling;Image edge detection;Microwave devices;Breast cancer;Data models;Robustness;Microwave imaging</t>
  </si>
  <si>
    <t>Humans;Breast Neoplasms;Female;Machine Learning;Neural Networks, Computer;Microwave Imaging;Algorithms;Microwaves;Reproducibility of Results;Image Processing, Computer-Assisted</t>
  </si>
  <si>
    <t>17</t>
  </si>
  <si>
    <t>14-18 July 2025</t>
  </si>
  <si>
    <t>Breast Cancer Severity Classification; Mesh Denoising Graph Triple Attention with Stereoscopic Scalable Quantum Convolutional Neural Networks</t>
  </si>
  <si>
    <t>Department of Computer Science and Business System, Sri Sairam Engineering College, Chennai, Tamil Nadu, India; Department of Computer Science, Saveetha College of Liberal Arts and Sciences, SIMATS Deemed to be University, Thandalam, Chennai, Tamil Nadu, India; Department of Computer Science and Engineering, CMR Technical Campus, Hyderabad, Telangana, India; Department of Information Technology, NPR College of Engineering &amp; Technology, Dindigul, Tamil Nadu, India; Department of Computer Science and Engineering, R M K College of Engineering and Technology, Puduvoyal, Chennai, Tamil Nadu, India; Department of Computer Science, Mount Carmel College Autonomous, Bengaluru, Karnataka, India</t>
  </si>
  <si>
    <t>2025 6th International Conference on Data Intelligence and Cognitive Informatics (ICDICI)</t>
  </si>
  <si>
    <t>2 Sep 2025</t>
  </si>
  <si>
    <t>1117</t>
  </si>
  <si>
    <t>1123</t>
  </si>
  <si>
    <t>979-8-3315-0313-0</t>
  </si>
  <si>
    <t>https://ieeexplore.ieee.org/stamp/stamp.jsp?arnumber=11135114</t>
  </si>
  <si>
    <t>Breast cancer;Denoising Graph Triple Attention;Geometric Algebra Transformer;MIAS;Osprey Optimization Algorithm</t>
  </si>
  <si>
    <t>Image quality;Accuracy;Stereo image processing;Noise reduction;Feature extraction;Transformers;Breast cancer;Convolutional neural networks;Optimization;Tumors</t>
  </si>
  <si>
    <t>9-11 July 2025</t>
  </si>
  <si>
    <t>Vector Quantization-Based Counterfactual Augmentation for Speech-Based Depression Detection Under Data Scarcity</t>
  </si>
  <si>
    <t>Department of Electrical and Electronic Engineering, The Hong Kong Polytechnic University, Hong Kong; Department of Electrical and Electronic Engineering, The Hong Kong Polytechnic University, Hong Kong</t>
  </si>
  <si>
    <t>3 Oct 2025</t>
  </si>
  <si>
    <t>7559</t>
  </si>
  <si>
    <t>7567</t>
  </si>
  <si>
    <t>2168-2208</t>
  </si>
  <si>
    <t xml:space="preserve">RGC of HKSAR(grant numbers:15228223); </t>
  </si>
  <si>
    <t>https://ieeexplore.ieee.org/stamp/stamp.jsp?arnumber=10982404</t>
  </si>
  <si>
    <t>Speech-based depression detection;data scarcity;data augmentation;counterfactuals;vector quantization</t>
  </si>
  <si>
    <t>Depression;Data augmentation;Data models;Overfitting;Vector quantization;Training;Predictive models;Noise measurement;Feature extraction</t>
  </si>
  <si>
    <t>Humans;Depression;Speech;Deep Learning;Signal Processing, Computer-Assisted;Diagnosis, Computer-Assisted;Algorithms;Female;Databases, Factual</t>
  </si>
  <si>
    <t>2 May 2025</t>
  </si>
  <si>
    <t>Oct. 2025</t>
  </si>
  <si>
    <t>IEEE Journals</t>
  </si>
  <si>
    <t>Department of ECE, Vel Tech Rangarajan Dr.Sagunthala R&amp;D Institute of Science and Technology, Tamilnadu; Department of ECE, Presidency University, Bengaluru, Karnataka; Department of ECE, Vel Tech Rangarajan Dr.Sagunthala R&amp;D Institute of Science and Technology, Tamilnadu; Department of ECE, Bannari Amman Institute of Technology, Tamilnadu; Department of Computer Technology, Bannari Amman Institute of Technology, Tamilnadu</t>
  </si>
  <si>
    <t>2023 International Conference on Data Science, Agents &amp; Artificial Intelligence (ICDSAAI)</t>
  </si>
  <si>
    <t>4 Mar 2024</t>
  </si>
  <si>
    <t>979-8-3503-4891-0</t>
  </si>
  <si>
    <t>https://ieeexplore.ieee.org/stamp/stamp.jsp?arnumber=10452524</t>
  </si>
  <si>
    <t>Wisconsin Breast Cancer Dataset;Convolutional Neural Networks;Malignant;Benign;Breast Cancer</t>
  </si>
  <si>
    <t>Deep learning;Training;Adaptation models;Analytical models;Breast cancer;Convolutional neural networks;Tumors</t>
  </si>
  <si>
    <t>21-23 Dec. 2023</t>
  </si>
  <si>
    <t>Master of Science in Business Analytics from Clark University, Worcester, MA</t>
  </si>
  <si>
    <t>2025 International Conference on Computing Technologies &amp; Data Communication (ICCTDC)</t>
  </si>
  <si>
    <t>22 Sep 2025</t>
  </si>
  <si>
    <t>979-8-3315-2798-3</t>
  </si>
  <si>
    <t>https://ieeexplore.ieee.org/stamp/stamp.jsp?arnumber=11159034</t>
  </si>
  <si>
    <t>Breast Cancer Classification;Convolutional Neural Networks (CNN);Attention Mechanisms;Multi-View Learning;Vision Transformer (ViT);INbreast Dataset</t>
  </si>
  <si>
    <t>Support vector machines;Computer vision;Accuracy;Attention mechanisms;Buildings;Computer architecture;Transformers;Breast cancer;Convolutional neural networks;Reliability</t>
  </si>
  <si>
    <t>4-5 July 2025</t>
  </si>
  <si>
    <t>Department of Computer Science, North Carolina A&amp;T State University, Greensboro, USA; Department of Computer Science, North Carolina A&amp;T State University, Greensboro, USA; Department of Computer Science, North Carolina A&amp;T State University, Greensboro, USA; Department of Computer Science, North Carolina A&amp;T State University, Greensboro, USA</t>
  </si>
  <si>
    <t>2026 IEEE 5th International Conference on AI in Cybersecurity (ICAIC)</t>
  </si>
  <si>
    <t>978-1-6654-7761-1</t>
  </si>
  <si>
    <t>https://ieeexplore.ieee.org/stamp/stamp.jsp?arnumber=11395837</t>
  </si>
  <si>
    <t>Breast Cancer Diagnosis;Lightweight Deep Learning Models;Histopathological Images;MRI;Computer-Aided Diagnosis</t>
  </si>
  <si>
    <t>Deep learning;Training;Accuracy;Ultrasonic imaging;Magnetic resonance imaging;Computational modeling;Biological system modeling;Streaming media;Breast cancer;Testing</t>
  </si>
  <si>
    <t>18-20 Feb. 2026</t>
  </si>
  <si>
    <t>Department of Computing and Electronics, Atlantic Technological University, Sligo, Ireland; Department of Computing and Electronics, Atlantic Technological University, Sligo, Ireland; Department of Computer Science and Applied Physics, Atlantic Technological University, Galway, Ireland; Department of Computing and Electronics, Atlantic Technological University, Sligo, Ireland</t>
  </si>
  <si>
    <t>2023 31st Irish Conference on Artificial Intelligence and Cognitive Science (AICS)</t>
  </si>
  <si>
    <t>20 Mar 2024</t>
  </si>
  <si>
    <t>979-8-3503-6021-9</t>
  </si>
  <si>
    <t>https://ieeexplore.ieee.org/stamp/stamp.jsp?arnumber=10470496</t>
  </si>
  <si>
    <t>Information Entropy;Gradient Magnitude;DBT Slice Selection;Breast Cancer;CADs</t>
  </si>
  <si>
    <t>Deep learning;Solid modeling;Three-dimensional displays;Computational modeling;Brain modeling;Breast cancer;Entropy</t>
  </si>
  <si>
    <t>EU</t>
  </si>
  <si>
    <t>7-8 Dec. 2023</t>
  </si>
  <si>
    <t>Department of Biosciences, Saveetha School of Engineering, Saveetha Institute of Medical And Technical Sciences (SIMATS), Chennai, TN, India; Department of Mathematics, Saveetha School of Engineering, Saveetha Institute of Medical And Technical Sciences (SIMATS), Chennai, TN, India; Department of CSE, Saveetha School of Engineering, Saveetha Institute of Medical And Technical Sciences (SIMATS), Chennai, TN, India</t>
  </si>
  <si>
    <t>2026 11th International Conference on Applying New Technology in Green Buildings (ATiGB)</t>
  </si>
  <si>
    <t>11 Aug 2026</t>
  </si>
  <si>
    <t>1342</t>
  </si>
  <si>
    <t>1347</t>
  </si>
  <si>
    <t>979-8-3315-4677-9</t>
  </si>
  <si>
    <t>https://ieeexplore.ieee.org/stamp/stamp.jsp?arnumber=11628256</t>
  </si>
  <si>
    <t>Health;Biomedical data;Breast cancer;Deep learning;Analysis</t>
  </si>
  <si>
    <t>Modeling;Breast cancer;Signal detection;Cancer;Printing;Accuracy;Fuses;Histopathology;Deep learning;Magneto electrical resistivity imaging technique</t>
  </si>
  <si>
    <t>10-11 July 2026</t>
  </si>
  <si>
    <t>Breast Cancer Diagnosis and Breast-Conserving Surgery Decision System Based on CNN and Random Forest Learning</t>
  </si>
  <si>
    <t>School of Computer Science, Taylor's University, Subang Jaya, Malaysia; School of Computer Science, Taylor's University, Subang Jaya, Malaysia; School of Computer Science, Taylor's University, Subang Jaya, Malaysia; School of Computer Science, Taylor's University, Subang Jaya, Malaysia; Faculty of Information and Communication technology, University of Technology Malaysia, Melaka, Malaysia</t>
  </si>
  <si>
    <t>2025 International Conference on Emerging Trends in Networks and Computer Communications (ETNCC)</t>
  </si>
  <si>
    <t>729</t>
  </si>
  <si>
    <t>733</t>
  </si>
  <si>
    <t>979-8-3315-2565-1</t>
  </si>
  <si>
    <t>https://ieeexplore.ieee.org/stamp/stamp.jsp?arnumber=11299695</t>
  </si>
  <si>
    <t>Breast cancer diagnosis;Non-invasive diagnosis;CNN;RF;Medical Imaging Analysis;X-ray Images</t>
  </si>
  <si>
    <t>Machine learning algorithms;Decision making;Surgery;Prediction algorithms;Noninvasive treatment;Breast cancer;Reliability;Random forests;X-ray imaging;Systematic literature review</t>
  </si>
  <si>
    <t>31</t>
  </si>
  <si>
    <t>5-7 Aug. 2025</t>
  </si>
  <si>
    <t>Lightweight Histological Tumor Classification Using a Joint Sparsity-Quantization Aware Training Framework</t>
  </si>
  <si>
    <t>Department of Computer Science and Engineering, New Borg El-Arab City, Egypt–Japan University of Science and Technology, Alexandria, Egypt; Department of Computer Science and Engineering, New Borg El-Arab City, Egypt–Japan University of Science and Technology, Alexandria, Egypt; Department of Computer Science and Engineering, Waseda University, Tokyo, Japan; Department of Computer Science and Engineering, New Borg El-Arab City, Egypt–Japan University of Science and Technology, Alexandria, Egypt</t>
  </si>
  <si>
    <t>IEEE Access</t>
  </si>
  <si>
    <t>2 Nov 2023</t>
  </si>
  <si>
    <t>119342</t>
  </si>
  <si>
    <t>119351</t>
  </si>
  <si>
    <t>2169-3536</t>
  </si>
  <si>
    <t>https://ieeexplore.ieee.org/stamp/stamp.jsp?arnumber=10292839</t>
  </si>
  <si>
    <t>Deep learning;histopathology;quantization;pruning;transfer learning;medical image analysis</t>
  </si>
  <si>
    <t>Training;Quantization (signal);Deep learning;Computational modeling;Transfer learning;Task analysis;Medical diagnostic imaging</t>
  </si>
  <si>
    <t>59</t>
  </si>
  <si>
    <t>CCBY</t>
  </si>
  <si>
    <t>23 Oct 2023</t>
  </si>
  <si>
    <t>School of Computing, Asia Pacific University of Technology and Innovation, Kuala Lumpur, Malaysia; School of Computing, Asia Pacific University of Technology and Innovation, Kuala Lumpur, Malaysia; School of Computing, Asia Pacific University of Technology and Innovation, Kuala Lumpur, Malaysia</t>
  </si>
  <si>
    <t>2025 International Conference on Metaverse and Current Trends in Computing (ICMCTC)</t>
  </si>
  <si>
    <t>17 Oct 2025</t>
  </si>
  <si>
    <t>979-8-3315-3821-7</t>
  </si>
  <si>
    <t>https://ieeexplore.ieee.org/stamp/stamp.jsp?arnumber=11196182</t>
  </si>
  <si>
    <t>Artificial Intelligence;bio-inspired computing;computational intelligence;convolutional neural networks;deep learning;supervised learning</t>
  </si>
  <si>
    <t>Ultrasonic imaging;Accuracy;Costs;Ultrasonic variables measurement;Computational modeling;Transfer learning;Breast cancer;Convolutional neural networks;Medical diagnostic imaging;Image classification</t>
  </si>
  <si>
    <t>10-11 April 2025</t>
  </si>
  <si>
    <t>Department of Computer Science, University of Sharjah, Sharjah, UAE; Department of Computer Science, University of Sharjah, Sharjah, UAE; Department of Computer Science, University of Sharjah, Sharjah, UAE; Department of Computer Science, University of Sharjah, Sharjah, UAE</t>
  </si>
  <si>
    <t>2024 Advances in Science and Engineering Technology International Conferences (ASET)</t>
  </si>
  <si>
    <t>14 Oct 2024</t>
  </si>
  <si>
    <t>2831-6878</t>
  </si>
  <si>
    <t>979-8-3503-4413-4</t>
  </si>
  <si>
    <t>https://ieeexplore.ieee.org/stamp/stamp.jsp?arnumber=10708711</t>
  </si>
  <si>
    <t>Breast Cancer;Data Mining;Association Rules;Classification</t>
  </si>
  <si>
    <t>Itemsets;Buildings;Training data;Prediction algorithms;Breast cancer;Classification algorithms;Association rule learning;Testing</t>
  </si>
  <si>
    <t>3-5 June 2024</t>
  </si>
  <si>
    <t>Faculty of Science and Engineering, School of Computer Science, University of Nottingham Malaysia Campus, Semenyih, Selangor Dar-ul-Ehsan, Malaysia; Faculty of Science and Engineering, School of Computer Science, University of Nottingham Malaysia Campus, Semenyih, Selangor Dar-ul-Ehsan, Malaysia; Faculty of Science and Engineering, School of Computer Science, University of Nottingham Malaysia Campus, Semenyih, Selangor Dar-ul-Ehsan, Malaysia; Faculty of Science, School of Computer Science, University of Nottingham, Nottingham, UK</t>
  </si>
  <si>
    <t>2022 15th International Congress on Image and Signal Processing, BioMedical Engineering and Informatics (CISP-BMEI)</t>
  </si>
  <si>
    <t>21 Dec 2022</t>
  </si>
  <si>
    <t>978-1-6654-8887-7</t>
  </si>
  <si>
    <t xml:space="preserve">University of Nottingham Malaysia; </t>
  </si>
  <si>
    <t>https://ieeexplore.ieee.org/stamp/stamp.jsp?arnumber=9980033</t>
  </si>
  <si>
    <t>Knowledge Distillation;Breast cancer;Histopathological Images</t>
  </si>
  <si>
    <t>Knowledge engineering;Deep learning;Imaging;Signal processing;Breast cancer;Informatics;Biomedical engineering</t>
  </si>
  <si>
    <t>5-7 Nov. 2022</t>
  </si>
  <si>
    <t>Department of Biosciences, Saveetha School of Engineering, Saveetha Institute of Medical And Technical Sciences (SIMATS), Chennai, TN, India; Department of Biosciences, Saveetha School of Engineering, Saveetha Institute of Medical And Technical Sciences (SIMATS), Chennai, TN, India</t>
  </si>
  <si>
    <t>2024 5th International Conference on Smart Electronics and Communication (ICOSEC)</t>
  </si>
  <si>
    <t>24 Oct 2024</t>
  </si>
  <si>
    <t>979-8-3315-0440-3</t>
  </si>
  <si>
    <t>https://ieeexplore.ieee.org/stamp/stamp.jsp?arnumber=10722394</t>
  </si>
  <si>
    <t>Global health;Breast cancer;Histology slide;MobileNet;Classification</t>
  </si>
  <si>
    <t>Deep learning;Accuracy;Histopathology;Feature extraction;Vectors;Breast cancer;Biomedical imaging</t>
  </si>
  <si>
    <t>18-20 Sept. 2024</t>
  </si>
  <si>
    <t>Dept. of Computer Science and Engineering, Malaviya National Institute of Technology, Jaipur, India; Dept. of Computer Science and Engineering, Malaviya National Institute of Technology, Jaipur, India</t>
  </si>
  <si>
    <t>TENCON 2024 - 2024 IEEE Region 10 Conference (TENCON)</t>
  </si>
  <si>
    <t>5 Mar 2025</t>
  </si>
  <si>
    <t>1359</t>
  </si>
  <si>
    <t>1363</t>
  </si>
  <si>
    <t>2159-3450</t>
  </si>
  <si>
    <t>979-8-3503-5082-1</t>
  </si>
  <si>
    <t>https://ieeexplore.ieee.org/stamp/stamp.jsp?arnumber=10902690</t>
  </si>
  <si>
    <t>Breast Cancer;Large Kernel Convolution;LiCT-Net;LSTL;Global Spatial Attention;Local Spatial Attention</t>
  </si>
  <si>
    <t>Training;Image color analysis;Computational modeling;Benchmark testing;Transformers;Breast cancer;Lesions;Convolutional neural networks;Kernel;Context modeling</t>
  </si>
  <si>
    <t>1-4 Dec. 2024</t>
  </si>
  <si>
    <t>Centre for Image and Vision Computing, CoE for Artificial Intelligence, Multimedia University, Cyberjaya, Selangor, Malaysia; School of Digital Health, KPJU Healthcare University, Nilai, Negeri Sembilan, Malaysia; Faculty of Computing and Informatics, Multimedia University, Centre for Image and Vision, CoE for Artificial Intelligence, Cyberjaya, Selangor, Malaysia; Faculty of Artificial Intelligence and Engineering, Multimedia University, Cyberjaya, Selangor, Malaysia; Faculty of Artificial Intelligence and Engineering, Multimedia University, Cyberjaya, Selangor, Malaysia; College of Electronics and Information Engineering, Shenzhen University, Shenzhen, China</t>
  </si>
  <si>
    <t>TENCON 2025 - 2025 IEEE Region 10 Conference (TENCON)</t>
  </si>
  <si>
    <t>18 Feb 2026</t>
  </si>
  <si>
    <t>1534</t>
  </si>
  <si>
    <t>1538</t>
  </si>
  <si>
    <t>979-8-3315-3772-2</t>
  </si>
  <si>
    <t>https://ieeexplore.ieee.org/stamp/stamp.jsp?arnumber=11375279</t>
  </si>
  <si>
    <t>Breast Cancer;Deep Learning;Image Classification;DenseNet;Adaptive Feature Aggregation</t>
  </si>
  <si>
    <t>Deep learning;Training;Adaptation models;Accuracy;Histopathology;Computational modeling;Self-supervised learning;Breast cancer;Image classification;Overfitting</t>
  </si>
  <si>
    <t>27-30 Oct. 2025</t>
  </si>
  <si>
    <t>Dept. of Electronics and Communication Engineering, Saveetha Engineering College, Chennai, Tamil Nadu, India; Dept. of Electronics and Communication Engineering, Saveetha Engineering College, Chennai, Tamil Nadu, India</t>
  </si>
  <si>
    <t>2024 4th International Conference on Soft Computing for Security Applications (ICSCSA)</t>
  </si>
  <si>
    <t>18 Mar 2025</t>
  </si>
  <si>
    <t>398</t>
  </si>
  <si>
    <t>402</t>
  </si>
  <si>
    <t>979-8-3315-1572-0</t>
  </si>
  <si>
    <t>https://ieeexplore.ieee.org/stamp/stamp.jsp?arnumber=10917292</t>
  </si>
  <si>
    <t>Lightweight CNNs;Breast cancer diagnosis;Early-stage detection;Mobile device optimization;Cloud-based transfer learning</t>
  </si>
  <si>
    <t>Accuracy;Image analysis;Ultrasonic imaging;Computational modeling;Transfer learning;Neural networks;Breast cancer;Mammography;Convolutional neural networks;Medical diagnostic imaging</t>
  </si>
  <si>
    <t>24-25 Sept. 2024</t>
  </si>
  <si>
    <t>Department of Scientific Computing, Faculty of Computer and Information Sciences, Ain Shams University, Cairo, Egypt; Department of Scientific Computing, Faculty of Computer and Information Sciences, Ain Shams University, Cairo, Egypt; Department of Scientific Computing, Faculty of Computer and Information Sciences, Ain Shams University, Cairo, Egypt; Department of Scientific Computing, Faculty of Computer and Information Sciences, Ain Shams University, Cairo, Egypt</t>
  </si>
  <si>
    <t>27 Aug 2021</t>
  </si>
  <si>
    <t>116898</t>
  </si>
  <si>
    <t>116913</t>
  </si>
  <si>
    <t>https://ieeexplore.ieee.org/stamp/stamp.jsp?arnumber=9515973</t>
  </si>
  <si>
    <t>Breast cancer;breast mammograms;breast masses classification;lesions detection;You Only Look Once</t>
  </si>
  <si>
    <t>Mammography;Breast cancer;Lesions;Cancer;Solid modeling;Feature extraction;Tumors</t>
  </si>
  <si>
    <t>56</t>
  </si>
  <si>
    <t>18 Aug 2021</t>
  </si>
  <si>
    <t>Department of Computer Science and Engineering, Indian Institute of Technology (BHU) Varanasi, Varanasi, India; Department of Computer Science and Engineering, Indian Institute of Technology (BHU) Varanasi, Varanasi, India; Department of Computer Science and Engineering, Indian Institute of Technology (BHU) Varanasi, Varanasi, India; Department of Computer Science and Engineering, National Institute of Technology Patna, Patna, India; Department of Computer Science and Engineering, Indian Institute of Technology (BHU) Varanasi, Varanasi, India; Division of Veterinary Biotechnology, Indian Veterinary Research Institute, Izatnagar, India</t>
  </si>
  <si>
    <t>IEEE Internet of Things Journal</t>
  </si>
  <si>
    <t>7 Dec 2021</t>
  </si>
  <si>
    <t>17778</t>
  </si>
  <si>
    <t>17789</t>
  </si>
  <si>
    <t>2327-4662</t>
  </si>
  <si>
    <t xml:space="preserve">Department of Biotechnology (DBT), India(grant numbers:BT/PR33154/AI/133/7/2019); </t>
  </si>
  <si>
    <t>https://ieeexplore.ieee.org/stamp/stamp.jsp?arnumber=9569773</t>
  </si>
  <si>
    <t>Edge computing;histopathological classification;Internet of Everything (IoE);lightweight convolutional neural network (CNN);quantization</t>
  </si>
  <si>
    <t>Computational modeling;Convolutional neural networks;Deep learning;Quantization (signal);Edge computing;Memory management;Internet of Things</t>
  </si>
  <si>
    <t>69</t>
  </si>
  <si>
    <t>45</t>
  </si>
  <si>
    <t>13 Oct 2021</t>
  </si>
  <si>
    <t>15 Dec.15, 2021</t>
  </si>
  <si>
    <t>School of Advanced Sciences (SAS), Vellore Institute of Technology, Vellore, India; Department of CSE, Jadavpur University, Kolkata, India; Department of Mathematics, Jadavpur University, Kolkata, India</t>
  </si>
  <si>
    <t>2026 IEEE Guwahati Subsection Conference (GCON)</t>
  </si>
  <si>
    <t>17 Aug 2026</t>
  </si>
  <si>
    <t>979-8-3315-4679-3</t>
  </si>
  <si>
    <t>https://ieeexplore.ieee.org/stamp/stamp.jsp?arnumber=11648420</t>
  </si>
  <si>
    <t>Breast cancer detection;thermal imaging;spatial attention;contour-based ROI;convolutional neural network</t>
  </si>
  <si>
    <t>Breast cancer;Modeling;Convolutional neural networks;Breast;Printing;Training;Architecture;Computer architecture;Accuracy;Cancer detection</t>
  </si>
  <si>
    <t>3-5 June 2026</t>
  </si>
  <si>
    <t>International College, King Mongkut’s Institute of Technology Ladkrabang, Thailand; International College, King Mongkut’s Institute of Technology Ladkrabang, Thailand</t>
  </si>
  <si>
    <t>2018 10th International Conference on Knowledge and Smart Technology (KST)</t>
  </si>
  <si>
    <t>9 Aug 2018</t>
  </si>
  <si>
    <t>278</t>
  </si>
  <si>
    <t>281</t>
  </si>
  <si>
    <t>978-1-5386-4015-9</t>
  </si>
  <si>
    <t>https://ieeexplore.ieee.org/stamp/stamp.jsp?arnumber=8426198</t>
  </si>
  <si>
    <t>Rule Based Classifer;Decision Tree;PCA;Breast Cancer Diagnosis</t>
  </si>
  <si>
    <t>Principal component analysis;Decision trees;Breast cancer;Classification algorithms;Artificial neural networks;Eigenvalues and eigenfunctions</t>
  </si>
  <si>
    <t>31 Jan.-3 Feb. 2018</t>
  </si>
  <si>
    <t>Department of Computer Science and Engineering, Netaji Subhas University of Technology, New Delhi, India; Department of Computer Science and Engineering, Netaji Subhas University of Technology, New Delhi, India</t>
  </si>
  <si>
    <t>2025 International Conference on Electrical, Electronics, and Computer Science with Advance Power Technologies - A Future Trends (ICE2CPT)</t>
  </si>
  <si>
    <t>22 Jan 2026</t>
  </si>
  <si>
    <t>979-8-3315-1499-0</t>
  </si>
  <si>
    <t>https://ieeexplore.ieee.org/stamp/stamp.jsp?arnumber=11340122</t>
  </si>
  <si>
    <t>Breast Cancer;Mammogram;Vision transformer;Transfer learning;Classification;Medical imaging</t>
  </si>
  <si>
    <t>Computer vision;Accuracy;Computational modeling;Transfer learning;Transformers;Feature extraction;Brain modeling;Breast cancer;Real-time systems;Convolutional neural networks</t>
  </si>
  <si>
    <t>29-31 Oct. 2025</t>
  </si>
  <si>
    <t>Faculté Polytechnique, Université de Kinshasa (UNIKIN), Kinshasa, Democratic Republic of Congo; Institute for Smart Systems Technologies, Universitaet Klagenfurt, Klagenfurt, Austria; Faculté Polytechnique, Université de Kinshasa (UNIKIN), Kinshasa, Democratic Republic of Congo; Institute for Smart Systems Technologies, Universitaet Klagenfurt, Klagenfurt, Austria; Faculté Polytechnique, Université de Kinshasa (UNIKIN), Kinshasa, Democratic Republic of Congo; Institute for Smart Systems Technologies, Universitaet Klagenfurt, Klagenfurt, Austria</t>
  </si>
  <si>
    <t>2025 Conference on Information Communications Technology and Society (ICTAS)</t>
  </si>
  <si>
    <t>16 Sep 2025</t>
  </si>
  <si>
    <t>979-8-3315-3155-3</t>
  </si>
  <si>
    <t>https://ieeexplore.ieee.org/stamp/stamp.jsp?arnumber=11155355</t>
  </si>
  <si>
    <t>Breast cancer classification;Medical imaging;MobileNet;Vision Transformer</t>
  </si>
  <si>
    <t>Computer vision;Sensitivity;Scalability;Computer architecture;Transformers;Breast cancer;Real-time systems;Prognostics and health management;Standards;Medical diagnostic imaging</t>
  </si>
  <si>
    <t>23-25 July 2025</t>
  </si>
  <si>
    <t>ECE Department, SoS(E&amp;T), Guru Ghasidas Vishwavidyalaya, Bilaspur, India; ECE Department, SoS(E&amp;T), Guru Ghasidas Vishwavidyalaya, Bilaspur, India</t>
  </si>
  <si>
    <t>2026 International Conference on Electrical and Electronics for Sustainable Innovations (ICEESI)</t>
  </si>
  <si>
    <t>3 Jul 2026</t>
  </si>
  <si>
    <t>979-8-3315-9000-0</t>
  </si>
  <si>
    <t>https://ieeexplore.ieee.org/stamp/stamp.jsp?arnumber=11583251</t>
  </si>
  <si>
    <t>Breast cancer detection;mammography;ROI localization;tumor segmentation;CLAHE;EfficientNet;Transformer learning;deep learning</t>
  </si>
  <si>
    <t>Tumors;Modeling;Breast cancer;Location awareness;Transformers;Printing;Cancer;Convolutional neural networks;Learning (artificial intelligence);Accuracy</t>
  </si>
  <si>
    <t>27-28 March 2026</t>
  </si>
  <si>
    <t>Deep Learning from Small Dataset for BI-RADS Density Classification of Mammography Images</t>
  </si>
  <si>
    <t>College of Mathematics and Informatics, Fujian Normal University, Fuzhou, Fujian, China; College of Mathematics and Informatics, Fujian Normal University, Fuzhou, Fujian, China; Department of Radiology Fujian Cancer Hospital &amp; Fujian, Medical University Cancer Hospital, Fuzhou, Fujian, China; School of Computing and Mathematics, Ulster University, UK</t>
  </si>
  <si>
    <t>2019 10th International Conference on Information Technology in Medicine and Education (ITME)</t>
  </si>
  <si>
    <t>23 Jan 2020</t>
  </si>
  <si>
    <t>102</t>
  </si>
  <si>
    <t>109</t>
  </si>
  <si>
    <t>2474-3828</t>
  </si>
  <si>
    <t>978-1-7281-3918-0</t>
  </si>
  <si>
    <t>https://ieeexplore.ieee.org/stamp/stamp.jsp?arnumber=8964871</t>
  </si>
  <si>
    <t>Deep learning, Convolutional neural networks, Breast cancer, Mammography, Breast density classification</t>
  </si>
  <si>
    <t>Deep learning;Breast cancer;Mammography;Image segmentation;Databases</t>
  </si>
  <si>
    <t>23-25 Aug. 2019</t>
  </si>
  <si>
    <t>Systems and Computer Engineering, Carleton University, Ottawa, Canada; Systems and Computer Engineering, Carleton University, Ottawa, Canada</t>
  </si>
  <si>
    <t>2025 IEEE Sensors Applications Symposium (SAS)</t>
  </si>
  <si>
    <t>13 Aug 2025</t>
  </si>
  <si>
    <t>2766-3078</t>
  </si>
  <si>
    <t>979-8-3315-1193-7</t>
  </si>
  <si>
    <t xml:space="preserve">Natural Sciences and Engineering Research Council of Canada; </t>
  </si>
  <si>
    <t>https://ieeexplore.ieee.org/stamp/stamp.jsp?arnumber=11105127</t>
  </si>
  <si>
    <t>Breast cancer;classification;ultrasound images;deep learning;transfer learning;knowledge distillation;prior information;tumour masks</t>
  </si>
  <si>
    <t>Training;Image sensors;Ultrasonic imaging;Head;Shape;Transfer learning;Breast cancer;Sensors;Servers;Synthetic aperture sonar</t>
  </si>
  <si>
    <t>8-10 July 2025</t>
  </si>
  <si>
    <t>Computer Science &amp; Engineering, Chitkara University Institute of Engineering and Technology, Chitkara University, Punjab, India; Computer Science &amp; Engineering, Chitkara University Institute of Engineering and Technology, Chitkara University, Punjab, India</t>
  </si>
  <si>
    <t>2025 2nd Global AI Summit - International Conference on Artificial Intelligence and Emerging Technology (AI Summit)</t>
  </si>
  <si>
    <t>4 Mar 2026</t>
  </si>
  <si>
    <t>1114</t>
  </si>
  <si>
    <t>1119</t>
  </si>
  <si>
    <t>With a lower mortality rate, breast cancer is one of the top harmful cancers for women internationally, thus needing an appropriate diagnosis at early stages for curing. Advanced breast cancer detection techniques using deep learning are reviewed analytically in this study, emphasizing segmentation, classification, and domain adaptation. Although the conventional diagnostic techniques were effective, they are based on expert knowledge, hence, variable results. Our work investigates such hybrid DL methods as explainable AI (XAI) for transparent decision-making, multi-modal data fusion, and lightweight DL to be utilized in environments with low resources. The research points to the necessity to increase the level of transparency of the model, integrate various data sources, and consider the limitations on resources. By overcoming these challenges, this work aims to enhance breast cancer detection with robust and explainable solutions that are usable in actual clinical settings.</t>
  </si>
  <si>
    <t>979-8-3315-5379-1</t>
  </si>
  <si>
    <t>https://ieeexplore.ieee.org/stamp/stamp.jsp?arnumber=11411604</t>
  </si>
  <si>
    <t>Breast Cancer;Hybrid Deep Learning;Explainable AI;Medical Image Segmentation;Domain Adaptation</t>
  </si>
  <si>
    <t>Deep learning;Image segmentation;Explainable AI;Soft sensors;Decision making;Mortality;Data integration;Breast cancer;Data models;Medical diagnostic imaging</t>
  </si>
  <si>
    <t>19-21 Nov. 2025</t>
  </si>
  <si>
    <t>Electrical and Computer Engineering, University of South Alabama, Mobile, AL, United States; Electrical and Computer Engineering, University of South Alabama, Mobile, AL, United States</t>
  </si>
  <si>
    <t>SoutheastCon 2024</t>
  </si>
  <si>
    <t>24 Apr 2024</t>
  </si>
  <si>
    <t>630</t>
  </si>
  <si>
    <t>638</t>
  </si>
  <si>
    <t>1558-058X</t>
  </si>
  <si>
    <t>979-8-3503-1710-7</t>
  </si>
  <si>
    <t>https://ieeexplore.ieee.org/stamp/stamp.jsp?arnumber=10500275</t>
  </si>
  <si>
    <t>Breast Cancer;Mammography;Deep Learning;Pruning;Quantization</t>
  </si>
  <si>
    <t>Sensitivity;Quantization (signal);Computational modeling;Memory management;Imaging;Medical services;Information filters</t>
  </si>
  <si>
    <t>15-24 March 2024</t>
  </si>
  <si>
    <t>Software Engineer, Stratford University; ADP, Solution Architect; Department of Computer Science, University of Bridgeport; Department of Computer Science, University of Illinois at Springfield; Computer Information Systems, Christian Brothers University; Maharaja Agrasen Institute of Technology, Delhi</t>
  </si>
  <si>
    <t>2026 International Conference on Innovations in Computational Intelligence (ICICI)</t>
  </si>
  <si>
    <t>18 Jun 2026</t>
  </si>
  <si>
    <t>979-8-3315-4616-8</t>
  </si>
  <si>
    <t>https://ieeexplore.ieee.org/stamp/stamp.jsp?arnumber=11564903</t>
  </si>
  <si>
    <t>Space Models;Mamba;Cancer Detection;Edge Computing;Model Optimization;Real-Time Inference;Lightweight Neural Networks</t>
  </si>
  <si>
    <t>Modeling;Quantization (signal);Biomedical imaging;Accuracy;Timing;Printing;Cancer;Architecture;Breast cancer;Computer architecture</t>
  </si>
  <si>
    <t>24-25 April 2026</t>
  </si>
  <si>
    <t>Faculty of Electronic Engineering &amp; Technology, Universiti Malaysia Perlis, Arau, Perlis, Malaysia; Faculty of Electronic Engineering &amp; Technology, Universiti Malaysia Perlis, Arau, Perlis, Malaysia; Universiti Kebangsaan Malaysia, Selangor, Malaysia</t>
  </si>
  <si>
    <t>2024 IEEE 1st International Conference on Communication Engineering and Emerging Technologies (ICoCET)</t>
  </si>
  <si>
    <t>30 Oct 2024</t>
  </si>
  <si>
    <t>979-8-3315-0414-4</t>
  </si>
  <si>
    <t>https://ieeexplore.ieee.org/stamp/stamp.jsp?arnumber=10730618</t>
  </si>
  <si>
    <t>Antennas;Bioelectromagnetics;Breast cancer detection;Textile antenna;UWB;Wearable antenna;Wearable</t>
  </si>
  <si>
    <t>Slot antennas;Resonant frequency;Bandwidth;Breast cancer;Ultra wideband antennas;Safety;Textile antennas;Antennas;Substrates;Gain</t>
  </si>
  <si>
    <t>2-3 Sept. 2024</t>
  </si>
  <si>
    <t>LIM, Faculty of Science and Technology, University Of Hassan II Mohamedia, Morocco; Faculty of Science, Rabat University Of Mohamed V, Rabat, Morocco; LIM, Faculty of Science and Technology, University Of Hassan II Mohamedia, Morocco; LPAIS, Faculty of Science, Dhar EL Mahraz University Of Sidi Mohamed Ben Abdellah, Fez, Morocco</t>
  </si>
  <si>
    <t>2026 International Conference on Circuit, Systems and Communication (ICCSC)</t>
  </si>
  <si>
    <t>24 Aug 2026</t>
  </si>
  <si>
    <t>979-8-3195-3370-8</t>
  </si>
  <si>
    <t>https://ieeexplore.ieee.org/stamp/stamp.jsp?arnumber=11650515</t>
  </si>
  <si>
    <t>Breast cancer;infrared thermography;MobileViT;transfer learning;computer-aided diagnosis;thermal image classification;DMR-IR dataset</t>
  </si>
  <si>
    <t>Modeling;Breast cancer;Training;Transfer learning;Testing;Accuracy;Printing;Convolutional neural networks;Architecture;Computer architecture</t>
  </si>
  <si>
    <t>2-3 July 2026</t>
  </si>
  <si>
    <t>Department of Computer Science and Information Engineering, National Central University, Taoyuan, Taiwan; Department of Computer Science and Information Engineering, National Central University, Taoyuan, Taiwan; Faculty of Automation Engineering, Can Tho University, Can Tho, Vietnam; Department of Computer Science and Information Engineering, Fu Jen Catholic University, New Taipei City, Taiwan; Department of Information Management, National Central University, Taoyuan, Taiwan; Department of Biomedical Sciences and Engineering, National Central University, Taoyuan, Taiwan; AI Research Center, Hon Hai Research Institute, New Taipei City, Taiwan; Institute of Information Science, Academia Sinica, Taipei, Taiwan; Department of Computer Science and Information Engineering, National Central University, Taoyuan, Taiwan</t>
  </si>
  <si>
    <t>90386</t>
  </si>
  <si>
    <t>90398</t>
  </si>
  <si>
    <t>https://ieeexplore.ieee.org/stamp/stamp.jsp?arnumber=11551578</t>
  </si>
  <si>
    <t>Deep learning;knowledge distillation;mass detection;object detection;teacher-student</t>
  </si>
  <si>
    <t>Modeling;Breast cancer;Computers;Delta-sigma modulation;Labeling;Training;Conferences;Signal detection;Educational institutions;Annotations</t>
  </si>
  <si>
    <t>62</t>
  </si>
  <si>
    <t>4 Jun 2026</t>
  </si>
  <si>
    <t>Lightweight Convolutional Neural Network for Breast Cancer Classification Using RNA-Seq Gene Expression Data</t>
  </si>
  <si>
    <t>College of Computer and Information Sciences, Jouf University, Sakaka, Saudi Arabia; College of Computer and Information Sciences, Jouf University, Sakaka, Saudi Arabia; Faculty of Mathematical and Computer Sciences, University of Gezira, Wad Madani, Sudan; College of Computer and Information Sciences, Jouf University, Sakaka, Saudi Arabia</t>
  </si>
  <si>
    <t>30 Dec 2019</t>
  </si>
  <si>
    <t>185338</t>
  </si>
  <si>
    <t>185348</t>
  </si>
  <si>
    <t xml:space="preserve">Al Jouf University(grant numbers:39/751); </t>
  </si>
  <si>
    <t>https://ieeexplore.ieee.org/stamp/stamp.jsp?arnumber=8936453</t>
  </si>
  <si>
    <t>Tumor type classification;RNA-Seq;gene expression;convolutional neural network;edge detection</t>
  </si>
  <si>
    <t>Gene expression;Breast cancer;Tumors;Correlation;Data visualization;Arrays</t>
  </si>
  <si>
    <t>76</t>
  </si>
  <si>
    <t>50</t>
  </si>
  <si>
    <t>18 Dec 2019</t>
  </si>
  <si>
    <t>School of Information Engineering, Ningxia University, Yinchuan, China; School of Information Engineering, Ningxia University, Yinchuan, China; Department of Pathology, General Hospital of Ningxia Medical University, Yinchuan, China</t>
  </si>
  <si>
    <t>25359</t>
  </si>
  <si>
    <t>25371</t>
  </si>
  <si>
    <t xml:space="preserve">National Natural Science Foundation of China(grant numbers:62062057); </t>
  </si>
  <si>
    <t>https://ieeexplore.ieee.org/stamp/stamp.jsp?arnumber=10436650</t>
  </si>
  <si>
    <t>Knowledge distillation;contrastive learning;breast cancer histopathology image;global feature;local feature</t>
  </si>
  <si>
    <t>Breast cancer;Histopathology;Feature extraction;Self-supervised learning;Computational modeling;Knowledge transfer;Knowledge representation;Knowledge discovery;Contrast resolution;Image classification;Biomedical imaging</t>
  </si>
  <si>
    <t>43</t>
  </si>
  <si>
    <t>CCBYNCND</t>
  </si>
  <si>
    <t>14 Feb 2024</t>
  </si>
  <si>
    <t>Computer Science and Engineering, National Institute of Technology Raipur, Raipur, Chhattisgarh, India; Computer Science and Engineering, National Institute of Technology Raipur, Raipur, Chhattisgarh, India</t>
  </si>
  <si>
    <t>IEEE/ACM Transactions on Computational Biology and Bioinformatics</t>
  </si>
  <si>
    <t>3 Apr 2023</t>
  </si>
  <si>
    <t>1529</t>
  </si>
  <si>
    <t>1539</t>
  </si>
  <si>
    <t>1557-9964</t>
  </si>
  <si>
    <t>https://ieeexplore.ieee.org/stamp/stamp.jsp?arnumber=9772348</t>
  </si>
  <si>
    <t>Transfer learning;lightweight model;classification;ensemble</t>
  </si>
  <si>
    <t>Convolution;Breast cancer;Feature extraction;Computational modeling;Computer architecture;Transfer learning;Deep learning</t>
  </si>
  <si>
    <t>Reproducibility of Results;Neural Networks, Computer;Machine Learning;Neoplasms</t>
  </si>
  <si>
    <t>49</t>
  </si>
  <si>
    <t>10 May 2022</t>
  </si>
  <si>
    <t>1 March-April 2023</t>
  </si>
  <si>
    <t>Chitkara University Institute of Engineering and Technology, Chitkara University, Punjab, India; School of Computer Science and Artificial Intelligence, SR University, Telangana, India; Graphic Era Hill University, Dehradun, India; Graphic Era Hill University, Dehradun, India; School of Liberal Arts and Languages, CGC University, Punjab, India; Chitkara University Institute of Engineering and Technology, Punjab, India</t>
  </si>
  <si>
    <t>2026 13th International Conference on Computing for Sustainable Global Development (INDIACom)</t>
  </si>
  <si>
    <t>26 May 2026</t>
  </si>
  <si>
    <t>978-93-80544-64-9</t>
  </si>
  <si>
    <t>https://ieeexplore.ieee.org/stamp/stamp.jsp?arnumber=11526025</t>
  </si>
  <si>
    <t>Breast Cancer Detection;Convolutional Neural Network;Deep Learning;Binary Classification;Medical Diagnosis;Artificial Intelligence</t>
  </si>
  <si>
    <t>Breast cancer;Modeling;Convolutional neural networks;Printing;Accuracy;Machine learning;Training;Deep learning;Cancer;Medical diagnosis</t>
  </si>
  <si>
    <t>8-10 April 2026</t>
  </si>
  <si>
    <t>A Neural Expert System to Identify Major Risk Factors of Breast Cancer</t>
  </si>
  <si>
    <t>Dept. of Computer Science, Gour Mahavidyalaya, West Bengal, India; Dept. of CSE, NIT Silchar, Assam, India; Dept. of Computer Science and application, University of North Bengal, West Bengal, India; Dept. of CSE, NIT Silchar, Assam, India</t>
  </si>
  <si>
    <t>2020 IEEE International Conference for Innovation in Technology (INOCON)</t>
  </si>
  <si>
    <t>1 Jan 2021</t>
  </si>
  <si>
    <t>978-1-7281-9744-9</t>
  </si>
  <si>
    <t>https://ieeexplore.ieee.org/stamp/stamp.jsp?arnumber=9298261</t>
  </si>
  <si>
    <t>Machine Learning;Expert System;Neural Network;Rule Extraction</t>
  </si>
  <si>
    <t>Artificial neural networks;Breast cancer;Classification algorithms;Machine learning algorithms;Radio frequency;Prediction algorithms;Data mining</t>
  </si>
  <si>
    <t>6-8 Nov. 2020</t>
  </si>
  <si>
    <t>School of Computing, Telkom University, Bandung, Indonesia; School of Computing, Telkom University, Bandung, Indonesia; School of Computing, Telkom University, Bandung, Indonesia; School of Computing, Telkom University, Bandung, Indonesia; School of Computing, Telkom University, Bandung, Indonesia; CoE HUMIC, School of Computing, Telkom University, Bandung, Indonesia</t>
  </si>
  <si>
    <t>2026 14th International Conference on Information and Communication Technology (ICoICT)</t>
  </si>
  <si>
    <t>28 Aug 2026</t>
  </si>
  <si>
    <t>979-8-3195-2528-4</t>
  </si>
  <si>
    <t>https://ieeexplore.ieee.org/stamp/stamp.jsp?arnumber=11664846</t>
  </si>
  <si>
    <t>breast cancer;ultrasound;lightweight CNN;grad-CAM;explainable AI</t>
  </si>
  <si>
    <t>Modeling;Breast cancer;Printing;Accuracy;Breast;Ultrasonic imaging;Visualization;Deep learning;Architecture;Computer architecture</t>
  </si>
  <si>
    <t>30 July-1 Aug. 2026</t>
  </si>
  <si>
    <t>Service d’électronique et de Microélectronique, University of Mons, Belgium; Department of Electronics, Universidad Nacional de San Luis, Argentina; Laboratory of Electronics and Microelectronics, Faculty of Science of Monastir, University of Monastir; Service d’électronique et de Microélectronique, University of Mons, Belgium; Laboratory of Electronics and Microelectronics, Faculty of Science of Monastir, University of Monastir</t>
  </si>
  <si>
    <t>2025 IEEE 22nd International Multi-Conference on Systems, Signals &amp; Devices (SSD)</t>
  </si>
  <si>
    <t>20 May 2025</t>
  </si>
  <si>
    <t>864</t>
  </si>
  <si>
    <t>870</t>
  </si>
  <si>
    <t>2474-0446</t>
  </si>
  <si>
    <t>979-8-3315-4272-6</t>
  </si>
  <si>
    <t>https://ieeexplore.ieee.org/stamp/stamp.jsp?arnumber=10989970</t>
  </si>
  <si>
    <t>FPGA;breast cancer detection;ultrasound;remote healthcare;FINN</t>
  </si>
  <si>
    <t>Accuracy;Quantization (signal);Ultrasonic imaging;Refining;Medical services;Pressing;Surfaces;Breast cancer;Real-time systems;Convolutional neural networks</t>
  </si>
  <si>
    <t>17-20 Feb. 2025</t>
  </si>
  <si>
    <t>Department of Biomedical Engineering, Faculty of Advanced Medical Sciences, Tabriz University of Medical Sciences, Tabriz, Iran; Department of Biomedical Engineering, Faculty of Advanced Medical Sciences, Tabriz University of Medical Sciences, Tabriz, Iran</t>
  </si>
  <si>
    <t>2025 32nd National and 10th International Iranian Conference on Biomedical Engineering (ICBME)</t>
  </si>
  <si>
    <t>1060</t>
  </si>
  <si>
    <t>1064</t>
  </si>
  <si>
    <t>979-8-3315-7714-8</t>
  </si>
  <si>
    <t>https://ieeexplore.ieee.org/stamp/stamp.jsp?arnumber=11392317</t>
  </si>
  <si>
    <t>Breast cancer;mammography;deep learning;late fusion;BI_RADS</t>
  </si>
  <si>
    <t>Deep learning;Solid modeling;Sensitivity;Accuracy;Hospitals;Computational modeling;Transformers;Probabilistic logic;Breast cancer;Reliability</t>
  </si>
  <si>
    <t>19-20 Nov. 2025</t>
  </si>
  <si>
    <t>AI-Driven Deep Learning Models for Breast Cancer Histopathology Image Classification</t>
  </si>
  <si>
    <t>Faculty of Engineering, Computer, and Design, Nusa Putra University, Sukabumi, Indonesia; Faculty of Engineering, Computer, and Design, Nusa Putra University, Sukabumi, Indonesia; Faculty of Engineering, Computer, and Design, Nusa Putra University, Sukabumi, Indonesia</t>
  </si>
  <si>
    <t>2025 IEEE International Symposium on Consumer Technology (ISCT)</t>
  </si>
  <si>
    <t>218</t>
  </si>
  <si>
    <t>223</t>
  </si>
  <si>
    <t>2159-1423</t>
  </si>
  <si>
    <t>979-8-3315-6549-7</t>
  </si>
  <si>
    <t>https://ieeexplore.ieee.org/stamp/stamp.jsp?arnumber=11297317</t>
  </si>
  <si>
    <t>Breast Cancer Classification;Deep Learning;Convolutional Neural Network (CNN);Transfer Learning;Model Efficiency;Histopathological Image Analysis</t>
  </si>
  <si>
    <t>Deep learning;Accuracy;Explainable AI;Computational modeling;Transfer learning;Medical services;Breast cancer;Robustness;Real-time systems;Convolutional neural networks</t>
  </si>
  <si>
    <t>16-18 Sept. 2025</t>
  </si>
  <si>
    <t>An Overview of Automated Breast Cancer Diagnosis Based on Mammographic Images Using Deep Learning Methods</t>
  </si>
  <si>
    <t>Dept. of Computer Science &amp; Engg.,, Graphic Era Hill University, Graphic Era (Deemed to be University), Dehradun, India; Dept. of Computer Science and Engg., Graphic Era Hill University, Dehradun, India; Dept. of Computer Science and Engg., SRM Institute of Science and Technology, Ghaziabad, India</t>
  </si>
  <si>
    <t>2025 International Conference on Intelligent Computing, Information and Control Systems (ICOIICS)</t>
  </si>
  <si>
    <t>24 Feb 2026</t>
  </si>
  <si>
    <t>1625</t>
  </si>
  <si>
    <t>1630</t>
  </si>
  <si>
    <t>979-8-3315-9897-6</t>
  </si>
  <si>
    <t>https://ieeexplore.ieee.org/stamp/stamp.jsp?arnumber=11390366</t>
  </si>
  <si>
    <t>Breast Cancer;Mammography;Deep Learning;Automated Diagnosis;Convolutional Neural Networks;ComputerAided Detection;Medical Imaging;INbreast;MIAS;DDSM;Image Classification</t>
  </si>
  <si>
    <t>Deep learning;Surveys;Adaptation models;Accuracy;Reviews;Computational modeling;Computer architecture;Breast cancer;Reliability;Image classification</t>
  </si>
  <si>
    <t>School of Computer Sciences, Universiti Sains Malaysia, Penang, Malaysia; School of Computer Sciences, Universiti Sains Malaysia, Penang, Malaysia; School of Computer Sciences, Universiti Sains Malaysia, Penang, Malaysia; School of Computer Sciences, Universiti Sains Malaysia, Penang, Malaysia; School of Computer Sciences, Universiti Sains Malaysia, Penang, Malaysia</t>
  </si>
  <si>
    <t>2025 IEEE International Conference on Computing (ICOCO)</t>
  </si>
  <si>
    <t>13 Jan 2026</t>
  </si>
  <si>
    <t>332</t>
  </si>
  <si>
    <t>337</t>
  </si>
  <si>
    <t>979-8-3315-7539-7</t>
  </si>
  <si>
    <t>https://ieeexplore.ieee.org/stamp/stamp.jsp?arnumber=11334080</t>
  </si>
  <si>
    <t>Breast Cancer Pathology;Lightweight Neural Network;BACH Dataset;Global-Local Attention;Feature Fusion;Edge Deployment</t>
  </si>
  <si>
    <t>Pathology;Accuracy;Image edge detection;Neural networks;Semantics;Logic gates;Feature extraction;Transformers;Breast cancer;Medical diagnostic imaging</t>
  </si>
  <si>
    <t>6-8 Oct. 2025</t>
  </si>
  <si>
    <t>Dept. of Computer Science &amp; Engineering, Heritage Institute of Technology, Kolkata, India; Dept. of Electrical Engineering, Jadavpur University, Kolkata, India; Dept. of Electrical Engineering, Jadavpur University, Kolkata, India; Dept. of Computer Science &amp; Information Systems, West Virginia University Institute of Technology, West Virginia, USA; Dept. of Computer Science &amp; Engineering, Jadavpur University, Kolkata, India</t>
  </si>
  <si>
    <t>2024 IEEE 6th International Conference on Cognitive Machine Intelligence (CogMI)</t>
  </si>
  <si>
    <t>16 Jan 2025</t>
  </si>
  <si>
    <t>247</t>
  </si>
  <si>
    <t>256</t>
  </si>
  <si>
    <t>979-8-3503-8672-1</t>
  </si>
  <si>
    <t>https://ieeexplore.ieee.org/stamp/stamp.jsp?arnumber=10835567</t>
  </si>
  <si>
    <t>Skin Cancer;Cervical Cancer;Breast Cancer;Deep Learning;Histopathological Image;Earth Mover’s Distance;Similarity Attention</t>
  </si>
  <si>
    <t>Earth;Attention mechanisms;Codes;Neural networks;Skin;Breast cancer;Convolutional neural networks;Medical diagnostic imaging;Machine intelligence;Image classification</t>
  </si>
  <si>
    <t>28-31 Oct. 2024</t>
  </si>
  <si>
    <t>A Study of Fine-Tuning CNN Models Based on Thermal Imaging for Breast Cancer Classification</t>
  </si>
  <si>
    <t>Department of Electrical and Computer Engineering, Universitas Syiah Kuala, Banda Aceh, Indonesia; Post Graduate Programme in Engineering, Universitas Syiah Kuala, Banda Aceh, Indonesia; Department of Electrical and Computer Engineering, Universitas Syiah Kuala, Banda Aceh, Indonesia; Medical Faculty, Universitas Syiah Kuala, Banda Aceh, Indonesia; Department of Electrical and Computer Engineering, Universitas Syiah Kuala, Banda Aceh, Indonesia</t>
  </si>
  <si>
    <t>2019 IEEE International Conference on Cybernetics and Computational Intelligence (CyberneticsCom)</t>
  </si>
  <si>
    <t>21 Oct 2019</t>
  </si>
  <si>
    <t>77</t>
  </si>
  <si>
    <t>81</t>
  </si>
  <si>
    <t>978-1-7281-0867-4</t>
  </si>
  <si>
    <t>https://ieeexplore.ieee.org/stamp/stamp.jsp?arnumber=8875661</t>
  </si>
  <si>
    <t>breast cancer;thermal image;neural network;CNN</t>
  </si>
  <si>
    <t>Training;Testing;Computer architecture;Computational modeling;Breast cancer</t>
  </si>
  <si>
    <t>22-24 Aug. 2019</t>
  </si>
  <si>
    <t>Department of Electronics and Communication Engineering, Advanced Signal and Image Processing (ASIP) Lab, Indian Institute of Information Technology, Design and Manufacturing, Kancheepuram, Chennai; Department of Electronics and Communication Engineering, Advanced Signal and Image Processing (ASIP) Lab, Indian Institute of Information Technology, Design and Manufacturing, Kancheepuram, Chennai; Department of Electronics and Communication Engineering, Advanced Signal and Image Processing (ASIP) Lab, Indian Institute of Information Technology, Design and Manufacturing, Kancheepuram, Chennai; Department of Electronics and Communication Engineering, Advanced Signal and Image Processing (ASIP) Lab, Indian Institute of Information Technology, Design and Manufacturing, Kancheepuram, Chennai</t>
  </si>
  <si>
    <t>2024 Tenth International Conference on Bio Signals, Images, and Instrumentation (ICBSII)</t>
  </si>
  <si>
    <t>26 Jun 2024</t>
  </si>
  <si>
    <t>2768-6450</t>
  </si>
  <si>
    <t>979-8-3503-5095-1</t>
  </si>
  <si>
    <t xml:space="preserve">Science and Engineering Research Board; </t>
  </si>
  <si>
    <t>https://ieeexplore.ieee.org/stamp/stamp.jsp?arnumber=10564079</t>
  </si>
  <si>
    <t>Convolutional neural networks;deep learning;hsitopathology;stacked ensemble</t>
  </si>
  <si>
    <t>Solid modeling;Computational modeling;Medical services;Predictive models;Breast cancer;Robustness;Quality assessment</t>
  </si>
  <si>
    <t>20-22 March 2024</t>
  </si>
  <si>
    <t>Optimal Synthetic Data Ratio for GAN-Based Breast Cancer Classification</t>
  </si>
  <si>
    <t>Department of Software, A. Baitursynov Kostanay Regional University, Kostanay, Republic of Kazakhstan; Department of Software, A. Baitursynov Kostanay Regional University, Kostanay, Republic of Kazakhstan</t>
  </si>
  <si>
    <t>2026 IEEE 6th International Conference on Smart Information Systems and Technologies (SIST)</t>
  </si>
  <si>
    <t>14 Jul 2026</t>
  </si>
  <si>
    <t>979-8-3315-8164-0</t>
  </si>
  <si>
    <t>https://ieeexplore.ieee.org/stamp/stamp.jsp?arnumber=11596242</t>
  </si>
  <si>
    <t>GAN;synthetic data;class imbalance;breast ultrasound;medical image classification;WGAN-GP;Artificial Intelligence</t>
  </si>
  <si>
    <t>Training;Synthetic data;Modeling;Generative adversarial networks;Cancer;Architecture;Computer architecture;Printing;Breast cancer;Biomedical imaging</t>
  </si>
  <si>
    <t>13-15 May 2026</t>
  </si>
  <si>
    <t>light-YOLOv26: A Lightweight Object Detector with Enhanced Feature Aggregation for Breast Lesions</t>
  </si>
  <si>
    <t>School of Computer Science and Engineering, Tianjin University of Technology, Tianjin, China; School of Automation and Electrical Engineering, Tianjin University of Technology and Education, Tianjin, China; School of Automation and Electrical Engineering, Tianjin University of Technology and Education, Tianjin, China; School of Automation and Electrical Engineering, Tianjin University of Technology and Education, Tianjin, China; School of Automation and Electrical Engineering, Tianjin University of Technology and Education, Tianjin, China</t>
  </si>
  <si>
    <t>2026 IEEE International Conference on Mechatronics and Automation (ICMA)</t>
  </si>
  <si>
    <t>153</t>
  </si>
  <si>
    <t>158</t>
  </si>
  <si>
    <t>2152-744X</t>
  </si>
  <si>
    <t>979-8-3315-6283-0</t>
  </si>
  <si>
    <t>https://ieeexplore.ieee.org/stamp/stamp.jsp?arnumber=11647417</t>
  </si>
  <si>
    <t>Breast cancer detection;lightweight deep learning;light-YOLOv26;object detection;medical imaging;feature fusion</t>
  </si>
  <si>
    <t>Modeling;Lighting;YOLO;Breast cancer;Training;Optimization;Printing;Signal detection;Lesions;Breast</t>
  </si>
  <si>
    <t>2-5 Aug. 2026</t>
  </si>
  <si>
    <t>Department of Information Technology, College of Computer and Information Systems, Majmaah University</t>
  </si>
  <si>
    <t>2024 IEEE 9th International Conference on Engineering Technologies and Applied Sciences (ICETAS)</t>
  </si>
  <si>
    <t>25 Aug 2025</t>
  </si>
  <si>
    <t>2769-4518</t>
  </si>
  <si>
    <t>979-8-3503-6314-2</t>
  </si>
  <si>
    <t>https://ieeexplore.ieee.org/stamp/stamp.jsp?arnumber=11119958</t>
  </si>
  <si>
    <t>Healthcare;Breast cancer;Histology slide;Features fusion;Classification</t>
  </si>
  <si>
    <t>Accuracy;Databases;Histopathology;Medical services;Benchmark testing;Feature extraction;Breast cancer;Medical diagnostic imaging</t>
  </si>
  <si>
    <t>20-22 Nov. 2024</t>
  </si>
  <si>
    <t>School of Electronic Information, Wuhan University of Science and Technology, Wuhan, China</t>
  </si>
  <si>
    <t>2026 7th International Seminar on Artificial Intelligence, Networking and Information Technology (AINIT)</t>
  </si>
  <si>
    <t>16 Jun 2026</t>
  </si>
  <si>
    <t>851</t>
  </si>
  <si>
    <t>854</t>
  </si>
  <si>
    <t>979-8-3195-4377-6</t>
  </si>
  <si>
    <t>https://ieeexplore.ieee.org/stamp/stamp.jsp?arnumber=11557806</t>
  </si>
  <si>
    <t>lightweight convolutional neural network;low-resolution medical image classification;learnable Sobel edge detection;adaptive multi-scale feature fusion;breast ultrasound;BreastMNIST</t>
  </si>
  <si>
    <t>Modeling;Biomedical imaging;Equations;Printing;Context;Accuracy;Convolutional neural networks;Lesions;Tagging;Ultrasonic imaging</t>
  </si>
  <si>
    <t>15-17 May 2026</t>
  </si>
  <si>
    <t>Chitkara University Institute of Engineering and Technology, Chitkara University, Punjab, India; Chitkara University Institute of Engineering and Technology, Chitkara University, Punjab, India; School of Computer Science and Artificial Intelligence, SR University, Warangal, Telangana, India; Graphic Era Hill University, Dehradun; Graphic Era (Deemed to be) University, Dehradun</t>
  </si>
  <si>
    <t>2025 6th International Conference on IoT Based Control Networks and Intelligent Systems (ICICNIS)</t>
  </si>
  <si>
    <t>1 Jan 2026</t>
  </si>
  <si>
    <t>1185</t>
  </si>
  <si>
    <t>1190</t>
  </si>
  <si>
    <t>979-8-3315-1520-1</t>
  </si>
  <si>
    <t>https://ieeexplore.ieee.org/stamp/stamp.jsp?arnumber=11315576</t>
  </si>
  <si>
    <t>Breast Cancer;BUSI Dataset;Deep Learning;Convolutional Neural Network;Medical Image Classification</t>
  </si>
  <si>
    <t>Training;Ultrasonic imaging;Accuracy;Computational modeling;Noise;Computer architecture;Sensitivity and specificity;Feature extraction;Breast cancer;Convolutional neural networks</t>
  </si>
  <si>
    <t>15-17 Dec. 2025</t>
  </si>
  <si>
    <t>Mirpur Institute of Technology, Mirpur University of Science and Technology, (MUST), Mirpur, Azad Jammu and Kashmir, Pakistan; School of Computer Science and Engineering, Huizhou University, Huizhou, China; Department of Information Engineering Technology, Superior University, Lahore, Punjab, Pakistan</t>
  </si>
  <si>
    <t>10 Nov 2023</t>
  </si>
  <si>
    <t>124869</t>
  </si>
  <si>
    <t>124886</t>
  </si>
  <si>
    <t xml:space="preserve">Joint Fund of Basic and Applied Basic Research Fund of Guangdong Province(grant numbers:2020A1515110498); Fund which aims to Improve Scientific Research Capability of Key Construction Disciplines in Guangdong Province ‘‘Light-Weight Federal Learning Paradigm and its Application’’(grant numbers:2022ZDJS058); National Natural Science Foundation of China(grant numbers:62176102,62272497); </t>
  </si>
  <si>
    <t>https://ieeexplore.ieee.org/stamp/stamp.jsp?arnumber=10290886</t>
  </si>
  <si>
    <t>Breast histopathology;wavelet transform;convolution neural networks;support vector machine;inverted residual block;softmax</t>
  </si>
  <si>
    <t>Computational modeling;Histopathology;Wavelet transforms;Breast cancer;Transforms;Feature extraction;Convolutional neural networks</t>
  </si>
  <si>
    <t>72</t>
  </si>
  <si>
    <t>Department of Electronics Engg., Aligarh Muslim University, Aligarh, India; Department of Electronics Engg., Aligarh Muslim University, Aligarh, India; Department of Electronics Engg., Aligarh Muslim University, Aligarh, India</t>
  </si>
  <si>
    <t>2026 IEEE International Conference on Interdisciplinary Approaches in Technology and Management for Social Innovation (IATMSI)</t>
  </si>
  <si>
    <t>7 Apr 2026</t>
  </si>
  <si>
    <t>4th</t>
  </si>
  <si>
    <t>979-8-3315-4970-1</t>
  </si>
  <si>
    <t>https://ieeexplore.ieee.org/stamp/stamp.jsp?arnumber=11466087</t>
  </si>
  <si>
    <t>Spiking Neural Networks;Surrogate Gradient;Neuromorphic Computing;Breast Cancer Detection</t>
  </si>
  <si>
    <t>Radio broadcasting;Frequency modulation;Field programmable gate arrays;Neuromorphics;Neuromorphic engineering;Circuits;Integrated circuits;Protocols;Network architecture;HTTP</t>
  </si>
  <si>
    <t>12-14 March 2026</t>
  </si>
  <si>
    <t>Deep Transfer Learning With Multi-Level Features Extraction Approach For Breast Cancer Classification</t>
  </si>
  <si>
    <t>Department of Physics, Khalifa University of Science and Technology, Abu Dhabi, UAE; Department of Physics, Khalifa University of Science and Technology, Abu Dhabi, UAE; Department of Electronics &amp; Communication Engineering, Maulana Azad National Institute of Technology, Bhopal, India; Department of Electronics &amp; Communication Engineering, Maulana Azad National Institute of Technology, Bhopal, India; Department of Electronics &amp; Communication Engineering, Oriental Institute of Science &amp; Technology, Bhopal, India; Department of Electronics &amp; Communication Engineering, Oriental Institute of Science &amp; Technology, Bhopal, India</t>
  </si>
  <si>
    <t>2023 1st International Conference on Innovations in High Speed Communication and Signal Processing (IHCSP)</t>
  </si>
  <si>
    <t>25 May 2023</t>
  </si>
  <si>
    <t>471</t>
  </si>
  <si>
    <t>474</t>
  </si>
  <si>
    <t>979-8-3503-4595-7</t>
  </si>
  <si>
    <t>https://ieeexplore.ieee.org/stamp/stamp.jsp?arnumber=10127180</t>
  </si>
  <si>
    <t>Deep network;Transfer learning;Breast cancer;Histopathology Image;Introduction</t>
  </si>
  <si>
    <t>Training;Technological innovation;Adaptation models;Histopathology;Transfer learning;Signal processing;Network architecture</t>
  </si>
  <si>
    <t>4-5 March 2023</t>
  </si>
  <si>
    <t>Department of Computer and Network Engineering, College of Computer Science and Engineering, University of Jeddah, Jeddah, Saudi Arabia; Department of Computer Science and Information Technology, King Abdullah Campus Chatter Kalas, The University of Azad Jammu and Kashmir, Muzaffarabad, Pakistan; Department of Cybersecurity, College of Computer Science and Engineering, University of Jeddah, Jeddah, Saudi Arabia; Department of Computer Science and AI, College of Computer Science and Engineering, University of Jeddah, Jeddah, Saudi Arabia</t>
  </si>
  <si>
    <t>13 May 2025</t>
  </si>
  <si>
    <t>81643</t>
  </si>
  <si>
    <t>81665</t>
  </si>
  <si>
    <t xml:space="preserve">University of Jeddah, Jeddah, Saudi Arabia(grant numbers:UJ-24-DR-20211-1); </t>
  </si>
  <si>
    <t>https://ieeexplore.ieee.org/stamp/stamp.jsp?arnumber=10981740</t>
  </si>
  <si>
    <t>Breast cancer;post-training quantization;smart model;dynamics feature engineering;optimized deep learning</t>
  </si>
  <si>
    <t>Breast cancer;Cancer;Feature extraction;Deep learning;Accuracy;Mammography;Medical diagnostic imaging;Convolutional neural networks;Computer science;Mortality</t>
  </si>
  <si>
    <t>106</t>
  </si>
  <si>
    <t>1 May 2025</t>
  </si>
  <si>
    <t>NA; NA</t>
  </si>
  <si>
    <t>CIBDA 2022; 3rd International Conference on Computer Information and Big Data Applications</t>
  </si>
  <si>
    <t>22 Sep 2022</t>
  </si>
  <si>
    <t>978-3-8007-5876-0</t>
  </si>
  <si>
    <t>https://ieeexplore.ieee.org/stamp/stamp.jsp?arnumber=9898953</t>
  </si>
  <si>
    <t>25-27 March 2022</t>
  </si>
  <si>
    <t>VDE</t>
  </si>
  <si>
    <t>VDE Conferences</t>
  </si>
  <si>
    <t>Department of Informatics, FST Errachidia, IPDAC Team, Moulay Ismail University of Meknes, Errachidia, Morocco; Department of Mathematics, FST Errachidia, IMIA Laboratory, T-IDMS, Moulay Ismail University of Meknes, Errachidia, Morocco; Department of Computer Sciences, College of Computer and Information Sciences, Princess Nourah bint Abdulrahman University, P.O. Box 84428, Riyadh, Saudi Arabia; Department of Physics, College of Sciences, University of Bisha, Bisha, Saudi Arabia</t>
  </si>
  <si>
    <t>12 Aug 2025</t>
  </si>
  <si>
    <t>137851</t>
  </si>
  <si>
    <t>137868</t>
  </si>
  <si>
    <t xml:space="preserve">Princess Nourah bint Abdulrahman University Researchers Supporting Project, Princess Nourah bint Abdulrahman University, Riyadh, Saudi Arabia(grant numbers:PNURSP2025R893); Deanship of Graduate Studies and Scientific Research at University of Bisha through the Fast-Track Research Support Program; </t>
  </si>
  <si>
    <t>https://ieeexplore.ieee.org/stamp/stamp.jsp?arnumber=11106463</t>
  </si>
  <si>
    <t>Deep learning;breast cancer detection;DenseNet-121;DenseNet-201;MobileNetV2;GELU;mammography;medical image analysis</t>
  </si>
  <si>
    <t>Breast cancer;Accuracy;Computer architecture;Delta-sigma modulation;Deep learning;Training;Lesions;Medical diagnostic imaging;Computational modeling;Biomedical imaging</t>
  </si>
  <si>
    <t>1 Aug 2025</t>
  </si>
  <si>
    <t>Classification of Breast Cancer Mammographic Images Using A Light-Weighted Convolutional Neural Network</t>
  </si>
  <si>
    <t>Department of Computer Science and Technology, Central University of Punjab, Bathinda, India; Department of Computer Science and Technology, Central University of Punjab, Bathinda, India</t>
  </si>
  <si>
    <t>2023 International Conference on Intelligent and Innovative Technologies in Computing, Electrical and Electronics (IITCEE)</t>
  </si>
  <si>
    <t>10 Apr 2023</t>
  </si>
  <si>
    <t>978-1-6654-9260-7</t>
  </si>
  <si>
    <t>https://ieeexplore.ieee.org/stamp/stamp.jsp?arnumber=10091078</t>
  </si>
  <si>
    <t>deep-learning;classification;convolutional neural network</t>
  </si>
  <si>
    <t>Deep learning;Solid modeling;Design automation;Neural networks;Mammography;Breast cancer;Convolutional neural networks</t>
  </si>
  <si>
    <t>27-28 Jan. 2023</t>
  </si>
  <si>
    <t>Department of IT Engineering, Mokwon University, Daejeon, South Korea; School of Computer Sciences, Universiti Sains Malaysia, Minden Heights, Penang, Malaysia; School of Computer Sciences, Universiti Sains Malaysia, Minden Heights, Penang, Malaysia</t>
  </si>
  <si>
    <t>30 Dec 2024</t>
  </si>
  <si>
    <t>196647</t>
  </si>
  <si>
    <t>196659</t>
  </si>
  <si>
    <t>https://ieeexplore.ieee.org/stamp/stamp.jsp?arnumber=10810414</t>
  </si>
  <si>
    <t>Lightweight attention mechanism;grad-cam;breast cancer classification</t>
  </si>
  <si>
    <t>Breast cancer;Accuracy;Feature extraction;Computational modeling;Adaptation models;Residual neural networks;Histopathology;Medical diagnostic imaging;Image classification;Deep learning</t>
  </si>
  <si>
    <t>20 Dec 2024</t>
  </si>
  <si>
    <t>Doctoral School of Engineering Science, Universitas Syiah Kuala, Banda Aceh, Indonesia; Department of Electrical and Computer Engineering, Universitas Syiah Kuala, Banda Aceh, Indonesia; Department of Electrical and Computer Engineering, Universitas Syiah Kuala, Banda Aceh, Indonesia; Department of Electrical and Computer Engineering, Universitas Syiah Kuala, Banda Aceh, Indonesia; Department of Electrical and Computer Engineering, Universitas Syiah Kuala, Banda Aceh, Indonesia; Medical Faculty, Universitas Syiah Kuala, Banda Aceh, Indonesia; Centre for Advanced Modelling and Geospatial Information Systems (CAMGIS), Faculty of Engineering and IT, School of Information, Systems and Modelling, University of Technology Sydney, Ultimo, Australia; Department of Electrical and Computer Engineering, Universitas Syiah Kuala, Banda Aceh, Indonesia</t>
  </si>
  <si>
    <t>30 Jun 2020</t>
  </si>
  <si>
    <t>116176</t>
  </si>
  <si>
    <t>116194</t>
  </si>
  <si>
    <t xml:space="preserve">Ministry of Education and Culture of the Republic of Indonesia under 2020 Doctoral Research Grant (Hibah Penelitian Disertasi Doktor) and by the Ministry of Research, Technology, and Higher Education of the Republic of Indonesia under 2019 World Class Professor (WCP) Programme; </t>
  </si>
  <si>
    <t>https://ieeexplore.ieee.org/stamp/stamp.jsp?arnumber=9121984</t>
  </si>
  <si>
    <t>Breast cancer;convolutional neural network;deep learning;early detection;thermogram</t>
  </si>
  <si>
    <t>Breast cancer;Tumors;Mammography;Medical diagnostic imaging</t>
  </si>
  <si>
    <t>134</t>
  </si>
  <si>
    <t>22 Jun 2020</t>
  </si>
  <si>
    <t>Faculty of Computing, Universiti Malaysia Pahang Al-Sultan Abdullah, Pekan, Malaysia; Faculty of Computing, Universiti Malaysia Pahang Al-Sultan Abdullah, Pekan, Malaysia; Faculty of Computing, Universiti Malaysia Pahang Al-Sultan Abdullah, Pekan, Malaysia; School of Computer Science, University of Wollongong in Dubai, Dubai, United Arab Emirates; Creative Computing Research Centre (CCRC) Cardiff School of Technologies, Cardiff Metropolitan University Western Ave, Cardiff, UK</t>
  </si>
  <si>
    <t>2025 IEEE 9th International Conference on Software Engineering &amp; Computer Systems (ICSECS)</t>
  </si>
  <si>
    <t>12 Jan 2026</t>
  </si>
  <si>
    <t>120</t>
  </si>
  <si>
    <t>125</t>
  </si>
  <si>
    <t>979-8-3315-4441-6</t>
  </si>
  <si>
    <t>https://ieeexplore.ieee.org/stamp/stamp.jsp?arnumber=11279254</t>
  </si>
  <si>
    <t>deep learning;breast cancer recognition;hybrid models;CNN;LSTM</t>
  </si>
  <si>
    <t>Deep learning;Training;Accuracy;Histopathology;Computer architecture;Feature extraction;Breast cancer;Complexity theory;Convolutional neural networks;Long short term memory</t>
  </si>
  <si>
    <t>15-16 Oct. 2025</t>
  </si>
  <si>
    <t>Design and Analysis of Slot Loaded Microstrip Antenna for Breast Cancer Detection</t>
  </si>
  <si>
    <t>Department of ECE, Karunya Institute of Science and Technology, Coimbatore, Tamil Nadu, India; Department of ECE, Karunya Institute of Science and Technology, Coimbatore, Tamil Nadu, India</t>
  </si>
  <si>
    <t>2023 Second International Conference on Electrical, Electronics, Information and Communication Technologies (ICEEICT)</t>
  </si>
  <si>
    <t>26 Jun 2023</t>
  </si>
  <si>
    <t>979-8-3503-9763-5</t>
  </si>
  <si>
    <t>https://ieeexplore.ieee.org/stamp/stamp.jsp?arnumber=10157516</t>
  </si>
  <si>
    <t>Circularly polarized antenna;truncated corners;slits;Breast Cancer;Microwave Imaging;Textile Antenna;Wearable Antenna</t>
  </si>
  <si>
    <t>Slot antennas;Patch antennas;Resonant frequency;Microstrip antennas;Medical services;Breast cancer;Specific absorption rate</t>
  </si>
  <si>
    <t>5-7 April 2023</t>
  </si>
  <si>
    <t>Department of Computer Science and Engineering, K. S. Rangasamy College of Technology, Tiruchengode, India; Department of Computer Science and Engineering, K. S. Rangasamy College of Technology, Tiruchengode, India; Department of Computer Science and Engineering, K. S. Rangasamy College of Technology, Tiruchengode, India; Department of Computer Science and Engineering, K. S. Rangasamy College of Technology, Tiruchengode, India</t>
  </si>
  <si>
    <t>2024 2nd International Conference on Networking and Communications (ICNWC)</t>
  </si>
  <si>
    <t>28 May 2024</t>
  </si>
  <si>
    <t>979-8-3503-6526-9</t>
  </si>
  <si>
    <t>https://ieeexplore.ieee.org/stamp/stamp.jsp?arnumber=10537581</t>
  </si>
  <si>
    <t>Multimodal;Convolutional Neural Network;Breast Cancer Detection;Deep Learning;Lightweight algorithmns</t>
  </si>
  <si>
    <t>Reviews;Imaging;Sensitivity and specificity;Breast cancer;Pragmatics</t>
  </si>
  <si>
    <t>2-4 April 2024</t>
  </si>
  <si>
    <t>Dept. of Computer Science and Engineering, Birla Institute of Technology, Ranchi, India; Dept. of Computer Science and Engineering, Birla Institute of Technology, Ranchi, India</t>
  </si>
  <si>
    <t>2026 3rd International Conference on Research Methodologies in Knowledge Management, Artificial Intelligence and Telecommunication Engineering (RMKMATE)</t>
  </si>
  <si>
    <t>20 May 2026</t>
  </si>
  <si>
    <t>979-8-3315-4726-4</t>
  </si>
  <si>
    <t>https://ieeexplore.ieee.org/stamp/stamp.jsp?arnumber=11519050</t>
  </si>
  <si>
    <t>Breast cancer detection;few-shot paradigm;Siamese network framework;MobileNetV3 model;contrastive loss function;metric learning approach</t>
  </si>
  <si>
    <t>Modeling;Learning (artificial intelligence);Breast cancer;Few shot learning;Training;Labeling;Measurement;Printing;Breast tumors;Aluminum</t>
  </si>
  <si>
    <t>15-16 April 2026</t>
  </si>
  <si>
    <t>Department of Computer Science, African University of Science and Technology, Abuja, Nigeria; Department of Computer Science, African University of Science and Technology, Abuja, Nigeria; Center of Excellence in Development of Non-Profit Organization, King Fahd University of Petroleum and Minerals, Dhahran, Saudi Arabia</t>
  </si>
  <si>
    <t>7 Apr 2025</t>
  </si>
  <si>
    <t>57504</t>
  </si>
  <si>
    <t>57529</t>
  </si>
  <si>
    <t xml:space="preserve">Google through the Google Ph.D. Fellowship; </t>
  </si>
  <si>
    <t>https://ieeexplore.ieee.org/stamp/stamp.jsp?arnumber=10946117</t>
  </si>
  <si>
    <t>Breast cancer;convolutional neural network;deep learning;Keras;knowledge distillation;teacher-student model;SDG3</t>
  </si>
  <si>
    <t>Computational modeling;Breast cancer;Convolutional neural networks;Accuracy;Medical services;Knowledge engineering;Internet of Things;Hardware;Deep learning;Data models</t>
  </si>
  <si>
    <t>94</t>
  </si>
  <si>
    <t>31 Mar 2025</t>
  </si>
  <si>
    <t>Harrisbug University of Science and Technology, Harrisburg, PA, United States; Harrisbug University of Science and Technology, Harrisburg, PA, United States; Harrisbug University of Science and Technology, Harrisburg, PA, United States</t>
  </si>
  <si>
    <t>2025 IEEE 11th International Conference on Big Data Computing Service and Machine Learning Applications (BigDataService)</t>
  </si>
  <si>
    <t>1 Sep 2025</t>
  </si>
  <si>
    <t>66</t>
  </si>
  <si>
    <t>2690-828X</t>
  </si>
  <si>
    <t>979-8-3315-8532-7</t>
  </si>
  <si>
    <t>https://ieeexplore.ieee.org/stamp/stamp.jsp?arnumber=11129568</t>
  </si>
  <si>
    <t>Breast cancer;invasive ductal carcinoma;deep learning;convolutional neural network;vision transformer;ensemble learning;histopathology;Grad-CAM</t>
  </si>
  <si>
    <t>Deep learning;Visualization;Histopathology;Computational modeling;Predictive models;Transformers;Breast cancer;Convolutional neural networks;Reliability;Tumors</t>
  </si>
  <si>
    <t>21-24 July 2025</t>
  </si>
  <si>
    <t>AEGC-Net: Attention-Enhanced Grad-CAM Network for Breast Cancer Histopathology Classification</t>
  </si>
  <si>
    <t>Dept. of Information Technology, ABV-IIITM, India; Dept. of Information Technology, ABV-IIITM, India; Dept. of Computer Science and Engineering, ABV-IIITM, India</t>
  </si>
  <si>
    <t>2025 IEEE 17th International Conference on Computational Intelligence and Communication Networks (CICN)</t>
  </si>
  <si>
    <t>4 Feb 2026</t>
  </si>
  <si>
    <t>1267</t>
  </si>
  <si>
    <t>1273</t>
  </si>
  <si>
    <t>2472-7555</t>
  </si>
  <si>
    <t>979-8-3315-8733-8</t>
  </si>
  <si>
    <t>https://ieeexplore.ieee.org/stamp/stamp.jsp?arnumber=11367988</t>
  </si>
  <si>
    <t>Breast Cancer Classification;Convolutional Neural Networks (CNNs);Grad-CAM;Transformer Attention;Ensemble Learning;Model Interpretability</t>
  </si>
  <si>
    <t>Deep learning;Visualization;Accuracy;Attention mechanisms;Computational modeling;Predictive models;Transformers;Breast cancer;Convolutional neural networks;Model compression</t>
  </si>
  <si>
    <t>20-21 Dec. 2025</t>
  </si>
  <si>
    <t>Dept. of CSE, Jadavpur University, Kolkata, India; Dept. of CSE, Jadavpur University, Kolkata, India; Institute of Power Electronics and Photonics, St. Petersburg Electrotechnical University "LETI", St. Petersburg, Russian Federation; Intelligent Devices Institute, St. Petersburg Electrotechnical University "LETI", St. Petersburg, Russian Federation; Dept. of Computer Science and Engineering, Jadavpur University, Kolkata, India</t>
  </si>
  <si>
    <t xml:space="preserve">Russian Science Foundation; </t>
  </si>
  <si>
    <t>https://ieeexplore.ieee.org/stamp/stamp.jsp?arnumber=11648673</t>
  </si>
  <si>
    <t>Breast cancer;Ultrasound;Wavelet;Xception;BUSI</t>
  </si>
  <si>
    <t>Modeling;Ultrasonic imaging;Breast;Breast cancer;Lesions;Training;Printing;Convolution;Accuracy;Computers</t>
  </si>
  <si>
    <t>School of Computing and Digital Media, London Metropolitan University, London, UK; College of Business, Westcliff University, CA, USA; Department of Business Analytics, International American University, CA, USA; Department of Mathematics and Natural Sciences, BRAC University, Dhaka, Bangladesh; Department of Computer Science, Westcliff University, CA, USA; Department of Information Technology, Westcliff University, CA, USA; Dept. of Software Engineering, Daffodil International University, Dhaka, Bangladesh; Department of Engineering Management, Westcliff University, CA, USA</t>
  </si>
  <si>
    <t>2025 IEEE International Conference on Biomedical Engineering, Computer and Information Technology for Health (BECITHCON)</t>
  </si>
  <si>
    <t>8 May 2026</t>
  </si>
  <si>
    <t>427</t>
  </si>
  <si>
    <t>432</t>
  </si>
  <si>
    <t>979-8-3315-6105-5</t>
  </si>
  <si>
    <t>https://ieeexplore.ieee.org/stamp/stamp.jsp?arnumber=11504068</t>
  </si>
  <si>
    <t>Breast cancer;vision transformer;explainable AI;medical imaging;diagnostic tools</t>
  </si>
  <si>
    <t>Modeling;Breast cancer;Printing;Accuracy;Convolutional neural networks;Transformers;Optimization;Ultrasonic imaging;Equations;Medical diagnosis</t>
  </si>
  <si>
    <t>29-30 Nov. 2025</t>
  </si>
  <si>
    <t>Computer Science and Engineering, Heritage Institute of Technology, Kolkata, India; CMATER Research Lab, Jadavpur University, Jadavpur, India; CMATER Research Lab, Jadavpur University, Jadavpur, India; CMATER Research Lab, Jadavpur University, Jadavpur, India</t>
  </si>
  <si>
    <t>IEEE Transactions on Artificial Intelligence</t>
  </si>
  <si>
    <t>31 Jul 2025</t>
  </si>
  <si>
    <t>2051</t>
  </si>
  <si>
    <t>2060</t>
  </si>
  <si>
    <t>2691-4581</t>
  </si>
  <si>
    <t>https://ieeexplore.ieee.org/stamp/stamp.jsp?arnumber=10858182</t>
  </si>
  <si>
    <t>Breast cancer;colon cancer;colorectal cancer;cosine similarity;histopathological image;lung cancer;Pearson correlation coefficient;spearman rank correlation;similarity attention</t>
  </si>
  <si>
    <t>Cancer;Lungs;Colorectal cancer;Solid modeling;Feature extraction;Correlation;Breast;Accuracy;Mathematical models;Breast cancer</t>
  </si>
  <si>
    <t>30 Jan 2025</t>
  </si>
  <si>
    <t>Aug. 2025</t>
  </si>
  <si>
    <t>Mammogram Classification with Local Phase Quantization Features</t>
  </si>
  <si>
    <t>NA; NA; NA; NA</t>
  </si>
  <si>
    <t>CNNA 2018; The 16th International Workshop on Cellular Nanoscale Networks and their Applications</t>
  </si>
  <si>
    <t>23 Sep 2018</t>
  </si>
  <si>
    <t>978-3-8007-4766-5</t>
  </si>
  <si>
    <t>https://ieeexplore.ieee.org/stamp/stamp.jsp?arnumber=8470474</t>
  </si>
  <si>
    <t>28-30 Aug. 2018</t>
  </si>
  <si>
    <t>Department of Computer Science and Engineering, National Institute of Technology, Rourkela, Odisha, India; Department of Computer Science and Engineering, National Institute of Technology, Rourkela, Odisha, India; Department of Computer Science and Engineering, National Institute of Technology, Rourkela, Odisha, India</t>
  </si>
  <si>
    <t>https://ieeexplore.ieee.org/stamp/stamp.jsp?arnumber=11253992</t>
  </si>
  <si>
    <t>Breast Cancer;Digital Histopathology;Computer-Aided Diagnosis;Convolutional Neural Network;Discrete wavelet transform</t>
  </si>
  <si>
    <t>Accuracy;Convolution;Computational modeling;Semantics;Memory management;Imaging;Transforms;Feature extraction;Breast cancer;Discrete wavelet transforms</t>
  </si>
  <si>
    <t>Humans;Breast Neoplasms;Female;Neural Networks, Computer;Deep Learning;Algorithms;Wavelet Analysis;Image Processing, Computer-Assisted;Image Interpretation, Computer-Assisted</t>
  </si>
  <si>
    <t>Dept. of Electronics Engineering, Aligarh Muslim University, Aligarh, India; Centre for Biomedical Engineering, Aligarh Muslim University, Aligarh, India; Centre for Biomedical Engineering, Aligarh Muslim University, Aligarh, India; Dept. of Electronics Engineering, Aligarh Muslim University, Aligarh, India; Dept. of Electrical Engineering, Prince Sattam bin Abdulaziz University, Al-Kharj, Saudi Arabia; Dept. of Electronics Engineering, Aligarh Muslim University, Aligarh, India</t>
  </si>
  <si>
    <t>2025 IEEE Biomedical Circuits and Systems Conference (BioCAS)</t>
  </si>
  <si>
    <t>14 Jan 2026</t>
  </si>
  <si>
    <t>586</t>
  </si>
  <si>
    <t>590</t>
  </si>
  <si>
    <t>2766-4465</t>
  </si>
  <si>
    <t>979-8-3315-7336-2</t>
  </si>
  <si>
    <t>https://ieeexplore.ieee.org/stamp/stamp.jsp?arnumber=11327605</t>
  </si>
  <si>
    <t>Breast cancer;Principal component analysis;ARTIX-7 FPGA;10-bit Fixed point representation</t>
  </si>
  <si>
    <t>Support vector machines;Machine learning algorithms;Computational modeling;Machine learning;Logic gates;Breast cancer;Real-time systems;Space vector modulation;Field programmable gate arrays;Principal component analysis</t>
  </si>
  <si>
    <t>16-18 Oct. 2025</t>
  </si>
  <si>
    <t>A Novel Hybrid CNN–Quantum Neural Network Framework with Quantum Acceleration and Error Correction for High-Precision Breast Cancer Classification on AI Edge Devices</t>
  </si>
  <si>
    <t>NA; NA; NA; NA; NA; Department of Computer Science and Engineering, PSG Institute of Technology and Applied Research, Coimbatore, India; NA</t>
  </si>
  <si>
    <t>2025 IEEE World AI IoT Congress (AIIoT)</t>
  </si>
  <si>
    <t>0477</t>
  </si>
  <si>
    <t>0486</t>
  </si>
  <si>
    <t>979-8-3315-2508-8</t>
  </si>
  <si>
    <t>https://ieeexplore.ieee.org/stamp/stamp.jsp?arnumber=11105361</t>
  </si>
  <si>
    <t>Breast Cancer Classification;Transfer Learning;Quantum Neural Networks (QNN);ResNet152;Quantum Error Correction;AI Edge Devices;Computer Vision</t>
  </si>
  <si>
    <t>Accuracy;Image edge detection;Computational modeling;Transfer learning;Neural networks;Computer architecture;Breast cancer;Error correction;Artificial intelligence;Medical diagnostic imaging</t>
  </si>
  <si>
    <t>28-30 May 2025</t>
  </si>
  <si>
    <t>Lightweight Convolutional Neural Network for Automated Histopathology Image Classification on the Path MNIST Dataset</t>
  </si>
  <si>
    <t>Department of Electronics and Communication Engineering, Chandigarh University, Mohali, India; Department of Electronics and Communication Engineering, Chandigarh University, Mohali, India; Department of Electronics and Communication Engineering, Chandigarh University, Mohali, India; Department of Electronics and Communication Engineering, S. R. K. R. Engineering College, Bhimavaram, Andhra Pradesh, India; Department of Civil Engineering, Chandigarh University, Mohali, India</t>
  </si>
  <si>
    <t>2025 4th International Conference on Innovative Mechanisms for Industry Applications (ICIMIA)</t>
  </si>
  <si>
    <t>20 Oct 2025</t>
  </si>
  <si>
    <t>833</t>
  </si>
  <si>
    <t>838</t>
  </si>
  <si>
    <t>979-8-3315-5386-9</t>
  </si>
  <si>
    <t>https://ieeexplore.ieee.org/stamp/stamp.jsp?arnumber=11200871</t>
  </si>
  <si>
    <t>Convolutional Neural Networks;PathMNIST dataset;Image Classification</t>
  </si>
  <si>
    <t>Deep learning;Accuracy;Histopathology;Microscopy;Transfer learning;Medical services;Convolutional neural networks;Personnel;Medical diagnostic imaging;Image classification</t>
  </si>
  <si>
    <t>3-5 Sept. 2025</t>
  </si>
  <si>
    <t>Faculty of Computer Science, Brawijaya University, Malang, Indonesia; Faculty of Computer Science, Brawijaya University, Malang, Indonesia; Faculty of Computer Science, Brawijaya University, Malang, Indonesia</t>
  </si>
  <si>
    <t>2019 5th International Conference on Science in Information Technology (ICSITech)</t>
  </si>
  <si>
    <t>10 Feb 2020</t>
  </si>
  <si>
    <t>229</t>
  </si>
  <si>
    <t>234</t>
  </si>
  <si>
    <t>978-1-7281-2380-6</t>
  </si>
  <si>
    <t>https://ieeexplore.ieee.org/stamp/stamp.jsp?arnumber=8987447</t>
  </si>
  <si>
    <t>Breast tissue;Classification;Learning Vector Quantization;Genetic Algorithm-Learning Vector Quantization</t>
  </si>
  <si>
    <t>23-24 Oct. 2019</t>
  </si>
  <si>
    <t>Computer Engineering Department, Altinbas University; Computer Engineering Department, Altinbas University, Istanbul, Turkey; Computer Engineering Department, PIET, Parul University, Vadodara, India</t>
  </si>
  <si>
    <t>2023 International Conference on Modeling, Simulation &amp; Intelligent Computing (MoSICom)</t>
  </si>
  <si>
    <t>19 Mar 2024</t>
  </si>
  <si>
    <t>252</t>
  </si>
  <si>
    <t>257</t>
  </si>
  <si>
    <t>979-8-3503-9341-5</t>
  </si>
  <si>
    <t>https://ieeexplore.ieee.org/stamp/stamp.jsp?arnumber=10458800</t>
  </si>
  <si>
    <t>Breast cancer diagnosis;Deep learning;Convolutional Neural Networks (CNN);Automated detection;VGG16 model</t>
  </si>
  <si>
    <t>Deep learning;Databases;Computational modeling;System performance;Transfer learning;Breast cancer;Convolutional neural networks</t>
  </si>
  <si>
    <t>7-9 Dec. 2023</t>
  </si>
  <si>
    <t>Physics Department, Faculty of Science Physics Department, Faculty of Science Physics Department, Faculty of Science, Mansoura University, Mansoura University), Mansoura University), Mansoura, Egypt; Physics Department, Faculty of Science Physics Department, Faculty of Science Physics Department, Faculty of Science, Mansoura University, Mansoura University), Mansoura University), Mansoura, Egypt; Physics Department, Faculty of Science Physics Department, Faculty of Science Physics Department, Faculty of Science, Mansoura University, Mansoura University), Mansoura University), Mansoura, Egypt; Information Technology Department, Faculty of Computers and Information, Mansoura University, Mansoura, Egypt</t>
  </si>
  <si>
    <t>2025 International Telecommunications Conference (ITC-Egypt)</t>
  </si>
  <si>
    <t>13 Oct 2025</t>
  </si>
  <si>
    <t>309</t>
  </si>
  <si>
    <t>316</t>
  </si>
  <si>
    <t>978-1-6654-5800-9</t>
  </si>
  <si>
    <t>https://ieeexplore.ieee.org/stamp/stamp.jsp?arnumber=11186585</t>
  </si>
  <si>
    <t>Breast Cancer;MobileNet;Deep Learning;Mammogram Images;Grad-CAM</t>
  </si>
  <si>
    <t>Deep learning;Solid modeling;Visualization;Accuracy;Sensitivity;Computational modeling;Imaging;Mammography;Breast cancer;Data models</t>
  </si>
  <si>
    <t>34</t>
  </si>
  <si>
    <t>28-31 July 2025</t>
  </si>
  <si>
    <t>EffiDiag: an Efficient Framework for Breast Cancer Diagnosis in Multi-Gigapixel Whole Slide Images</t>
  </si>
  <si>
    <t>Chinese Academy of Sciences, Institute of Automation, Beijing, China; School of Computer Science, Xiangtan University, Xiangtan, China; Chinese Academy of Sciences, Institute of Automation, Beijing, China; School of Computer Science, Xiangtan University, Xiangtan, China; School of Computer Science, Xiangtan University, Xiangtan, China; Baidu Inc., Beijing, China; School of Computer Science, Xiangtan University, Xiangtan, China</t>
  </si>
  <si>
    <t>2020 IEEE International Conference on Bioinformatics and Biomedicine (BIBM)</t>
  </si>
  <si>
    <t>13 Jan 2021</t>
  </si>
  <si>
    <t>663</t>
  </si>
  <si>
    <t>669</t>
  </si>
  <si>
    <t>978-1-7281-6215-7</t>
  </si>
  <si>
    <t>https://ieeexplore.ieee.org/stamp/stamp.jsp?arnumber=9313511</t>
  </si>
  <si>
    <t>Breast cancer;computer-aided diagnosis;lightweight CNN;ROI detection;whole slide image</t>
  </si>
  <si>
    <t>Cancer;Convolution;Image segmentation;Solid modeling;Breast cancer;Training;Benchmark testing</t>
  </si>
  <si>
    <t>16-19 Dec. 2020</t>
  </si>
  <si>
    <t>Mehta Family School of Data Science &amp; Artificial Intelligence, IIT Guwahati, Assam, India; Mehta Family School of Data Science &amp; Artificial Intelligence, IIT Guwahati, Assam, India; Department of Artificial Intelligence, IIT Hyderabad, Telangana, India; Department of Artificial Intelligence, IIT Hyderabad, Telangana, India; Department of Artificial Intelligence, IIT Hyderabad, Telangana, India; Department of Artificial Intelligence, IIT Hyderabad, Telangana, India</t>
  </si>
  <si>
    <t>2024 IEEE Biomedical Circuits and Systems Conference (BioCAS)</t>
  </si>
  <si>
    <t>23 Dec 2024</t>
  </si>
  <si>
    <t>979-8-3503-5495-9</t>
  </si>
  <si>
    <t>https://ieeexplore.ieee.org/stamp/stamp.jsp?arnumber=10798396</t>
  </si>
  <si>
    <t>tinyML;Low power;Deep Learning;Decision Tree;Healthcare</t>
  </si>
  <si>
    <t>Heart;Systematics;Power demand;Tiny machine learning;Neurons;Memory management;Artificial neural networks;Medical services;Decision trees;Tuning</t>
  </si>
  <si>
    <t>24-26 Oct. 2024</t>
  </si>
  <si>
    <t>University of East London, London, UK; University of East London, London, UK; University of East London, London, UK</t>
  </si>
  <si>
    <t>2025 International Conference on Computational Intelligence, Security, and Artificial Intelligence (IntelliSecAI)</t>
  </si>
  <si>
    <t>15 Apr 2026</t>
  </si>
  <si>
    <t>979-8-3315-6576-3</t>
  </si>
  <si>
    <t>https://ieeexplore.ieee.org/stamp/stamp.jsp?arnumber=11472861</t>
  </si>
  <si>
    <t>Cancer Detection;Deep Learning;Explainability;Ghostnet;Convnext;LIME;Multi-Task Classification;Modality-Specific Feature Extraction</t>
  </si>
  <si>
    <t>Feeds;Pixel;Protocols;Communication systems;Routing;HTTP;Computer networks;Internetworking;Interoperability;Internet</t>
  </si>
  <si>
    <t>17-18 Dec. 2025</t>
  </si>
  <si>
    <t>Department of Electronics and Electrical Engineering, Birla Institute of Technology and Science (BITS) Pilani, Hyderabad, India; Department of Electronics and Electrical Engineering, Birla Institute of Technology and Science (BITS) Pilani, Hyderabad, India; Department of Electronics and Electrical Engineering, Birla Institute of Technology and Science (BITS) Pilani, Hyderabad, India; Department of Electronics and Electrical Engineering, Birla Institute of Technology and Science (BITS) Pilani, Hyderabad, India</t>
  </si>
  <si>
    <t>5 Dec 2024</t>
  </si>
  <si>
    <t>179190</t>
  </si>
  <si>
    <t>179203</t>
  </si>
  <si>
    <t xml:space="preserve">Science and Engineering Research Board (SERB), Department of Science and Technology (DST), Government of India, New Delhi under Start-up Research Grant (SRG)(grant numbers:SRG/2021/001979); </t>
  </si>
  <si>
    <t>https://ieeexplore.ieee.org/stamp/stamp.jsp?arnumber=10767217</t>
  </si>
  <si>
    <t>Ultrasound images;breast cancer;deep learning;edge computing;FPGA;android</t>
  </si>
  <si>
    <t>Malignant tumors;Accuracy;Databases;Field programmable gate arrays;Transfer learning;Training;Feature extraction;Convolution;Breast tissue;Image edge detection</t>
  </si>
  <si>
    <t>25 Nov 2024</t>
  </si>
  <si>
    <t>Electronics &amp; Communications Engineering Dept, Faculty of Engineering, Ain Shams University, Cairo, Egypt; Electronics &amp; Communications Engineering Dept, Faculty of Engineering, Ain Shams University, Cairo, Egypt; Electronics &amp; Communications Engineering Dept, Faculty of Engineering, Ain Shams University, Cairo, Egypt; Electronics &amp; Communications Engineering Dept, Faculty of Engineering, Ain Shams University, Cairo, Egypt; Electrical Dept, Faculty of Engineering and Technology, Badr University in Cairo, Badr City, Cairo, Egypt; Electrical Dept, Faculty of Engineering and Technology, Badr University in Cairo, Badr City, Cairo, Egypt</t>
  </si>
  <si>
    <t>383</t>
  </si>
  <si>
    <t>386</t>
  </si>
  <si>
    <t xml:space="preserve">Information Technology Industry Development Agency; </t>
  </si>
  <si>
    <t>https://ieeexplore.ieee.org/stamp/stamp.jsp?arnumber=10458762</t>
  </si>
  <si>
    <t>Textile antenna;smart bra;tumor detection;breast cancer detection</t>
  </si>
  <si>
    <t>Antenna measurements;Computational modeling;Phantoms;Machine learning;Breast;Reflection;Scattering parameters</t>
  </si>
  <si>
    <t>A Quantum-Enhanced Model for Accurate Breast Cancer Classification and Early Diagnosis</t>
  </si>
  <si>
    <t>Department of Computer Science &amp; Engineering, Thapar Institute of Engineering and Technology, Patiala, India; Department of Computer Science &amp; Engineering, Thapar Institute of Engineering and Technology, Patiala, India; Department of Computer Science &amp; Engineering, Thapar Institute of Engineering and Technology, Patiala, India</t>
  </si>
  <si>
    <t>2025 International Conference on Computing, Intelligence, and Application (CIACON)</t>
  </si>
  <si>
    <t>9 Oct 2025</t>
  </si>
  <si>
    <t>979-8-3315-4411-9</t>
  </si>
  <si>
    <t xml:space="preserve">Thapar Institute of Engineering and Technology; </t>
  </si>
  <si>
    <t>https://ieeexplore.ieee.org/stamp/stamp.jsp?arnumber=11189424</t>
  </si>
  <si>
    <t>Quantum Machine Learning (QML);Variational Quantum Circuit (VQC);Breast Cancer;Feature Selection;Classical Machine Learning</t>
  </si>
  <si>
    <t>Accuracy;Scalability;Pipelines;Feature extraction;Breast cancer;Data models;Quantum circuit;Random forests;Principal component analysis;Quantum simulation</t>
  </si>
  <si>
    <t>18-19 July 2025</t>
  </si>
  <si>
    <t>Gene Expression Data Analysis using Supervised Machine Learning Algorithm in Data Mining for Breast Cancer Prediction</t>
  </si>
  <si>
    <t>Department of Computer Science, Dr.SNS Rajalakshmi College of Arts and Science, Coimbatore, Tamil Nadu, India; Department of Computer Science, Dr.SNS Rajalakshmi College of Arts and Science, Coimbatore, Tamil Nadu, India</t>
  </si>
  <si>
    <t>2024 5th International Conference on Image Processing and Capsule Networks (ICIPCN)</t>
  </si>
  <si>
    <t>9 Sep 2024</t>
  </si>
  <si>
    <t>550</t>
  </si>
  <si>
    <t>553</t>
  </si>
  <si>
    <t>979-8-3503-6717-1</t>
  </si>
  <si>
    <t>https://ieeexplore.ieee.org/stamp/stamp.jsp?arnumber=10660906</t>
  </si>
  <si>
    <t>Gene Expression;Breast Cancer;Pruned Neural Network;Accuracy</t>
  </si>
  <si>
    <t>Proteins;Accuracy;Machine learning algorithms;Biological system modeling;Neural networks;Predictive models;Breast cancer</t>
  </si>
  <si>
    <t>3-4 July 2024</t>
  </si>
  <si>
    <t>College of Computer Science and Engineering, Changchun University of Technology, Changchun, China; College of Computer Science and Engineering, Changchun University of Technology, Changchun, China; Department of Breast Surgery, The First Hospital, Jilin University, Changchun, China; College of Computer Science and Engineering, Changchun University of Technology, Changchun, China; College of Computer Science and Engineering, Changchun University of Technology, Changchun, China; Department of Breast Surgery, The First Hospital, Jilin University, Changchun, China; School of Information Science and Technology, Institute of Computational Biology Northeast Normal University, Changchun, China</t>
  </si>
  <si>
    <t>2025 IEEE International Conference on Bioinformatics and Biomedicine (BIBM)</t>
  </si>
  <si>
    <t>29 Jan 2026</t>
  </si>
  <si>
    <t>3254</t>
  </si>
  <si>
    <t>3259</t>
  </si>
  <si>
    <t>2156-1133</t>
  </si>
  <si>
    <t>979-8-3315-1557-7</t>
  </si>
  <si>
    <t>https://ieeexplore.ieee.org/stamp/stamp.jsp?arnumber=11357117</t>
  </si>
  <si>
    <t>Breast cancer;Raman spectroscopy;Transformer;Deep learning;Cancer diagnosis</t>
  </si>
  <si>
    <t>Deep learning;Analytical models;Adaptation models;Accuracy;Biological system modeling;Raman scattering;Transformers;Breast cancer;Data models;Spectral analysis</t>
  </si>
  <si>
    <t>15-18 Dec. 2025</t>
  </si>
  <si>
    <t>Evaluation of Deep Learning Classifiers and Hybrid Networks for Mammogram - Based Breast Cancer Detection</t>
  </si>
  <si>
    <t>School of Computer Science and Engineering (SCOPE), Vellore Institute of Technology (VIT), Vellore, Tamil Nadu, India; School of Computer Science and Engineering (SCOPE), Vellore Institute of Technology (VIT), Vellore, Tamil Nadu, India; School of Computer Science and Engineering (SCOPE), Vellore Institute of Technology (VIT), Vellore, Tamil Nadu, India; School of Computer Science and Engineering (SCOPE), Vellore Institute of Technology (VIT), Vellore, Tamil Nadu, India</t>
  </si>
  <si>
    <t>2025 1st IEEE Uttar Pradesh Section Women in Engineering International Conference on Electrical Electronics and Computer Engineering (UPWIECON)</t>
  </si>
  <si>
    <t>713</t>
  </si>
  <si>
    <t>718</t>
  </si>
  <si>
    <t>979-8-3315-6628-9</t>
  </si>
  <si>
    <t>https://ieeexplore.ieee.org/stamp/stamp.jsp?arnumber=11390358</t>
  </si>
  <si>
    <t>Breast Cancer;Mammogram Images;Deep Learning Classifiers;Hybrid Networks;Classification</t>
  </si>
  <si>
    <t>Deep learning;Training;Accuracy;Ultrasonic imaging;Systematics;Transfer learning;Computer architecture;Breast cancer;Mammography;Data models</t>
  </si>
  <si>
    <t>30-31 Oct. 2025</t>
  </si>
  <si>
    <t>Department of Information Technology, PSG College of Technology; Department of Information Technology, PSG College of Technology</t>
  </si>
  <si>
    <t>2026 Second International Conference on Intelligent Systems for Communication, IoT and Security (ICISCoIS)</t>
  </si>
  <si>
    <t>27 Mar 2026</t>
  </si>
  <si>
    <t>979-8-3315-4596-3</t>
  </si>
  <si>
    <t>https://ieeexplore.ieee.org/stamp/stamp.jsp?arnumber=11447971</t>
  </si>
  <si>
    <t>Breast Cancer;Ultrasound Imaging;Deep Learning;Tumor Segmentation;Explainable AI</t>
  </si>
  <si>
    <t>Image segmentation;Ultrasonic imaging;Breast tumors;Breast cancer;Robustness;Safety;Security;Lesions;Intelligent systems;Medical diagnostic imaging</t>
  </si>
  <si>
    <t>8-10 Jan. 2026</t>
  </si>
  <si>
    <t>Harnessing Quantum-Classical Techniques for Improved Breast Cancer Prediction</t>
  </si>
  <si>
    <t>2025 International Conference on Quantum Communications, Networking, and Computing (QCNC)</t>
  </si>
  <si>
    <t>15 May 2025</t>
  </si>
  <si>
    <t>560</t>
  </si>
  <si>
    <t>567</t>
  </si>
  <si>
    <t>979-8-3315-3159-1</t>
  </si>
  <si>
    <t>https://ieeexplore.ieee.org/stamp/stamp.jsp?arnumber=11000230</t>
  </si>
  <si>
    <t>Machine learning (ML);Breast Cancer;Quantum Machine learning (QML);Parametrized Quantum Circuit (PQC);Recursive Feature elimination (RFE)</t>
  </si>
  <si>
    <t>Computational modeling;Scalability;Predictive models;Quantum state;Breast cancer;Medical diagnosis;Quantum circuit;Neoplasms;Medical diagnostic imaging;Tumors</t>
  </si>
  <si>
    <t>31 March-2 April 2025</t>
  </si>
  <si>
    <t>Department of Computer Science, University of Engineering and Technology (UET), Taxila, Pakistan; Department of Hematology, University of Health Sciences (UHS), Lahore, Pakistan; Electrical Engineering Department, Information Technology University (ITU) of the Punjab, Lahore, Pakistan; School of Electronic and Optical Engineering, Nanjing University of Science &amp; Technology, Nanjing, China; Electrical Engineering Department, Information Technology University (ITU) of the Punjab, Lahore, Pakistan</t>
  </si>
  <si>
    <t>2025 International Conference on Frontiers of Information Technology (FIT)</t>
  </si>
  <si>
    <t>2473-7569</t>
  </si>
  <si>
    <t>979-8-3315-7480-2</t>
  </si>
  <si>
    <t>https://ieeexplore.ieee.org/stamp/stamp.jsp?arnumber=11333825</t>
  </si>
  <si>
    <t>Mitosis detection;breast cancer histopathology;deep learning;YOLOv8;digital pathology</t>
  </si>
  <si>
    <t>Deep learning;Accuracy;Protocols;Histopathology;Reviews;Pipelines;Breast cancer;Reproducibility of results;Reliability;Information technology</t>
  </si>
  <si>
    <t>15-16 Dec. 2025</t>
  </si>
  <si>
    <t>CAIBDA 2022; 2nd International Conference on Artificial Intelligence, Big Data and Algorithms</t>
  </si>
  <si>
    <t>19 Apr 2023</t>
  </si>
  <si>
    <t>978-3-8007-6025-1</t>
  </si>
  <si>
    <t>https://ieeexplore.ieee.org/stamp/stamp.jsp?arnumber=10104342</t>
  </si>
  <si>
    <t>17-19 June 2022</t>
  </si>
  <si>
    <t>School of Computer Science and Technology, Xinjiang Normal University, Ürümqi, China; Artificial Intelligence and Smart Mine Engineering Technology Center, Xinjiang Institute of Engineering, Ürümqi, China; Family Planning Service Center, Maternal and Child Health Hospital, Tacheng, Xinjiang, China; Artificial Intelligence and Smart Mine Engineering Technology Center, Xinjiang Institute of Engineering, Ürümqi, China; Artificial Intelligence and Smart Mine Engineering Technology Center, Xinjiang Institute of Engineering, Ürümqi, China</t>
  </si>
  <si>
    <t>6 May 2025</t>
  </si>
  <si>
    <t>75754</t>
  </si>
  <si>
    <t>75768</t>
  </si>
  <si>
    <t xml:space="preserve">Tianshan Talent of Xinjiang Uygur Autonomous Region-Young Top Talents in Science and Technology(grant numbers:2022TSYCCY0008); </t>
  </si>
  <si>
    <t>https://ieeexplore.ieee.org/stamp/stamp.jsp?arnumber=10979300</t>
  </si>
  <si>
    <t>Target detection;YOLOv8;breast masses;multiscale convolutional;lightweight</t>
  </si>
  <si>
    <t>Breast cancer;Feature extraction;Ultrasonic imaging;Lesions;Accuracy;Cancer;Real-time systems;Imaging;Medical diagnostic imaging;Image segmentation</t>
  </si>
  <si>
    <t>28 Apr 2025</t>
  </si>
  <si>
    <t>Department of CSE, Saveetha Engineering College; Department of ECE, Saveetha Engineering College; Department of ECE, Saveetha Engineering College; Department of ECE, Saveetha Engineering College</t>
  </si>
  <si>
    <t>2025 5th International Conference on Emerging Research in Electronics, Computer Science and Technology (ICERECT)</t>
  </si>
  <si>
    <t>12 Feb 2026</t>
  </si>
  <si>
    <t>979-8-3315-3200-0</t>
  </si>
  <si>
    <t>https://ieeexplore.ieee.org/stamp/stamp.jsp?arnumber=11377192</t>
  </si>
  <si>
    <t>Squeeze-and-Excitation;Floating Point Operations;Giga Floating Point Operations;Ray Tracing Texel eXtreme;Open Neural Network Exchange</t>
  </si>
  <si>
    <t>Training;Accuracy;Scalability;Neural networks;Computer architecture;Ray tracing;Real-time systems;Breast cancer;Reliability;Proposals</t>
  </si>
  <si>
    <t>12-13 Sept. 2025</t>
  </si>
  <si>
    <t>Comparison of Classification Models for Early Prediction of Breast Cancer</t>
  </si>
  <si>
    <t>Department of Computer Science and Engineering, University of Engineering and Technology, Lahore, Pakistan; Department of Computer Science and Engineering, University of Engineering and Technology, Lahore, Pakistan; Department of Computer Engineering, Khwaja Fareed University of Engineering and Information Technology, Rahim Yar Khan, Pakistan</t>
  </si>
  <si>
    <t>2019 International Conference on Innovative Computing (ICIC)</t>
  </si>
  <si>
    <t>978-1-7281-4682-9</t>
  </si>
  <si>
    <t>https://ieeexplore.ieee.org/stamp/stamp.jsp?arnumber=8966691</t>
  </si>
  <si>
    <t>Data Mining;Classification;Cancer;Artificial Neural Networks;Breast cancer;Association rule mining</t>
  </si>
  <si>
    <t>Accuracy;Biological system modeling;Artificial neural networks;Predictive models;Breast cancer;Data models;Bayes methods;Decision trees;Medical diagnostic imaging;Blood</t>
  </si>
  <si>
    <t>41</t>
  </si>
  <si>
    <t>1-2 Nov. 2019</t>
  </si>
  <si>
    <t>College of Control Science and Engineering, China University of Petroleum (East China), Qingdao, China; Breast Cancer Center, Shandong Cancer Hospital and Institute, Shandong First Medical University (Shandong Academy of Medical Sciences), Jinan, China; Breast Cancer Center, Shandong Cancer Hospital and Institute, Shandong First Medical University (Shandong Academy of Medical Sciences), Jinan, China; School of Software Engineering, Tongji University, Shanghai, China; College of Control Science and Engineering, China University of Petroleum (East China), Qingdao, China; College of Control Science and Engineering, China University of Petroleum (East China), Qingdao, China; College of Control Science and Engineering, China University of Petroleum (East China), Qingdao, China; Breast Cancer Center, Shandong Cancer Hospital and Institute, Shandong First Medical University (Shandong Academy of Medical Sciences), Jinan, China; Breast Cancer Center, Shandong Cancer Hospital and Institute, Shandong First Medical University (Shandong Academy of Medical Sciences), Jinan, China; College of Control Science and Engineering, China University of Petroleum (East China), Qingdao, China</t>
  </si>
  <si>
    <t>IEEE Transactions on Medical Imaging</t>
  </si>
  <si>
    <t>777</t>
  </si>
  <si>
    <t>788</t>
  </si>
  <si>
    <t>1558-254X</t>
  </si>
  <si>
    <t xml:space="preserve">Natural Science Foundation of Shandong Province(grant numbers:ZR2024MF102,ZR2023MF008,ZR2019MF073,ZR2024MH155); National Natural Science Foundation of China(grant numbers:62372468,82404100); Major Basic Research Projects in Shandong Province(grant numbers:ZR2023ZD32); Natural Science Foundation of Qingdao Municipality(grant numbers:23-2-1-161-zyyd-jch); Fundamental Research Funds for the Central Universities, China University of Petroleum (East China)(grant numbers:20CX05001A); Major Scientific and Technological Projects of China National Petroleum Corporation (CNPC)(grant numbers:ZD2019-183-008); Creative Research Team of Young Scholars at Universities in Shandong Province(grant numbers:2019KJN019); Research and Development of Key Technologies for Clinical Medicine of “Heart Brain Treatment”, Yunnan Province(grant numbers:202203AC100007); State Key Laboratory of Shale Oil and Gas Enrichment Mechanisms and Effective Development(grant numbers:33550000-22-ZC0613-0243); Jinan Clinical Medical Science and Technology Innovation Plan(grant numbers:202225018); </t>
  </si>
  <si>
    <t>https://ieeexplore.ieee.org/stamp/stamp.jsp?arnumber=11154016</t>
  </si>
  <si>
    <t>Mammography;deep learning;lesion asymmetry;multi-view;patient-level</t>
  </si>
  <si>
    <t>Lesions;Breast cancer;Mammography;Medical services;Medical diagnostic imaging;Deep learning;Breast tissue;Predictive models;Feature extraction;Delta-sigma modulation</t>
  </si>
  <si>
    <t>Humans;Mammography;Breast Neoplasms;Female;Breast;Radiographic Image Interpretation, Computer-Assisted;Deep Learning</t>
  </si>
  <si>
    <t>9 Sep 2025</t>
  </si>
  <si>
    <t>Feb. 2026</t>
  </si>
  <si>
    <t>Department of Computer Science and Engineering, Madan Mohan Malaviya University of Technology, Gorakhpur, India; Department of Computer science and Engineering, Anand School of Engineering &amp; Technology, Sharda University, Agra, India; Department of Information and Communication Technology, Manipal Academy of Higher Education, Manipal Institute of Technology, Manipal, India</t>
  </si>
  <si>
    <t>14 Mar 2025</t>
  </si>
  <si>
    <t>44317</t>
  </si>
  <si>
    <t>44329</t>
  </si>
  <si>
    <t xml:space="preserve">Manipal Academy of Higher Education; </t>
  </si>
  <si>
    <t>https://ieeexplore.ieee.org/stamp/stamp.jsp?arnumber=10909481</t>
  </si>
  <si>
    <t>Breast cancer;convolution neural network;deep learning;transfer learning;vision transformer</t>
  </si>
  <si>
    <t>Transformers;Breast cancer;Histopathology;Cancer;Breast;Computer vision;Microscopy;Lesions;Computer architecture;Computational modeling</t>
  </si>
  <si>
    <t>4 Mar 2025</t>
  </si>
  <si>
    <t>Computer prediction model for health status using classification tree models and Big data digital image</t>
  </si>
  <si>
    <t>School of Statistics and Big Data, Henan University of Economics and Law, Zhengzhou, China; School of Statistics and Big Data, Henan University of Economics and Law, Zhengzhou, China</t>
  </si>
  <si>
    <t>2021 IEEE 3rd International Conference on Civil Aviation Safety and Information Technology (ICCASIT)</t>
  </si>
  <si>
    <t>10 Dec 2021</t>
  </si>
  <si>
    <t>644</t>
  </si>
  <si>
    <t>647</t>
  </si>
  <si>
    <t>978-1-6654-2518-6</t>
  </si>
  <si>
    <t>https://ieeexplore.ieee.org/stamp/stamp.jsp?arnumber=9633485</t>
  </si>
  <si>
    <t>MCMC;Breast cancer;cancer prediction;Machine Learning;Decision Tree;Bagging;Random Forests</t>
  </si>
  <si>
    <t>Sensitivity;Error analysis;Computational modeling;Predictive models;Data models;Breast cancer;Safety</t>
  </si>
  <si>
    <t>20-22 Oct. 2021</t>
  </si>
  <si>
    <t>Reliable Breast Cancer Diagnostic System Using Uncertainty-Guided Multiple Instance Learning for Weakly Localized Histopathology Classification</t>
  </si>
  <si>
    <t>Department of Electronics and Communication Engineering, National Institute of Technology Patna, Patna, India; Department of Electronics and Communication Engineering, Indian Institute of Information Technology Ranchi, Ranchi, India; Department of Electronics and Communication Engineering, National Institute of Technology Patna, Patna, India; Department of Electronics and Communication Engineering, National Institute of Technology Patna, Patna, India</t>
  </si>
  <si>
    <t>IEEE Transactions on Instrumentation and Measurement</t>
  </si>
  <si>
    <t>9 Sep 2026</t>
  </si>
  <si>
    <t>5016611</t>
  </si>
  <si>
    <t>1557-9662</t>
  </si>
  <si>
    <t>https://ieeexplore.ieee.org/stamp/stamp.jsp?arnumber=11672974</t>
  </si>
  <si>
    <t>Breast cancer diagnosis;histopathology;Jetson Nano;multiple instance learning (MIL);transformer models;uncertainty estimation</t>
  </si>
  <si>
    <t>Breast cancer;Modeling;Uncertainty;Accuracy;Location awareness;Cancer;Transformers;Tumors;Histopathology;Quantization (signal)</t>
  </si>
  <si>
    <t>31 Aug 2026</t>
  </si>
  <si>
    <t>Computer Science Department, Al-Ahliyya Amman University, Amman, Jordan; Center for Artificial Intelligence Technology (CAIT), Universiti Kebangsaan Malaysia (UKM), Bangi, Selangor, Malaysia; Center for Artificial Intelligence Technology (CAIT), Universiti Kebangsaan Malaysia (UKM), Bangi, Selangor, Malaysia; Center for Artificial Intelligence Technology (CAIT), Universiti Kebangsaan Malaysia (UKM), Bangi, Selangor, Malaysia; Department of Computer Science, Faculty of Information Technology, Applied Science Private University (ASU), Amman, Jordan; Department of Robotics and Artificial Intelligence, Jadara University, Irbid, Jordan</t>
  </si>
  <si>
    <t>2026 1st International Conference on Emerging Technologies and Engineering Systems (ICETES)</t>
  </si>
  <si>
    <t>264</t>
  </si>
  <si>
    <t>271</t>
  </si>
  <si>
    <t>979-8-3315-6152-9</t>
  </si>
  <si>
    <t>https://ieeexplore.ieee.org/stamp/stamp.jsp?arnumber=11518632</t>
  </si>
  <si>
    <t>Vision Transformers;Gabor Filters;Breast Cancer Classification;Mammography;Cross-attention Mechanism</t>
  </si>
  <si>
    <t>Modeling;Breast cancer;Accuracy;Training;Convolutional neural networks;Cancer;Printing;Delta-sigma modulation;Vision transformers;Mammography</t>
  </si>
  <si>
    <t>7-9 April 2026</t>
  </si>
  <si>
    <t>College of Information Engineering, China Jiliang University, Hangzhou, China; College of Information Engineering, China Jiliang University, Hangzhou, China</t>
  </si>
  <si>
    <t>2021 2nd International Conference on Artificial Intelligence and Computer Engineering (ICAICE)</t>
  </si>
  <si>
    <t>24 Jun 2022</t>
  </si>
  <si>
    <t>642</t>
  </si>
  <si>
    <t>978-1-6654-2186-7</t>
  </si>
  <si>
    <t xml:space="preserve">Natural Science Foundation of Zhejiang Province(grant numbers:LY21F020028); </t>
  </si>
  <si>
    <t>https://ieeexplore.ieee.org/stamp/stamp.jsp?arnumber=9797592</t>
  </si>
  <si>
    <t>breast cancer;knowledge distillation;image classification;few shot learning;model ensemble</t>
  </si>
  <si>
    <t>Knowledge engineering;Training;Computational modeling;Learning (artificial intelligence);Predictive models;Breast cancer</t>
  </si>
  <si>
    <t>5-7 Nov. 2021</t>
  </si>
  <si>
    <t>System Engineering and Product Graduate Program (PPGESP) of IFBA, Brazil; Electrical Engineering Department, Technological Innovation Center of IFBA, Brazil</t>
  </si>
  <si>
    <t>2026 Brazilian Conference on Robotics (CROS)</t>
  </si>
  <si>
    <t>19 Jun 2026</t>
  </si>
  <si>
    <t>222</t>
  </si>
  <si>
    <t>227</t>
  </si>
  <si>
    <t>979-8-3195-1715-9</t>
  </si>
  <si>
    <t>https://ieeexplore.ieee.org/stamp/stamp.jsp?arnumber=11565547</t>
  </si>
  <si>
    <t>Modeling;Breast cancer;Training;Manuals;Printing;YOLO;Costing;Costs;Signal detection;Cancer</t>
  </si>
  <si>
    <t>27-30 April 2026</t>
  </si>
  <si>
    <t>Dept. of Computer Science, American International University-Bangladesh (AIUB), Dhaka, Bangladesh; School of Science, Engineering, &amp; Technology, East Delta University, Chattogram, Bangladesh; Dept. of Computer Science, American International University-Bangladesh (AIUB), Dhaka, Bangladesh; Dept. of Computer Science and Engineering, International Islamic University Chittagong, Chittagong, Bangladesh; Dept. of Computer Science, American International University-Bangladesh (AIUB), Dhaka, Bangladesh; Dept. of Computer Science, American International University-Bangladesh (AIUB), Dhaka, Bangladesh</t>
  </si>
  <si>
    <t>2024 International Conference on Innovation and Intelligence for Informatics, Computing, and Technologies (3ICT)</t>
  </si>
  <si>
    <t>13 Jan 2025</t>
  </si>
  <si>
    <t>659</t>
  </si>
  <si>
    <t>665</t>
  </si>
  <si>
    <t>2770-7466</t>
  </si>
  <si>
    <t>979-8-3315-3313-7</t>
  </si>
  <si>
    <t>https://ieeexplore.ieee.org/stamp/stamp.jsp?arnumber=10824574</t>
  </si>
  <si>
    <t>breast cancer;deep learning;eXplainable artificial intelligence;model interpretability;healthcare</t>
  </si>
  <si>
    <t>Deep learning;Training;Technological innovation;Accuracy;Explainable AI;Neural networks;Breast cancer;Cleaning;Prognostics and health management;Informatics</t>
  </si>
  <si>
    <t>17-19 Nov. 2024</t>
  </si>
  <si>
    <t>School of Computer Science and Technology, Xi’an University of Posts and Telecommunications, Xi’an, China; School of Computer Science and Technology, Xi’an University of Posts and Telecommunications, Xi’an, China; School of Artificial Intelligence and Software Engineering, Nanyang Normal University, Nanyang, Henan, China; School of Artificial Intelligence and Software Engineering, Nanyang Normal University, Nanyang, Henan, China; School of Artificial Intelligence and Software Engineering, Nanyang Normal University, Nanyang, Henan, China</t>
  </si>
  <si>
    <t>17 Dec 2024</t>
  </si>
  <si>
    <t>186819</t>
  </si>
  <si>
    <t>186835</t>
  </si>
  <si>
    <t xml:space="preserve">Research and Practice Project of the Higher Education Teaching Reform in Henan Province (Postgraduate Education), in 2023(grant numbers:2023SJGLX082Y); Specialized Program for Basic and Frontier Technology Research of Nanyang City, in 2023(grant numbers:23JCQY2029); Young Core Faculty Support Program of Higher Education Institutions in Henan Province(grant numbers:2019GGJS184); </t>
  </si>
  <si>
    <t>https://ieeexplore.ieee.org/stamp/stamp.jsp?arnumber=10771754</t>
  </si>
  <si>
    <t>Breast Lump Detection;Deep Learning;Attention Mechanism;MobileNetV2;Dynamic Head;X-ray Image</t>
  </si>
  <si>
    <t>Accuracy;Feature extraction;Breast cancer;YOLO;Breast;Convolution;Heuristic algorithms;X-ray imaging;Prediction algorithms;Mammography</t>
  </si>
  <si>
    <t>29 Nov 2024</t>
  </si>
  <si>
    <t>Faculty of Computers and Information, Minia University, Egypt; Faculty of Computers and Information, Minia University, Egypt</t>
  </si>
  <si>
    <t>2026 International Conference on Machine Intelligence and Smart Innovation (ICMISI)</t>
  </si>
  <si>
    <t>7 Jul 2026</t>
  </si>
  <si>
    <t>345</t>
  </si>
  <si>
    <t>350</t>
  </si>
  <si>
    <t>979-8-3315-4603-8</t>
  </si>
  <si>
    <t>https://ieeexplore.ieee.org/stamp/stamp.jsp?arnumber=11584225</t>
  </si>
  <si>
    <t>Breast cancer classification;EfficientNet;Vision Transformer;CBAM;Hybrid deep learning;Digital mammography</t>
  </si>
  <si>
    <t>Modeling;Breast cancer;Equations;Printing;Convolutional neural networks;Timing;Delta-sigma modulation;Mammography;Transformers;Tagging</t>
  </si>
  <si>
    <t>9-12 May 2026</t>
  </si>
  <si>
    <t>A Scalable and Explainable CNN for Mammographic Breast Cancer Detection Using Grad-CAM and EfficientNet-B0</t>
  </si>
  <si>
    <t>Department of Computer Science and Engineering, Qatar University, Doha, Qatar; Department of Computer Science and Engineering, Qatar University, Doha, Qatar; Department of Computer Science and Engineering, Qatar University, Doha, Qatar; Department of Computer Science and Engineering, Qatar University, Doha, Qatar</t>
  </si>
  <si>
    <t>2025 IEEE/ACS 22nd International Conference on Computer Systems and Applications (AICCSA)</t>
  </si>
  <si>
    <t>5 Jan 2026</t>
  </si>
  <si>
    <t>2161-5330</t>
  </si>
  <si>
    <t>979-8-3315-5693-8</t>
  </si>
  <si>
    <t>https://ieeexplore.ieee.org/stamp/stamp.jsp?arnumber=11315333</t>
  </si>
  <si>
    <t>Breast cancer detection;Mammography;Convolutional Neural Networks (CNNs);EfficientNet;ResNet-50;Deep learning;Medical image analysis;Explainable AI (XAI);Gradient-weighted Class Activation Mapping (Grad-CAM)</t>
  </si>
  <si>
    <t>Heating systems;Accuracy;Computational modeling;Computer architecture;Benchmark testing;Data augmentation;Breast cancer;Computational efficiency;Convolutional neural networks;Medical diagnostic imaging</t>
  </si>
  <si>
    <t>19-22 Oct. 2025</t>
  </si>
  <si>
    <t>School of Medical Information Engineering, Shandong University of Traditional Chinese Medicine, Jinan, China; School of Medical Imaging, Qilu Medical University, Zibo, China; School of Medical Information Engineering, Shandong University of Traditional Chinese Medicine, Jinan, China; School of Medical Information Engineering, Shandong University of Traditional Chinese Medicine, Jinan, China</t>
  </si>
  <si>
    <t>24 Jun 2026</t>
  </si>
  <si>
    <t>93818</t>
  </si>
  <si>
    <t>93833</t>
  </si>
  <si>
    <t xml:space="preserve">National Natural Science Foundation of China(grant numbers:82374620); Shandong Provincial High-Quality Graduate Education Teaching Resource Project(grant numbers:SDYAL2025149); Shandong University of Chinese Medicine Scientific Research Project(grant numbers:KY2025J05); Natural Science Foundation of Shandong(grant numbers:ZR2024MH193); </t>
  </si>
  <si>
    <t>https://ieeexplore.ieee.org/stamp/stamp.jsp?arnumber=11570106</t>
  </si>
  <si>
    <t>Breast cancer classification;self-supervised learning;contrastive learning;multi-scale feature fusion;spatial attention mechanism;digital pathology</t>
  </si>
  <si>
    <t>Modeling;Labeling;Pathology;Self-supervised learning;Breast cancer;Quantization (signal);Accuracy;Tumors;Learning (artificial intelligence);Modules (abstract algebra)</t>
  </si>
  <si>
    <t>RK University, Rajkot, GJ, India; Department of Computer Science &amp; Engineering, IES College of Technology, Bhopal, Madhya Pradesh, India; Department of Artificial Intelligence and Data Science, Sri Eshwar College of Engineering, Coimbatore, Tamilnadu, India; K R Mangalam University, Gurugram, India; Dept. of CSE-CS(DS), MLR Institute of Technology, Hyderabad, Telangana, India; Computer Science and Engineering, CMR Engineering College, Hyderabad, India</t>
  </si>
  <si>
    <t>2025 World Skills Conference on Universal Data Analytics and Sciences (WorldSUAS)</t>
  </si>
  <si>
    <t>979-8-3315-3925-2</t>
  </si>
  <si>
    <t>https://ieeexplore.ieee.org/stamp/stamp.jsp?arnumber=11199208</t>
  </si>
  <si>
    <t>Breast Cancer;CNN (Convolutional Neural Network);Edge Computing;Embedded Devices;Histopathology;Real-Time Diagnosis;Lightweight Model;Medical Image Classification;On-Device Inference;Deep Learning Optimization</t>
  </si>
  <si>
    <t>Deep learning;Histopathology;Computational modeling;Image edge detection;Breast cancer;Real-time systems;Convolutional neural networks;Optimization;Medical diagnostic imaging;Edge computing</t>
  </si>
  <si>
    <t>22-23 Aug. 2025</t>
  </si>
  <si>
    <t>Dept. of Computer Engineering, Antalya Bilim University, Antalya, Türkiye; Dept. of Computer Engineering, Antalya Bilim University, Antalya, Türkiye</t>
  </si>
  <si>
    <t>2026 4th Cognitive Models and Artificial Intelligence Conference (AICCONF)</t>
  </si>
  <si>
    <t>17 Jul 2026</t>
  </si>
  <si>
    <t>979-8-3315-9203-5</t>
  </si>
  <si>
    <t>https://ieeexplore.ieee.org/stamp/stamp.jsp?arnumber=11600660</t>
  </si>
  <si>
    <t>Breast Cancer;Histopathology Classification;Hybrid CNN–Transformer;Cross-Attention;Swin Transformer;Digital Pathology</t>
  </si>
  <si>
    <t>Modeling;Breast cancer;Transformers;Printing;Tumors;Visualization;Architecture;Computer architecture;Training;Histopathology</t>
  </si>
  <si>
    <t>Faculty of AI and Engineering Multimedia, University Cyberjaya, Malaysia; School of Digital Health, KPJU Healthcare University, Nilai, Negeri Sembilan, Malaysia; Centre for Image and Vision Computing, COE for Artificial Intelligence, Multimedia University, Cyberjaya, Malaysia; Faculty of AI and Engineering Multimedia, University Cyberjaya, Malaysia; Faculty of AI and Engineering Multimedia, University Cyberjaya, Malaysia; Faculty of AI and Engineering Multimedia, University Cyberjaya, Malaysia; Department of Pathology, University Malaya Medical Center, Kuala Lumpur, Malaysia; Department of Pathology, University Malaya Medical Center, Kuala Lumpur, Malaysia</t>
  </si>
  <si>
    <t>2025 9th International Conference on Information Technology (InCIT)</t>
  </si>
  <si>
    <t>11 Dec 2025</t>
  </si>
  <si>
    <t>707</t>
  </si>
  <si>
    <t>714</t>
  </si>
  <si>
    <t>978-1-6654-7748-2</t>
  </si>
  <si>
    <t>https://ieeexplore.ieee.org/stamp/stamp.jsp?arnumber=11276080</t>
  </si>
  <si>
    <t>Progesterone receptor;nuclei classification;Allred score;breast cancer;digital pathology;image processing;immunohistochemistry</t>
  </si>
  <si>
    <t>Visualization;Reviews;Pipelines;Decision making;Breast cancer;Real-time systems;Computational efficiency;Calibration;Immune system;Biomedical imaging</t>
  </si>
  <si>
    <t>12-14 Nov. 2025</t>
  </si>
  <si>
    <t>Improved SMQT Algorithm and PCNN Model for Micro-calcification Clusters Detection in Mammograms</t>
  </si>
  <si>
    <t>China Academy of Space Technology, Lanzhou Institute of Physics, Lanzhou, China; China Academy of Space Technology, Lanzhou Institute of Physics, Lanzhou, China; China Academy of Space Technology, Lanzhou Institute of Physics, Lanzhou, China; School of Information Sci. Eng, Lanzhou University, Lanzhou, China; School of Information Sci. Eng, Lanzhou University, Lanzhou, China; School of Information Sci. Eng, Lanzhou University, Lanzhou, China; School of Information Sci. Eng, Lanzhou University, Lanzhou, China</t>
  </si>
  <si>
    <t>2019 IEEE 7th International Conference on Bioinformatics and Computational Biology ( ICBCB)</t>
  </si>
  <si>
    <t>3 Oct 2019</t>
  </si>
  <si>
    <t>172</t>
  </si>
  <si>
    <t>178</t>
  </si>
  <si>
    <t>978-1-7281-0641-0</t>
  </si>
  <si>
    <t>https://ieeexplore.ieee.org/stamp/stamp.jsp?arnumber=8854644</t>
  </si>
  <si>
    <t>micro-calcification clusters;successive mean quantization transform;enhancement;wavelet transform;pulse-coupled neural network</t>
  </si>
  <si>
    <t>Mammography;Databases;Wavelet transforms;Breast cancer;Quantization (signal);Biological system modeling</t>
  </si>
  <si>
    <t>21-23 March 2019</t>
  </si>
  <si>
    <t>Dept. of Computer Science &amp; Engineering, Jadavpur University, Kolkata, India; ENT Department, Pavlov First St. Petersburg State Medical University, Saint Petersburg, Russia; School of CS and Tech./ School of AI, China University of Mining and Technology, Xuzhou, China; Dept. of Computer Sc. &amp; Engg, Jadavpur University, Kolkata, India; Dept. of Computer Sc. &amp; Engg, Jadavpur University, Kolkata, India</t>
  </si>
  <si>
    <t>2026 15th Mediterranean Conference on Embedded Computing (MECO)</t>
  </si>
  <si>
    <t>2 Jul 2026</t>
  </si>
  <si>
    <t>2637-9511</t>
  </si>
  <si>
    <t>979-8-3195-0571-2</t>
  </si>
  <si>
    <t>https://ieeexplore.ieee.org/stamp/stamp.jsp?arnumber=11579102</t>
  </si>
  <si>
    <t>Classification;Histopathology Image;Breast Cancer;Swin Transformer;Ensemble</t>
  </si>
  <si>
    <t>Modeling;Convolutional neural networks;Equations;Timing;Breast cancer;Tagging;Transformers;Printing;Architecture;Computer architecture</t>
  </si>
  <si>
    <t>9-13 June 2026</t>
  </si>
  <si>
    <t>King Abdullah II School of Information Technology, The University of Jordan, Amman, Jordan; King Abdullah II School of Information Technology, The University of Jordan, Amman, Jordan; King Abdullah II School of Information Technology, The University of Jordan, Amman, Jordan</t>
  </si>
  <si>
    <t>2025 International Conference on Engineering and Computing Technologies (EngiTek)</t>
  </si>
  <si>
    <t>979-8-3315-6047-8</t>
  </si>
  <si>
    <t>https://ieeexplore.ieee.org/stamp/stamp.jsp?arnumber=11567604</t>
  </si>
  <si>
    <t>MobileNetV3 ·;Breast cancer ·;Histopathology ·;Deep learning ·;Transfer learning</t>
  </si>
  <si>
    <t>Breast cancer;Modeling;Accuracy;Training;Radio access networks;Regional area networks;Learning (artificial intelligence);Testing;Printing;Histopathology</t>
  </si>
  <si>
    <t>29-31 Dec. 2025</t>
  </si>
  <si>
    <t>Department of Informatics, Universitas Sebelas Maret, Surakarta, Indonesia; Department of Informatics, Universitas Sebelas Maret, Surakarta, Indonesia; Department of Informatics, Universitas Sebelas Maret, Surakarta, Indonesia; Department of Informatics, Universitas Sebelas Maret, Surakarta, Indonesia; Department of Informatics, Universitas Sebelas Maret, Surakarta, Indonesia; Department of Electrical Engineering, National Taiwan Univ. Sci. Technol., Taipei, Taiwan</t>
  </si>
  <si>
    <t>2025 International Seminar on Intelligent Technology and Its Applications (ISITIA)</t>
  </si>
  <si>
    <t>4 Sep 2025</t>
  </si>
  <si>
    <t>2769-5492</t>
  </si>
  <si>
    <t>979-8-3315-3760-9</t>
  </si>
  <si>
    <t>https://ieeexplore.ieee.org/stamp/stamp.jsp?arnumber=11137567</t>
  </si>
  <si>
    <t>Breast Cancer;Segmentation;Deep Learning;Memory Efficiency;CMRA-Net</t>
  </si>
  <si>
    <t>Deep learning;Seminars;Image segmentation;Visualization;Ultrasonic imaging;Accuracy;Three-dimensional displays;Memory management;Breast cancer;Reliability</t>
  </si>
  <si>
    <t>Denoising Image of Mammography Using Wavelet Methods</t>
  </si>
  <si>
    <t>Instrumentation Electronics Polytechnic of Nuclear Technology Indonesia, Yogyakata, Indonesia; Instrumentation Electronics Polytechnic of Nuclear Technology Indonesia, Yogyakata, Indonesia; Instrumentation Electronics Polytechnic of Nuclear Technology Indonesia, Yogyakata, Indonesia; Instrumentation Electronics Polytechnic of Nuclear Technology Indonesia, Yogyakata, Indonesia</t>
  </si>
  <si>
    <t>2022 8th International Conference on Science and Technology (ICST)</t>
  </si>
  <si>
    <t>31 May 2023</t>
  </si>
  <si>
    <t>978-1-6654-5622-7</t>
  </si>
  <si>
    <t>https://ieeexplore.ieee.org/stamp/stamp.jsp?arnumber=10136301</t>
  </si>
  <si>
    <t>Biorthogonal;Daubechies;Haar;Image Quality Improvement;Symlet;Wavelet</t>
  </si>
  <si>
    <t>Image quality;Noise reduction;Breast cancer;Biomedical imaging;Tumors;Testing</t>
  </si>
  <si>
    <t>7-8 Sept. 2022</t>
  </si>
  <si>
    <t>Chengyi College, Jimei University, Xiamen, China; Chengyi College, Jimei University, Xiamen, China</t>
  </si>
  <si>
    <t>2025 International Symposium on AI-Driven Image Processing and Computer Vision Technology (AIPCVT)</t>
  </si>
  <si>
    <t>26 Feb 2026</t>
  </si>
  <si>
    <t>110</t>
  </si>
  <si>
    <t>979-8-3315-7467-3</t>
  </si>
  <si>
    <t>https://ieeexplore.ieee.org/stamp/stamp.jsp?arnumber=11405634</t>
  </si>
  <si>
    <t>Breast histopathology whole-slide images;Lightweight;Multiple instance learning framework;Dynamic multi-scale selection</t>
  </si>
  <si>
    <t>Adaptation models;Accuracy;Histopathology;Annotations;Computational modeling;Biological system modeling;Transfer learning;Sensitivity and specificity;Feature extraction;Breast cancer</t>
  </si>
  <si>
    <t>12-14 Dec. 2025</t>
  </si>
  <si>
    <t>Faculty of Science and technology Fez, Intelligent Systems and Applications Laboratory (LSIA), Morocco; Faculty of Science and technology Fez, Intelligent Systems and Applications Laboratory (LSIA), Morocco; Faculty of Science and technology Fez, Intelligent Systems and Applications Laboratory (LSIA), Morocco; Faculty of Science and technology Fez, Intelligent Systems and Applications Laboratory (LSIA), Morocco; Faculty of Science and technology Fez, Intelligent Systems and Applications Laboratory (LSIA), Morocco</t>
  </si>
  <si>
    <t>2026 6th International Conference on Innovative Research in Applied Science, Engineering and Technology (IRASET)</t>
  </si>
  <si>
    <t>8 Jun 2026</t>
  </si>
  <si>
    <t>979-8-3315-4517-8</t>
  </si>
  <si>
    <t>https://ieeexplore.ieee.org/stamp/stamp.jsp?arnumber=11538713</t>
  </si>
  <si>
    <t>Breast cancer;Mammography;Deep learning (DL);EfficientNetV2-B0;multi-scale attention;non-local attention;medical image classification</t>
  </si>
  <si>
    <t>Modeling;Breast cancer;Printing;Training;Deep learning;Cancer;Visualization;Lesions;Mammography;Convolutional neural networks</t>
  </si>
  <si>
    <t>14-15 May 2026</t>
  </si>
  <si>
    <t>Department of Computer Science, COMSATS University Islamabad (CUI), Islamabad, Pakistan; Department of Computer Science, Women University Swabi, Swabi, Pakistan; Department of Computer Science, Women University Swabi, Swabi, Pakistan; Department and College of Computer Science, King Khalid University, Abha, Saudi Arabia</t>
  </si>
  <si>
    <t>29 Nov 2022</t>
  </si>
  <si>
    <t>122530</t>
  </si>
  <si>
    <t>122547</t>
  </si>
  <si>
    <t xml:space="preserve">Deanship of Scientific Research at King Khalid University through Large Group(grant numbers:RGP 2/212/1443); </t>
  </si>
  <si>
    <t>https://ieeexplore.ieee.org/stamp/stamp.jsp?arnumber=9956830</t>
  </si>
  <si>
    <t>Deep learning;convolutional neural networks;breast cancer classification;histopathology images</t>
  </si>
  <si>
    <t>Feature extraction;Histopathology;Solid modeling;Deep learning;Computational modeling;Adaptation models;Breast cancer</t>
  </si>
  <si>
    <t>21 Nov 2022</t>
  </si>
  <si>
    <t>Infrared Breast Thermography for Cancer Screening: A Review of Artificial Intelligence Architectures and Latent Feature Learning</t>
  </si>
  <si>
    <t>Centre for Artificial Intelligence, Dr B R Ambedkar National Institute of Technology (NIT), Jalandhar, Punjab, India; Dept. of Electrical &amp; Electronics Engineering, School of Engineering, Amrita Vishwa Vidyapeetham, Coimbatore, Tamil Nadu, India; Dept. of Electronics and Communication Engineering, Centre for Artificial Intelligence, Dr B R Ambedkar National Institute of Technology (NIT), Jalandhar, Punjab, India</t>
  </si>
  <si>
    <t>2026 Fourth International Conference on Secure Cyber Computing and Communications (ICSCCC)</t>
  </si>
  <si>
    <t>16 Jul 2026</t>
  </si>
  <si>
    <t>1196</t>
  </si>
  <si>
    <t>1201</t>
  </si>
  <si>
    <t>979-8-3315-7954-8</t>
  </si>
  <si>
    <t>https://ieeexplore.ieee.org/stamp/stamp.jsp?arnumber=11600267</t>
  </si>
  <si>
    <t>Breast Cancer Screening;Deep Learning;Infrared Thermography;Latent Spaces;Medical AI</t>
  </si>
  <si>
    <t>Breast cancer;Modeling;Tumors;Accuracy;Printing;Artificial intelligence;Breast;Cancer;Breast tissue;Mammography</t>
  </si>
  <si>
    <t>29-31 May 2026</t>
  </si>
  <si>
    <t>Department of Computer Science and Engineering, National Institute of Technology Raipur, Raipur, Chhattisgarh, India; Department of Computer Science and Engineering, National Institute of Technology Raipur, Raipur, Chhattisgarh, India</t>
  </si>
  <si>
    <t>2022 IEEE Bombay Section Signature Conference (IBSSC)</t>
  </si>
  <si>
    <t>14 Feb 2023</t>
  </si>
  <si>
    <t>978-1-6654-9291-1</t>
  </si>
  <si>
    <t>https://ieeexplore.ieee.org/stamp/stamp.jsp?arnumber=10037360</t>
  </si>
  <si>
    <t>Classification;Knowledge Distillation;Colo rectal Cancer;Histology Images</t>
  </si>
  <si>
    <t>Knowledge engineering;Training;Histopathology;IEEE Sections;Neural networks;Lung;Benchmark testing</t>
  </si>
  <si>
    <t>8-10 Dec. 2022</t>
  </si>
  <si>
    <t>A Novel Approach to Classify Breast Cancer using Transfer Learning</t>
  </si>
  <si>
    <t>Computer Science and Engineering, Shahjalal University of Science and Technology, Sylhet, Bangladesh</t>
  </si>
  <si>
    <t>2024 27th International Conference on Computer and Information Technology (ICCIT)</t>
  </si>
  <si>
    <t>10 Jun 2025</t>
  </si>
  <si>
    <t>3354</t>
  </si>
  <si>
    <t>3359</t>
  </si>
  <si>
    <t>2474-9656</t>
  </si>
  <si>
    <t>979-8-3315-1909-4</t>
  </si>
  <si>
    <t>https://ieeexplore.ieee.org/stamp/stamp.jsp?arnumber=11021716</t>
  </si>
  <si>
    <t>Computer-Aided Diagnosis (CAD);Digital Mammography;Diagnosis;Transfer Learning;Medical Imaging</t>
  </si>
  <si>
    <t>Training;Solid modeling;Accuracy;Transfer learning;Mammography;Breast cancer;Convolutional neural networks;Tuning;Residual neural networks;Testing</t>
  </si>
  <si>
    <t>20-22 Dec. 2024</t>
  </si>
  <si>
    <t>Dept. of Electronics Engineering, ZHCET, Aligarh Muslim University, Aligarh, India; Dept. of Electrical Engineering, ZHCET, Aligarh Muslim University, Aligarh, India; Dept. of Electronics Engineering, ZHCET, Aligarh Muslim University, Aligarh, India; Dept. of Computer Science, Galgotias College of Engg. &amp; Tech, Greater Noida, India; Dept. of Electronics Engineering, ZHCET, Aligarh Muslim University, Aligarh, India; Dept. of Electrical Engineering, King Khalid University, Abha, Saudi Arabia</t>
  </si>
  <si>
    <t>2023 16th International Conference on Sensing Technology (ICST)</t>
  </si>
  <si>
    <t>979-8-3503-9534-1</t>
  </si>
  <si>
    <t>https://ieeexplore.ieee.org/stamp/stamp.jsp?arnumber=10460815</t>
  </si>
  <si>
    <t>Bi-directional Long Short Term Memory (Bi-LSTM);Convolutional Neural Network (CNN);Deep Learning (DL);Invasive Ductal Carcinoma (IDC);Multilayer Perceptron (MLP);Raspberry Pi;Tiny Machine Learning (TinyML)</t>
  </si>
  <si>
    <t>Embedded systems;Histopathology;Computational modeling;Neural networks;Medical treatment;Feature extraction;Breast cancer</t>
  </si>
  <si>
    <t>17-20 Dec. 2023</t>
  </si>
  <si>
    <t>Department of Electronics and Communication Engineering, National Engineering College, Kovilpatti, India; Department of Electronics and Communication Engineering, National Engineering College, Kovilpatti, India; Department of Medical Electronics Engineering, Dayananda Sagar College of Engineering, Bengaluru, India</t>
  </si>
  <si>
    <t>11 Jun 2025</t>
  </si>
  <si>
    <t>98806</t>
  </si>
  <si>
    <t>98821</t>
  </si>
  <si>
    <t>https://ieeexplore.ieee.org/stamp/stamp.jsp?arnumber=11008627</t>
  </si>
  <si>
    <t>Dilated convolution light weight neural network (DCLW-NN);breast thermograms;data augmentation;support vector machine classifier;model parameters</t>
  </si>
  <si>
    <t>Accuracy;Convolutional neural networks;Imaging;Convolution;Breast cancer;Infrared imaging;Support vector machines;Deep learning;Computational modeling;Data models</t>
  </si>
  <si>
    <t>21 May 2025</t>
  </si>
  <si>
    <t>Department of Electrical and Computer Engineering, American University of Beirut, Beirut, Lebanon; Department of Electrical and Computer Engineering, Amity University Dubai, Dubai, UAE; Department of Electrical and Computer Engineering, American University of Beirut, Beirut, Lebanon</t>
  </si>
  <si>
    <t>2021 International Conference on Electrical, Computer and Energy Technologies (ICECET)</t>
  </si>
  <si>
    <t>11 Feb 2022</t>
  </si>
  <si>
    <t>978-1-6654-4231-2</t>
  </si>
  <si>
    <t>https://ieeexplore.ieee.org/stamp/stamp.jsp?arnumber=9698733</t>
  </si>
  <si>
    <t>Breast Cancer detection;Miniature size antenna;Reflection coefficient;Gain</t>
  </si>
  <si>
    <t>Costs;Wearable computers;Patch antennas;Size measurement;Breast cancer;Etching;Substrates</t>
  </si>
  <si>
    <t>9-10 Dec. 2021</t>
  </si>
  <si>
    <t>The Harker School, Monte Sereno, USA</t>
  </si>
  <si>
    <t>2025 IEEE Conference on Artificial Intelligence (CAI)</t>
  </si>
  <si>
    <t>7 Jul 2025</t>
  </si>
  <si>
    <t>488</t>
  </si>
  <si>
    <t>494</t>
  </si>
  <si>
    <t>979-8-3315-2400-5</t>
  </si>
  <si>
    <t>https://ieeexplore.ieee.org/stamp/stamp.jsp?arnumber=11050648</t>
  </si>
  <si>
    <t>breast cancer screening;breast cancer diagnosis;breast ultrasound;artificial intelligence;deep learning models;image augmentation;diffusion image augmentation;traditional image augmentation;underserved communities;ultrasound images;stable diffusion;hybrid architecture;early cancer diagnosis;early diagnosis;low-cost diagnosis;generative adversarial network;gan;mobilenetv2;resnet50;reducing mortality</t>
  </si>
  <si>
    <t>Training;Ultrasonic imaging;Accuracy;Mortality;Developing countries;Breast cancer;Data models;Mobile applications;Medical diagnostic imaging;Residual neural networks</t>
  </si>
  <si>
    <t>5-7 May 2025</t>
  </si>
  <si>
    <t>Department of Computer Science and Engineering, Karpagam Academy of Higher Education, Coimbatore, India; Department of Computer Science and Engineering, Karpagam Academy of Higher Education, Coimbatore, India; Department of Computer Science and Engineering, Karpagam Academy of Higher Education, Coimbatore, India; Department of Computer Science and Engineering, Karpagam Academy of Higher Education, Coimbatore, India</t>
  </si>
  <si>
    <t>2026 5th International Conference on Sentiment Analysis and Deep Learning (ICSADL)</t>
  </si>
  <si>
    <t>31 Mar 2026</t>
  </si>
  <si>
    <t>204</t>
  </si>
  <si>
    <t>210</t>
  </si>
  <si>
    <t>979-8-3315-6883-2</t>
  </si>
  <si>
    <t>https://ieeexplore.ieee.org/stamp/stamp.jsp?arnumber=11451781</t>
  </si>
  <si>
    <t>al Distortion;Mammography;Swin-Unet;MultiModal Fusion;Breast Cancer Detection;Transformer Models;Explainable AI;SHAP Analysis</t>
  </si>
  <si>
    <t>Training;Visualization;Analytical models;Accuracy;Imaging;Distortion;Transformers;Feature extraction;Breast cancer;Data models</t>
  </si>
  <si>
    <t>Power Engineering Department, Jadavpur University, Kolkata, India; Department of Artificial Intelligence and Machine Learning, St. Thomas College of Engineering and Technology, India; Depto. de Ingeniería Electro-Fotónica, Universidad de Guadalajara, CUCEI, Mexico; Depto. de Ingeniería Electro-Fotónica, Universidad de Guadalajara, CUCEI, Mexico; Depto. de Ingeniería Electro-Fotónica, Universidad de Guadalajara, CUCEI, Mexico; Computer Science and Engineering Department, Jadavpur University, Kolkata, India</t>
  </si>
  <si>
    <t>2026 IEEE Conference on Artificial Intelligence (CAI)</t>
  </si>
  <si>
    <t>1 Jun 2026</t>
  </si>
  <si>
    <t>564</t>
  </si>
  <si>
    <t>569</t>
  </si>
  <si>
    <t>979-8-3315-6039-3</t>
  </si>
  <si>
    <t>https://ieeexplore.ieee.org/stamp/stamp.jsp?arnumber=11536516</t>
  </si>
  <si>
    <t>Breast cancer;Modeling;Printing;Equations;Tumors;Accuracy;Convolutional neural networks;Tagging;Breast;Deep learning</t>
  </si>
  <si>
    <t>8-10 May 2026</t>
  </si>
  <si>
    <t>A Lightweight Deep Learning Model for Breast Cancer Segmentation on Small Datasets</t>
  </si>
  <si>
    <t>Colledge of Biomedical Engineering and Instrument Science, Zhejiang University, Hangzhou, China; Innovation Center for Smart Medical Technologies &amp; Devices, Binjiang Institute of Zhejiang University, Hangzhou, China; Colledge of Control Science and Engineering, Zhejiang University, Hangzhou, China; Colledge of Biomedical Engineering and Instrument Science, Zhejiang University, Hangzhou, China; Innovation Center for Smart Medical Technologies &amp; Devices, Binjiang Institute of Zhejiang University, Hangzhou, China; Innovation Center for Smart Medical Technologies &amp; Devices, Binjiang Institute of Zhejiang University, Hangzhou, China</t>
  </si>
  <si>
    <t>2024 IEEE International Conference on Medical Artificial Intelligence (MedAI)</t>
  </si>
  <si>
    <t>25 Dec 2024</t>
  </si>
  <si>
    <t>313</t>
  </si>
  <si>
    <t>318</t>
  </si>
  <si>
    <t>979-8-3503-7761-3</t>
  </si>
  <si>
    <t xml:space="preserve">Zhejiang Provincial Natural Science Foundation(grant numbers:LZ23H180002,LQ23F030001); National Key Research and Development Program of China(grant numbers:2021YFF0700305); Fundamental Research Funds for the Central Universities(grant numbers:226-2024-00059); National Natural Science Foundation of China(grant numbers:62406280); </t>
  </si>
  <si>
    <t>https://ieeexplore.ieee.org/stamp/stamp.jsp?arnumber=10803419</t>
  </si>
  <si>
    <t>Breast Cancer;Image Segmentation;Deep Learning;Small Datasets</t>
  </si>
  <si>
    <t>Training;Deep learning;Image segmentation;Microscopy;Computer architecture;Feature extraction;Breast cancer;Data models;Lesions;Medical diagnostic imaging</t>
  </si>
  <si>
    <t>15-17 Nov. 2024</t>
  </si>
  <si>
    <t>Department of Electronics and Communication Engineering, Amrita School of Engineering, Amrita Vishwa Vidyapeetham, Coimbatore, India; Department of Electronics and Communication Engineering, Amrita School of Engineering, Amrita Vishwa Vidyapeetham, Coimbatore, India; Department of Electronics and Communication Engineering, Amrita School of Engineering, Amrita Vishwa Vidyapeetham, Coimbatore, India; Department of Electronics and Communication Engineering, Amrita School of Engineering, Amrita Vishwa Vidyapeetham, Coimbatore, India; Department of Electronics and Communication Engineering, Amrita School of Engineering, Amrita Vishwa Vidyapeetham, Coimbatore, India</t>
  </si>
  <si>
    <t>2021 5th International Conference on Computer, Communication and Signal Processing (ICCCSP)</t>
  </si>
  <si>
    <t>29 Jun 2021</t>
  </si>
  <si>
    <t>290</t>
  </si>
  <si>
    <t>294</t>
  </si>
  <si>
    <t>978-1-6654-3277-1</t>
  </si>
  <si>
    <t>https://ieeexplore.ieee.org/stamp/stamp.jsp?arnumber=9465537</t>
  </si>
  <si>
    <t>Mammogram;LBP;LPQ;GLCM;SVM;DT;RF</t>
  </si>
  <si>
    <t>Solid modeling;Quantization (signal);Image recognition;Design automation;Force;Feature extraction;Delta-sigma modulation</t>
  </si>
  <si>
    <t>24-25 May 2021</t>
  </si>
  <si>
    <t>College of Computer Science and Technology, Nanjing University of Aeronautics and Astronautics (NUAA), Nanjing, China; Department of Electrical Engineering, Prince Mohammad Bin Fahd University, Al Khobar, Saudi Arabia; Department of Communications, Politehnica University of Timisoara, Timişoara, Romania; Department of Measurements and Optical Electronics, Politehnica University of Timisoara, Timişoara, Romania</t>
  </si>
  <si>
    <t>22 Jun 2026</t>
  </si>
  <si>
    <t>91285</t>
  </si>
  <si>
    <t>91302</t>
  </si>
  <si>
    <t>https://ieeexplore.ieee.org/stamp/stamp.jsp?arnumber=11540337</t>
  </si>
  <si>
    <t>Deep learning;breast cancer classification;histopathological image analysis;Kolmogorov-Arnold networks;deep equilibrium models;Fourier networks;attention mechanism</t>
  </si>
  <si>
    <t>Modeling;Breast cancer;Accuracy;Convolutional neural networks;Cancer;Biomedical imaging;Conferences;Training;Convolution;Educational institutions</t>
  </si>
  <si>
    <t>A Hierarchical Graph V-Net With Semi-Supervised Pre-Training for Histological Image Based Breast Cancer Classification</t>
  </si>
  <si>
    <t>School of Biomedical Engineering, ShanghaiTech University, Shanghai, China; Department of Computer Science, Johns Hopkins University, Baltimore, MD, USA; School of Biomedical Engineering, ShanghaiTech University, Shanghai, China; Department of Pathology, The Third Affiliated Hospital of Kunming Medical University, Yunnan Cancer Hospital, Kunming, China; Department of Radiology, The Third Affiliated Hospital of Kunming Medical University, Yunnan Cancer Hospital, Kunming, China; School of Electronic Information and Electrical Engineering, Shanghai Jiao Tong University, Shanghai, China; School of Biomedical Engineering, ShanghaiTech University, Shanghai, China</t>
  </si>
  <si>
    <t>30 Nov 2023</t>
  </si>
  <si>
    <t>3907</t>
  </si>
  <si>
    <t>3918</t>
  </si>
  <si>
    <t xml:space="preserve">Key Research and Development Program of Guangdong Province, China(grant numbers:2021B0101420006); National Natural Science Foundation of China(grant numbers:62131015); Science and Technology Commission of Shanghai Municipality (STCSM)(grant numbers:21010502600); </t>
  </si>
  <si>
    <t>https://ieeexplore.ieee.org/stamp/stamp.jsp?arnumber=10255661</t>
  </si>
  <si>
    <t>Breast cancer classification;digital pathology;semi-supervised learning;graph neural network</t>
  </si>
  <si>
    <t>Feature extraction;Breast cancer;Hospitals;Graph neural networks;Crops;Convolutional neural networks;Breast</t>
  </si>
  <si>
    <t>China;Software;Neoplasms</t>
  </si>
  <si>
    <t>48</t>
  </si>
  <si>
    <t>19 Sep 2023</t>
  </si>
  <si>
    <t>Dec. 2023</t>
  </si>
  <si>
    <t>Dept. of AI, ASET, Amity University, Noida, India; Amity Centre for Artificial Intelligence, Amity University, Noida, India; Dept. of Telecommunications, FEEC, Brno University of Technology, Brno, Czech Republic; Dept. of Telecommunications, FEEC, Brno University of Technology, Brno, Czech Republic; Dept. of CSE, SCSE, Vellore Institute of Technology, Bhopal, India; Amity Centre for Artificial Intelligence, Amity University, Noida, India</t>
  </si>
  <si>
    <t>2026 IEEE Madhya Pradesh Section Conference (MPCON)</t>
  </si>
  <si>
    <t>13 May 2026</t>
  </si>
  <si>
    <t>926</t>
  </si>
  <si>
    <t>932</t>
  </si>
  <si>
    <t>979-8-3315-9335-3</t>
  </si>
  <si>
    <t>https://ieeexplore.ieee.org/stamp/stamp.jsp?arnumber=11508565</t>
  </si>
  <si>
    <t>Triple-Negative Breast Cancer;RNA-Sequence Classification;Graph Neural Network;Attention Mechanism;Transcriptomics;Cancer Genomics;Biomedical Informatics</t>
  </si>
  <si>
    <t>Modeling;Breast cancer;Accuracy;Printing;Equations;Timing;Machine learning;Transcriptomics;Gene expression;Cancer</t>
  </si>
  <si>
    <t>14-15 March 2026</t>
  </si>
  <si>
    <t>MC-BCNet: MobileNet Family-Based Feature-Fusion CNN with Grad-CAM and Monte Carlo Dropout for Efficient Breast Cancer Screening</t>
  </si>
  <si>
    <t>Dept. of Computer Science and Engineering, International Islamic University Chittagong; Dept. of Computer Science and Engineering, International Islamic University Chittagong; Dept. of Computer Science and Engineering, International Islamic University Chittagong; Dept. of Computer Science and Engineering, International Islamic University Chittagong; Dept. of Computer Science and Engineering, International Islamic University Chittagong; Dept. of Computer Science, Asian University for Women Chittagong, Bangladesh</t>
  </si>
  <si>
    <t>2026 IEEE 2nd International Conference on Quantum Photonics, Artificial Intelligence &amp; Networking (QPAIN)</t>
  </si>
  <si>
    <t>11 Jun 2026</t>
  </si>
  <si>
    <t>979-8-3315-4990-9</t>
  </si>
  <si>
    <t>https://ieeexplore.ieee.org/stamp/stamp.jsp?arnumber=11545928</t>
  </si>
  <si>
    <t>Breast Cancer;MobileNet;Histopathology;Ultrasound;Explainable AI;Uncertainty Quantification</t>
  </si>
  <si>
    <t>Modeling;Breast cancer;Ultrasonic imaging;Histopathology;Architecture;Computer architecture;Accuracy;Uncertainty;Visualization;Training</t>
  </si>
  <si>
    <t>16-18 April 2026</t>
  </si>
  <si>
    <t>InovAI Laboratory, nPITI/IMD, Federal University of Rio Grande do Norte (UFRN), Natal, Rio Grande do Norte, Brazil; InovAI Laboratory, nPITI/IMD, Federal University of Rio Grande do Norte (UFRN), Natal, Rio Grande do Norte, Brazil; InovAI Laboratory, nPITI/IMD, Federal University of Rio Grande do Norte (UFRN), Natal, Rio Grande do Norte, Brazil</t>
  </si>
  <si>
    <t>27 Jul 2026</t>
  </si>
  <si>
    <t>111533</t>
  </si>
  <si>
    <t>111553</t>
  </si>
  <si>
    <t xml:space="preserve">Coordenação de Aperfeiçoamento de Pessoal de Nível Superior (CAPES) of Brazil(grant numbers:001); Conselho Nacional de Desenvolvimento Científico e Tecnológico (CNPq); </t>
  </si>
  <si>
    <t>https://ieeexplore.ieee.org/stamp/stamp.jsp?arnumber=11614803</t>
  </si>
  <si>
    <t>Breast cancer;machine learning;computer vision;digital pathology;histopathology</t>
  </si>
  <si>
    <t>Modeling;Tumors;Breast cancer;Labeling;Tiles;Training;Biological tissues;Transformers;Accuracy;Filtering</t>
  </si>
  <si>
    <t>20 Jul 2026</t>
  </si>
  <si>
    <t>TinyML for Real‐Time Medical Image Classification and Diagnosis</t>
  </si>
  <si>
    <t>Centre for Augmented Intelligence and Data Science, School of Computing, University of South Africa, Johannesburg, South Africa; Department of Electrical and Smart Systems Engineering, School of Computing, University of South Africa, Johannesburg, South Africa; Centre for Augmented Intelligence and Data Science, School of Computing, University of South Africa, Johannesburg, South Africa; Centre for Augmented Intelligence and Data Science, School of Computing, University of South Africa, Johannesburg, South Africa</t>
  </si>
  <si>
    <t>Tiny Machine Learning: Design Principles and Applications</t>
  </si>
  <si>
    <t>549</t>
  </si>
  <si>
    <t>585</t>
  </si>
  <si>
    <t>9781394294565</t>
  </si>
  <si>
    <t>https://ieeexplore.ieee.org/xpl/ebooks/bookPdfWithBanner.jsp?fileName=11345264.pdf&amp;bkn=11345183&amp;pdfType=chapter</t>
  </si>
  <si>
    <t>Medical diagnostic imaging;Tiny machine learning;Image classification;Accuracy;Real-time systems;COVID-19;Sensitivity;Deep learning;X-ray imaging;Magnetic resonance imaging</t>
  </si>
  <si>
    <t>9 Jan 2026</t>
  </si>
  <si>
    <t>Wiley-IEEE Press eBook Chapters</t>
  </si>
  <si>
    <t>Department of Medical Engineering, Electrical Engineering Department, Sharif University of Technology; Department of Mathematical and Computer Sciences, Kharazmi University; Department of Mathematical and Computer Sciences, Kharazmi University; Department of Medical Engineering, Electrical Engineering Department, Sharif University of Technology</t>
  </si>
  <si>
    <t>2024 31st National and 9th International Iranian Conference on Biomedical Engineering (ICBME)</t>
  </si>
  <si>
    <t>28 Feb 2025</t>
  </si>
  <si>
    <t>409</t>
  </si>
  <si>
    <t>415</t>
  </si>
  <si>
    <t>979-8-3315-2971-0</t>
  </si>
  <si>
    <t>https://ieeexplore.ieee.org/stamp/stamp.jsp?arnumber=10895619</t>
  </si>
  <si>
    <t>Computer vision;Solid modeling;Image analysis;Accuracy;Computational modeling;Frequency-domain analysis;Transformers;Breast cancer;Computational efficiency;Discrete cosine transforms</t>
  </si>
  <si>
    <t>28-29 Nov. 2024</t>
  </si>
  <si>
    <t>Microstrip Patch Antennas for Breast Tumor/Cancer Cell Detection–Challenges, Designs, and Future Opportunities: A Review</t>
  </si>
  <si>
    <t>Department of Electrical and Computer Engineering, Concordia University, Montreal, QC, Canada; Department of Electrical and Computer Engineering, Concordia University, Montreal, QC, Canada; Department of Electrical Engineering, Polytechnique Montréal, Montreal, QC, Canada; Department of Electrical and Computer Engineering, Concordia University, Montreal, QC, Canada</t>
  </si>
  <si>
    <t>22 Nov 2024</t>
  </si>
  <si>
    <t>172297</t>
  </si>
  <si>
    <t>172324</t>
  </si>
  <si>
    <t xml:space="preserve">Prof. Ahmed Kishk and Dr. Elahm Baladi; </t>
  </si>
  <si>
    <t>https://ieeexplore.ieee.org/stamp/stamp.jsp?arnumber=10750183</t>
  </si>
  <si>
    <t>Flexible antennas;ISM band;UWB;breast tumor/cancer;SAR;wearable antenna;breast tissue;biomedical application;IoT</t>
  </si>
  <si>
    <t>Breast cancer;Antennas;Microwave antennas;Imaging;Microwave imaging;Antenna measurements;Breast cancer;Tumors;Cancer;Reflector antennas;Wearable antennas</t>
  </si>
  <si>
    <t>64</t>
  </si>
  <si>
    <t>11 Nov 2024</t>
  </si>
  <si>
    <t>Deep Learning for Breast Cancer Segmentation: A Comprehensive Analysis</t>
  </si>
  <si>
    <t>Department of Computer Science &amp; Information Technology, Maulana Azad National Urdu University, Hyderabad, India; Department of Computer Science &amp; Information Technology, Maulana Azad National Urdu University, Hyderabad, India</t>
  </si>
  <si>
    <t>2025 2nd International Conference on Artificial Intelligence for Innovations in Healthcare Industries (ICAIIHI)</t>
  </si>
  <si>
    <t>25 Feb 2026</t>
  </si>
  <si>
    <t>979-8-3315-8267-8</t>
  </si>
  <si>
    <t>https://ieeexplore.ieee.org/stamp/stamp.jsp?arnumber=11403643</t>
  </si>
  <si>
    <t>Breast Cancer;Medical Image Segmentation;Convolution Neural Networks (CNNs);Deep Learning;U-Net</t>
  </si>
  <si>
    <t>Deep learning;Image segmentation;Accuracy;Ultrasonic imaging;Medical services;Sensitivity and specificity;Transformers;Breast cancer;Medical diagnostic imaging;Tumors</t>
  </si>
  <si>
    <t>4-5 Dec. 2025</t>
  </si>
  <si>
    <t>Comparative Study of Deep Learning Models For Automatic Detection of Metastases in H&amp;E Stained Images</t>
  </si>
  <si>
    <t>Department of internet of things, Jiangnan University, Wuxi, China; Department of internet of things, Jiangnan University, Wuxi, China; Department of internet of things, Jiangnan University, Wuxi, China; Department of internet of things, Jiangnan University, Wuxi, China</t>
  </si>
  <si>
    <t>2021 4th International Conference on Computing &amp; Information Sciences (ICCIS)</t>
  </si>
  <si>
    <t>19 Jan 2022</t>
  </si>
  <si>
    <t>978-1-6654-9441-0</t>
  </si>
  <si>
    <t>https://ieeexplore.ieee.org/stamp/stamp.jsp?arnumber=9676187</t>
  </si>
  <si>
    <t>Deep Learning;Breast Cancer;Lymph Node Metastases;Artificial Intelligence;Convolutional Neural Networks;CNN;AI;H&amp;E Images;Histopathological Images</t>
  </si>
  <si>
    <t>Deep learning;Training;Sensitivity;Medical services;Breast cancer;Real-time systems;Lymph nodes</t>
  </si>
  <si>
    <t>29-30 Nov. 2021</t>
  </si>
  <si>
    <t>YOLO as a Region Proposal Network for Diagnosing Breast Cancer</t>
  </si>
  <si>
    <t>School of Computer Sc. &amp; Engg., Vellore Institute of Technology, Vellore, Tamil Nadu - 632014, India; Department of Computer Sc. &amp; Engg., IIIT Delhi, New Delhi - 110020, India; School of Computer Sc. &amp; Engg., Vellore Institute of Technology, Vellore, Tamil Nadu - 632014, India</t>
  </si>
  <si>
    <t>2021 Grace Hopper Celebration India (GHCI)</t>
  </si>
  <si>
    <t>978-1-6654-1284-1</t>
  </si>
  <si>
    <t>https://ieeexplore.ieee.org/stamp/stamp.jsp?arnumber=9513988</t>
  </si>
  <si>
    <t>Breast Cancer;Computer Aided Diagnosis;Deep Learning;RoI Detection and Classification;YOLO</t>
  </si>
  <si>
    <t>Sensitivity;Neural networks;Pipelines;Industry applications;Sensitivity and specificity;Needles;Proposals</t>
  </si>
  <si>
    <t>19 Feb.-12 March 2021</t>
  </si>
  <si>
    <t>Department of Computer Science &amp; Engineering, University of South Florida, Tampa, FL; Department of Computer Science &amp; Engineering, University of South Florida, Tampa, FL</t>
  </si>
  <si>
    <t>2023 First International Conference on Cyber Physical Systems, Power Electronics and Electric Vehicles (ICPEEV)</t>
  </si>
  <si>
    <t>19 Jan 2024</t>
  </si>
  <si>
    <t>979-8-3503-2356-6</t>
  </si>
  <si>
    <t>https://ieeexplore.ieee.org/stamp/stamp.jsp?arnumber=10391875</t>
  </si>
  <si>
    <t>Neural Networks;hardware optimization;neuron pruning;Internet of Things;sigmoid optimization</t>
  </si>
  <si>
    <t>Training;Performance evaluation;Power demand;Computational modeling;Neurons;Memory management;Power electronics</t>
  </si>
  <si>
    <t>28-30 Sept. 2023</t>
  </si>
  <si>
    <t>Improved Pectoral Muscle Segmentation in Mammograms through Regression-Based Deep Learning and Knowledge Distillation</t>
  </si>
  <si>
    <t>X-ray Products, Siemens Healthineers AG, Germany; X-ray Products, Siemens Healthineers AG, Germany; Digital Technology &amp; Innovation, Siemens Healthineers India LLP; Digital Technology &amp; Innovation, Siemens Healthineers AG, Germany; X-ray Products, Siemens Healthineers AG, Germany; X-ray Products, Siemens Healthineers AG, Germany</t>
  </si>
  <si>
    <t>2024 IEEE International Symposium on Biomedical Imaging (ISBI)</t>
  </si>
  <si>
    <t>22 Aug 2024</t>
  </si>
  <si>
    <t>1945-8452</t>
  </si>
  <si>
    <t>979-8-3503-1333-8</t>
  </si>
  <si>
    <t>https://ieeexplore.ieee.org/stamp/stamp.jsp?arnumber=10635448</t>
  </si>
  <si>
    <t>Knowledge distillation;pectoral muscle segmentation;teacher-student;semi-supervised learning</t>
  </si>
  <si>
    <t>Deep learning;Training;Image segmentation;Maximum likelihood estimation;Accuracy;Muscles;Semisupervised learning</t>
  </si>
  <si>
    <t>27-30 May 2024</t>
  </si>
  <si>
    <t>Australian Institute for Machine Learning (AIML), The University of Adelaide, Adelaide, SA, Australia; School of Electrical and Computer Engineering, Cornell University and Cornell Tech, New York, NY, USA; Australian Institute for Machine Learning (AIML), The University of Adelaide, Adelaide, SA, Australia; St Vincent's Institute of Medical Research, Melbourne, VIC, Australia; St Vincent's Institute of Medical Research, Melbourne, VIC, Australia; St Vincent's Institute of Medical Research, Melbourne, VIC, Australia; St Vincent's Institute of Medical Research, Melbourne, VIC, Australia; St Vincent's Hospital, Melbourne, VIC, Australia; Centre for Vision, Speech and Signal Processing (CVSSP), University of Surrey, Guildford, U.K.</t>
  </si>
  <si>
    <t>6 Aug 2025</t>
  </si>
  <si>
    <t>5687</t>
  </si>
  <si>
    <t>5699</t>
  </si>
  <si>
    <t xml:space="preserve">Medical Research Future Fund(grant numbers:MRFAI000090); Engineering and Physical Sciences Research Council(grant numbers:EP/Y018036/1); </t>
  </si>
  <si>
    <t>https://ieeexplore.ieee.org/stamp/stamp.jsp?arnumber=10955117</t>
  </si>
  <si>
    <t>Disease classification;disease localisation;hierarchical prototypes;prototype mining;knowledge distillation;mammogram;chest X-ray</t>
  </si>
  <si>
    <t>Prototypes;Lesions;Biomedical imaging;Visualization;Diseases;Medical diagnostic imaging;Feature extraction</t>
  </si>
  <si>
    <t>Humans;Image Interpretation, Computer-Assisted;Data Mining;Female;Breast Neoplasms;Retinal Diseases;Algorithms</t>
  </si>
  <si>
    <t>Faculty of Computers and Information Sciences, Ain Shams University, Cairo, Egypt; Faculty of Computers and Information Sciences, Ain Shams University, Cairo, Egypt; Faculty of Computers and Information Sciences, Ain Shams University, Cairo, Egypt; Faculty of Computers and Information Sciences, Ain Shams University</t>
  </si>
  <si>
    <t>2025 Twelfth International Conference on Intelligent Computing and Information Systems (ICICIS)</t>
  </si>
  <si>
    <t>31 Dec 2025</t>
  </si>
  <si>
    <t>516</t>
  </si>
  <si>
    <t>524</t>
  </si>
  <si>
    <t>2831-5952</t>
  </si>
  <si>
    <t>979-8-3315-2498-2</t>
  </si>
  <si>
    <t>https://ieeexplore.ieee.org/stamp/stamp.jsp?arnumber=11313105</t>
  </si>
  <si>
    <t>Breast cancer;vision transformer;dual attention;deep learning;histopathology;medical image analysis</t>
  </si>
  <si>
    <t>Training;Deep learning;Computer vision;Accuracy;Histopathology;Computational modeling;Computer architecture;Transformers;Breast cancer;Robustness</t>
  </si>
  <si>
    <t>25-27 Nov. 2025</t>
  </si>
  <si>
    <t>A Bilateral-Guided Median (BGM) Filtering Framework for Robust Denoising of Multi Modal Breast Cancer Images</t>
  </si>
  <si>
    <t>Electronics and Communication Engineering, Vel Tech Rangarajan Dr. Sagunthala R&amp;D Institute of Science and Technology., Chennai, India; Electronics and Communication Engineering, Vel Tech Rangarajan Dr. Sagunthala R&amp;D Institute of Science and Technology., Chennai, India</t>
  </si>
  <si>
    <t>2026 International Conference on Recent Advances in Electrical, Electronics, Ubiquitous Communication, and Computational Intelligence (RAEEUCCI)</t>
  </si>
  <si>
    <t>979-8-3195-4165-9</t>
  </si>
  <si>
    <t>https://ieeexplore.ieee.org/stamp/stamp.jsp?arnumber=11504847</t>
  </si>
  <si>
    <t>Breast cancer;Denoising;Machine learning;Image quality metrics;Bilateral guided median</t>
  </si>
  <si>
    <t>Feeds;Filtering;Filters;Speckle;Image filtering;Filtering theory;Circuits and systems;Collaborative filtering;Optical noise;Pixel</t>
  </si>
  <si>
    <t>22-24 April 2026</t>
  </si>
  <si>
    <t>Department of Electrical Engineering and Computer Science, Khalifa University of Science and Technology, Abu Dhabi, UAE; Department of Computer Science, Information Technology University, Lahore, Pakistan; Department of Computer Science, University of Warwick, Coventry CV4 7AL, U.K.; Department of Electrical Engineering and Computer Science, Khalifa University of Science and Technology, Abu Dhabi, UAE</t>
  </si>
  <si>
    <t>4 Apr 2023</t>
  </si>
  <si>
    <t>2037</t>
  </si>
  <si>
    <t>2046</t>
  </si>
  <si>
    <t xml:space="preserve">Khalifa University of Science and Technology(grant numbers:FSU-2022-003,8474000401); Naoufel Werghi was supported by ASPIRE, UAE(grant numbers:AARE20-279); </t>
  </si>
  <si>
    <t>https://ieeexplore.ieee.org/stamp/stamp.jsp?arnumber=10018566</t>
  </si>
  <si>
    <t>Knowledge distillation;features distillation;histology image classification;tissue phenotyping</t>
  </si>
  <si>
    <t>Cancer;Training;Knowledge engineering;Histopathology;Task analysis;Predictive models;Neural networks</t>
  </si>
  <si>
    <t>17 Jan 2023</t>
  </si>
  <si>
    <t>April 2023</t>
  </si>
  <si>
    <t>ConvMixer-UNet: A Lightweight Network for Breast Lesion Segmentation in Ultrasound Images</t>
  </si>
  <si>
    <t>Computer and Systems Engineering Department, Faculty of Engineering, Alexandria University, Alexandria, Egypt; Computer and Systems Engineering Department, Faculty of Engineering, Alexandria University, Alexandria, Egypt; Computer and Systems Engineering Department, Faculty of Engineering, Alexandria University, Alexandria, Egypt</t>
  </si>
  <si>
    <t>2023 20th ACS/IEEE International Conference on Computer Systems and Applications (AICCSA)</t>
  </si>
  <si>
    <t>2 Apr 2024</t>
  </si>
  <si>
    <t>979-8-3503-1943-9</t>
  </si>
  <si>
    <t>https://ieeexplore.ieee.org/stamp/stamp.jsp?arnumber=10479313</t>
  </si>
  <si>
    <t>ConvMixer;UNet;Medical Image Segmentation;BUSI dataset</t>
  </si>
  <si>
    <t>Image segmentation;Ultrasonic imaging;Computational modeling;Computer architecture;Breast cancer;Lesions;Object recognition</t>
  </si>
  <si>
    <t>4-7 Dec. 2023</t>
  </si>
  <si>
    <t>GPCR-SLM: Small Language Model-Based Classification of GPCRs Using Knowledge Distillation Technique</t>
  </si>
  <si>
    <t>Department of Electrical Engineering and Computer Science, University of Kansas, Lawrence, KS, USA</t>
  </si>
  <si>
    <t>IEEE Transactions on Computational Biology and Bioinformatics</t>
  </si>
  <si>
    <t>PP</t>
  </si>
  <si>
    <t>99</t>
  </si>
  <si>
    <t>2998-4165</t>
  </si>
  <si>
    <t>https://ieeexplore.ieee.org/stamp/stamp.jsp?arnumber=11628061</t>
  </si>
  <si>
    <t>G protein-coupled receptors;protein classification;BLAST;machine learning;sequence analysis</t>
  </si>
  <si>
    <t>Modeling;Proteins;Sequences;Sequential analysis;Receptor (biochemistry);Accuracy;Training;Breast cancer;Architecture;Computer architecture</t>
  </si>
  <si>
    <t>29 Jul 2026</t>
  </si>
  <si>
    <t>IEEE Early Access Articles</t>
  </si>
  <si>
    <t>Department of Pathology, Radboud University Medical Center, Nijmegen, The Netherlands; Department of Pathology, Radboud University Medical Center, Nijmegen, The Netherlands; Department of Pathology, Radboud University Medical Center, Nijmegen, The Netherlands; Department of Pathology, Radboud University Medical Center, Nijmegen, The Netherlands; Department of Pathology, Radboud University Medical Center, Nijmegen, The Netherlands; Department of Pathology, Radboud University Medical Center, Nijmegen, The Netherlands; Department of Pathology, Canisius-Wilhelmina Hospital, Nijmegen, The Netherlands; Department of Pathology, Canisius-Wilhelmina Hospital, Nijmegen, The Netherlands; Department of Pathology, Jeroen Bosch Hospital, Hertogenbosch, The Netherlands; Diagnostic Image Analysis Group, Radboud University Medical Center, Nijmegen, The Netherlands; Department of Pathology, Radboud University Medical Center, Nijmegen, The Netherlands; Department of Pathology, Radboud University Medical Center, Nijmegen, The Netherlands; Department of Pathology, Radboud University Medical Center, Nijmegen, The Netherlands</t>
  </si>
  <si>
    <t>30 Aug 2018</t>
  </si>
  <si>
    <t>37</t>
  </si>
  <si>
    <t>2126</t>
  </si>
  <si>
    <t>2136</t>
  </si>
  <si>
    <t xml:space="preserve">Radboud Universitair Medisch Centrum; </t>
  </si>
  <si>
    <t>https://ieeexplore.ieee.org/stamp/stamp.jsp?arnumber=8327641</t>
  </si>
  <si>
    <t>Breast cancer;mitosis detection;convolutional neural networks;phosphohistone-H3;data augmentation;knowledge distillation</t>
  </si>
  <si>
    <t>Breast cancer;Standards;Tumors;Pathology;Training;Image analysis;Image color analysis</t>
  </si>
  <si>
    <t>260</t>
  </si>
  <si>
    <t>28 Mar 2018</t>
  </si>
  <si>
    <t>Sept. 2018</t>
  </si>
  <si>
    <t>School of Computer Science and Engineering, University of Electronic Science and Technology of China, Chengdu, China; School of Computer Science and Engineering, University of Electronic Science and Technology of China, Chengdu, China; School of Information and Communication Engineering, University of Electronic Science and Technology of China, Chengdu, China; Sunyani Technical University, Sunyani, Ghana; School of Computer Science and Engineering, University of Electronic Science and Technology of China, Chengdu, China; School of Computer Science and Technology, Southwest University of Science and Technology, Mianyang, China</t>
  </si>
  <si>
    <t>2025 22nd International Computer Conference on Wavelet Active Media Technology and Information Processing (ICCWAMTIP)</t>
  </si>
  <si>
    <t>28 Jan 2026</t>
  </si>
  <si>
    <t>2576-8964</t>
  </si>
  <si>
    <t>979-8-3315-9376-6</t>
  </si>
  <si>
    <t>https://ieeexplore.ieee.org/stamp/stamp.jsp?arnumber=11352632</t>
  </si>
  <si>
    <t>Breast cancer;Histopathology;Class imbalance;CNN- Transformer hybrid;Efficient architecture;Adaptive loss function</t>
  </si>
  <si>
    <t>Training;Wavelet transforms;Adaptation models;Histopathology;Computational modeling;Computer architecture;Transformers;Breast cancer;Computational efficiency;Tuning</t>
  </si>
  <si>
    <t>19-21 Dec. 2025</t>
  </si>
  <si>
    <t>Department of Radiology, Stanford University School of Medicine, Stanford, CA, USA; Siemens Healthineers, Palo Alto, CA, USA; Department of Radiology, Stanford University School of Medicine, Stanford, CA, USA; Department of Radiology, Stanford University School of Medicine, Stanford, CA, USA; Department of Radiology, Stanford University School of Medicine, Stanford, CA, USA; Department of Radiology, Stanford University School of Medicine, Stanford, CA, USA</t>
  </si>
  <si>
    <t>13 Jul 2026</t>
  </si>
  <si>
    <t>3895</t>
  </si>
  <si>
    <t xml:space="preserve">National Institute of Biomedical Imaging and Bioengineering(grant numbers:R01-EB031799,K99-EB032230); National Cancer Institute(grant numbers:R01-CA218204); </t>
  </si>
  <si>
    <t>https://ieeexplore.ieee.org/stamp/stamp.jsp?arnumber=11494955</t>
  </si>
  <si>
    <t>Nondestructive molecular imaging;molecular imaging;neural network;ultrasound;breast cancer</t>
  </si>
  <si>
    <t>Radio broadcasting;Frequency modulation;Filtering;Filters;Speckle;Circuits and systems;Integrated circuits;Videos;Modulation;Pixel</t>
  </si>
  <si>
    <t>Animals;Mice;Convolutional Neural Networks;Molecular Imaging;Ultrasonography;Microbubbles;Mice, Transgenic;Female;Contrast Media;Breast Neoplasms</t>
  </si>
  <si>
    <t>27 Apr 2026</t>
  </si>
  <si>
    <t>July 2026</t>
  </si>
  <si>
    <t>Low-Artifact Microwave Breast Imaging via Rapid Information Factor-Based Channel Pruning</t>
  </si>
  <si>
    <t>Research Center of 6G Mobile Communications, School of Cyber Science and Engineering, Huazhong University of Science and Technology, Wuhan, China; Research Center of 6G Mobile Communications, School of Cyber Science and Engineering, Huazhong University of Science and Technology, Wuhan, China</t>
  </si>
  <si>
    <t>IEEE Antennas and Wireless Propagation Letters</t>
  </si>
  <si>
    <t>1548-5757</t>
  </si>
  <si>
    <t>https://ieeexplore.ieee.org/stamp/stamp.jsp?arnumber=11616685</t>
  </si>
  <si>
    <t>Confocal microwave imaging;Near-field scattering;Breast tumor detection</t>
  </si>
  <si>
    <t>Antennas;Breast cancer;Modeling;Algorithms;Thyristors;Breast;Tumors;Arrays;Breast tumors;Microwave imaging</t>
  </si>
  <si>
    <t>21 Jul 2026</t>
  </si>
  <si>
    <t>Evaluating CNN Depth for Multi-Class Bone Tumor Tissue Classification in Histopathology Images</t>
  </si>
  <si>
    <t>Centre for Advanced Analytics, Multimedia University, Melaka, Malaysia; Faculty of Engineering &amp; Technology, Multimedia University, Melaka, Malaysia; Faculty of Engineering &amp; Technology, Multimedia University, Melaka, Malaysia; Faculty of Engineering &amp; Technology, Multimedia University, Melaka, Malaysia; Centre for Advanced Analytics, Multimedia University, Melaka, Malaysia; Centre for Advanced Analytics, Multimedia University, Melaka, Malaysia</t>
  </si>
  <si>
    <t>2025 Multimedia University Engineering Conference (MECON)</t>
  </si>
  <si>
    <t>10 Dec 2025</t>
  </si>
  <si>
    <t>979-8-3315-5549-8</t>
  </si>
  <si>
    <t>https://ieeexplore.ieee.org/stamp/stamp.jsp?arnumber=11276986</t>
  </si>
  <si>
    <t>Convolutional Neural Networks (CNN);Histopathology Image (HPI) Classification;Bone Tumor Classification;Multi-Class Classification;Data Augmentation;Medical Image Analysis;Deep Learning;Transfer Learning</t>
  </si>
  <si>
    <t>Accuracy;Histopathology;Computational modeling;Transfer learning;Computer architecture;Bones;Convolutional neural networks;Medical diagnostic imaging;Tumors;Overfitting</t>
  </si>
  <si>
    <t>21-23 July 2025</t>
  </si>
  <si>
    <t>Statistical Analysis of Lung Histopathology Images for Deep Learning Based Cancer Detection</t>
  </si>
  <si>
    <t>Department of ECE, KGiSL Institute of Technology, Coimbatore, India; Department of ECE, Coimbatore Institute of Technology, Coimbatore, India</t>
  </si>
  <si>
    <t>2026 IEEE International Conference on AI Engineering and Innovations (AIEI)</t>
  </si>
  <si>
    <t>5 May 2026</t>
  </si>
  <si>
    <t>979-8-3315-6045-4</t>
  </si>
  <si>
    <t>https://ieeexplore.ieee.org/stamp/stamp.jsp?arnumber=11497965</t>
  </si>
  <si>
    <t>Accuracy;Cancer detection;CNN;Histopathology images;Precision;Preprocessing methods</t>
  </si>
  <si>
    <t>Payloads;Feeds;Radio broadcasting;Frequency modulation;Filtering;Filters;Circuits and systems;Digital images;Pixel;Modulation</t>
  </si>
  <si>
    <t>26-28 March 2026</t>
  </si>
  <si>
    <t>Combined Datasets For Breast Cancer Grading Based On Multi-CNN Architectures</t>
  </si>
  <si>
    <t>LINFI Laboratory, University of Biskra; LINFI Laboratory, University of Biskra; IBISC Laboratory, University of Evry/University of Paris Saclay; LINFI Laboratory, University of Biskra</t>
  </si>
  <si>
    <t>2020 Tenth International Conference on Image Processing Theory, Tools and Applications (IPTA)</t>
  </si>
  <si>
    <t>14 Dec 2020</t>
  </si>
  <si>
    <t>2154-512X</t>
  </si>
  <si>
    <t>978-1-7281-8750-1</t>
  </si>
  <si>
    <t>https://ieeexplore.ieee.org/stamp/stamp.jsp?arnumber=9286653</t>
  </si>
  <si>
    <t>breast cancer grades;histological images;convolutional neural networks;histological magnification factors</t>
  </si>
  <si>
    <t>Solid modeling;Neural networks;Tools;Breast cancer;Convolutional neural networks;Task analysis;Medical diagnostic imaging</t>
  </si>
  <si>
    <t>9-12 Nov. 2020</t>
  </si>
  <si>
    <t>Faculty of Information Technology, International Information Technology University, Almaty, Kazakhstan; Faculty of Information Technology, International Information Technology University, Almaty, Kazakhstan; Institute for High Performance Computing and Networking (ICAR) of National Research Council (CNR) of Italy, Palermo, Italy; Kazakh Institute of Oncology and Radiology, Almaty, Kazakhstan; Faculty of Information Technology and Artificial Intelligence, Al-Farabi Kazakh National University, Almaty, Kazakhstan; Faculty of Information Technology, International Information Technology University, Almaty, Kazakhstan</t>
  </si>
  <si>
    <t>27 Nov 2025</t>
  </si>
  <si>
    <t>198938</t>
  </si>
  <si>
    <t>198951</t>
  </si>
  <si>
    <t xml:space="preserve">Committee of Science of the Ministry of Science and Higher Education of the Republic of Kazakhstan(grant numbers:AP22788239); </t>
  </si>
  <si>
    <t>https://ieeexplore.ieee.org/stamp/stamp.jsp?arnumber=11251376</t>
  </si>
  <si>
    <t>Attention mechanism;breast cancer;clinical decision support;deep learning;interpretable AI;mammography;multi-task learning</t>
  </si>
  <si>
    <t>Multitasking;Lesions;Breast cancer;Cancer;Training;Deep learning;Protocols;Pathology;Estimation;Calibration</t>
  </si>
  <si>
    <t>18 Nov 2025</t>
  </si>
  <si>
    <t>Research and implementation of deep network-based breast tumor classification</t>
  </si>
  <si>
    <t>School of Computer Science and Technology, Xidian University, Xian, China; School of Computer Science and Technology, Xidian University, Xian, China</t>
  </si>
  <si>
    <t>2023 International Conference on Cyber-Physical Social Intelligence (ICCSI)</t>
  </si>
  <si>
    <t>6 Nov 2023</t>
  </si>
  <si>
    <t>491</t>
  </si>
  <si>
    <t>496</t>
  </si>
  <si>
    <t>979-8-3503-1249-2</t>
  </si>
  <si>
    <t>https://ieeexplore.ieee.org/stamp/stamp.jsp?arnumber=10303888</t>
  </si>
  <si>
    <t>computer-aided diagnostic techniques;deep learning;image classification;breast masses;mammography images</t>
  </si>
  <si>
    <t>Breast tumors;Malignant tumors;Data processing;Breast cancer;Social intelligence;Computer aided diagnosis;Artificial intelligence</t>
  </si>
  <si>
    <t>20-23 Oct. 2023</t>
  </si>
  <si>
    <t>Lightweight Unsupervised Domain Adaptation Framework for Mass Detection in Mammography</t>
  </si>
  <si>
    <t>Department of Computer Science and Information Engineering, National Central University, Taoyuan, Taiwan; Department of Computer Science and Information Engineering, National Central University, Taoyuan, Taiwan; Faculty of Automation Engineering, Can Tho University, Can Tho, Vietnam; Department of Information Management, National Central University, Taoyuan, Taiwan; 4Department of Computer Science and Information Engineering, Fu Jen Catholic University, New Taipei City, Taiwan; Department of Computer Science and Information Engineering, National Central University, Taoyuan, Taiwan</t>
  </si>
  <si>
    <t>13 Aug 2026</t>
  </si>
  <si>
    <t>121182</t>
  </si>
  <si>
    <t>121194</t>
  </si>
  <si>
    <t>https://ieeexplore.ieee.org/stamp/stamp.jsp?arnumber=11630699</t>
  </si>
  <si>
    <t>Deep learning;mass detection;object detection;unsupervised domain adaptation</t>
  </si>
  <si>
    <t>Modeling;Signal detection;Delta-sigma modulation;Training;Breast cancer;Mammography;Testing;Conferences;Computers;Detectors</t>
  </si>
  <si>
    <t>30 Jul 2026</t>
  </si>
  <si>
    <t>Resilience of Confidence-Based Cascade Triage in Mammography Under Structured Clinical Domain Shift</t>
  </si>
  <si>
    <t>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 Department of Computer Science, Ghana Communication Technology University, Accra, Ghana</t>
  </si>
  <si>
    <t>2026 IEEE/ACIS 24th International Conference on Software Engineering Research, Management and Applications (SERA)</t>
  </si>
  <si>
    <t>31 Jul 2026</t>
  </si>
  <si>
    <t>70</t>
  </si>
  <si>
    <t>2770-8209</t>
  </si>
  <si>
    <t>979-8-3195-0657-3</t>
  </si>
  <si>
    <t>https://ieeexplore.ieee.org/stamp/stamp.jsp?arnumber=11618652</t>
  </si>
  <si>
    <t>Domain Shift;Out-of-Distribution (OOD) Detection;Robustness;Mammography;Mixture of Experts (MoE);Epistemic Uncertainty;Cascade Triage</t>
  </si>
  <si>
    <t>Modeling;Routing;Equations;Printing;Breast cancer;Mammography;Costing;Costs;Calibration;Convolutional neural networks</t>
  </si>
  <si>
    <t>27-29 May 2026</t>
  </si>
  <si>
    <t>An Analytically Based Approach for Evaluating the Impact of the Noise on the Microwave Imaging Detection</t>
  </si>
  <si>
    <t>School of Engineering, London South Bank University, London, UK; School of Engineering, London South Bank University, London, UK; School of Engineering, London South Bank University, London, UK; UBT — Umbria Bioengineering Technologies, Spin Off of University of Perugia, Perugia, Italy; School of Engineering, London South Bank University, London, UK; School of Engineering, London South Bank University, London, UK</t>
  </si>
  <si>
    <t>2021 Photonics &amp; Electromagnetics Research Symposium (PIERS)</t>
  </si>
  <si>
    <t>3 Feb 2022</t>
  </si>
  <si>
    <t>296</t>
  </si>
  <si>
    <t>304</t>
  </si>
  <si>
    <t>1559-9450</t>
  </si>
  <si>
    <t>978-1-7281-7247-7</t>
  </si>
  <si>
    <t>https://ieeexplore.ieee.org/stamp/stamp.jsp?arnumber=9695034</t>
  </si>
  <si>
    <t>Measurement;Gaussian noise;Phantoms;Hardware;Electric fields;Electromagnetics;Microwave imaging</t>
  </si>
  <si>
    <t>21-25 Nov. 2021</t>
  </si>
  <si>
    <t>School of Computer Science and Engineering, Vellore Institute of Technology, Chennai, India; School of Computer Science and Engineering, Vellore Institute of Technology, Chennai, India; School of Computer Science and Engineering, Vellore Institute of Technology, Chennai, India</t>
  </si>
  <si>
    <t>2025 IEEE 9th International Conference on Information and Communication Technology (CICT)</t>
  </si>
  <si>
    <t>979-8-3315-7249-5</t>
  </si>
  <si>
    <t>https://ieeexplore.ieee.org/stamp/stamp.jsp?arnumber=11398943</t>
  </si>
  <si>
    <t>Mammogram classification;multi-view learning;transformer networks;cross-view correlation;deep learning</t>
  </si>
  <si>
    <t>Deep learning;Location awareness;Correlation;Accuracy;Transformers;Mammography;Robustness;Real-time systems;Information and communication technology;Lesions</t>
  </si>
  <si>
    <t>College of Mechatronics and Control Engineering, Shenzhen University, Shenzhen, China; College of Mechatronics and Control Engineering, Shenzhen University, Shenzhen, China; School of Software Engineering, Beijing University of Technology, Beijing, China; School of Software Engineering, Beijing University of Technology, Beijing, China; College of Electronics and Information Engineering, Shenzhen University, Shenzhen, China; School of Computer Science and Engineering, The University of Aizu, Aizuwakamatsu, Japan; Computer Engineering Department, College of Computer Science, King Khalid University, Abha, Saudi Arabia; Department of Computer Engineering, Gachon University, Seongnam, Republic of Korea</t>
  </si>
  <si>
    <t>IEEE Transactions on Consumer Electronics</t>
  </si>
  <si>
    <t>25 Mar 2026</t>
  </si>
  <si>
    <t>1451</t>
  </si>
  <si>
    <t>1464</t>
  </si>
  <si>
    <t>1558-4127</t>
  </si>
  <si>
    <t xml:space="preserve">Shenzhen Talent Startup Funds(grant numbers:827-000954); Shenzhen University(grant numbers:86902-000248); Deanship of Research and Graduate Studies at King Khalid University through the Large Research Project(grant numbers:RGP2/109/46); </t>
  </si>
  <si>
    <t>https://ieeexplore.ieee.org/stamp/stamp.jsp?arnumber=11230575</t>
  </si>
  <si>
    <t>Architectural distortion;mammogram;radio-mic;deep neural network;medical consumer electronics</t>
  </si>
  <si>
    <t>Accuracy;Mammography;Feature extraction;Deep learning;Medical diagnostic imaging;Real-time systems;Medical services;Consumer electronics;Distortion;Breast cancer</t>
  </si>
  <si>
    <t>6 Nov 2025</t>
  </si>
  <si>
    <t>AIDE-KD: an Interpretable and Efficient Attention-Based Ensemble with Knowledge Distillation for Reliable Breast Ultrasound Cancer Diagnosis</t>
  </si>
  <si>
    <t>Dept. of Computer Science and Engineering, International Islamic University Chittagong, Chittagong, Bangladesh; Dept. of Computer Science and Engineering, International Islamic University Chittagong, Chittagong, Bangladesh; Dept. of Computer Science and Engineering, International Islamic University Chittagong, Chittagong, Bangladesh; Dept. of Computer Science and Engineering, International Islamic University Chittagong, Chittagong, Bangladesh</t>
  </si>
  <si>
    <t>https://ieeexplore.ieee.org/stamp/stamp.jsp?arnumber=11546114</t>
  </si>
  <si>
    <t>Breast Ultrasound;Deep Learning;Attention Mechanisms;Ensemble Learning;Knowledge Distillation;Model Efficiency;Clinical Decision Support</t>
  </si>
  <si>
    <t>Modeling;Ultrasonic imaging;Breast cancer;Accuracy;Breast;Printing;Cancer;Training;Attention mechanisms;Ensemble learning</t>
  </si>
  <si>
    <t>School of Interdisciplinary Medicine and Engineering, Harbin Medical University, Harbin, China; School of Computer Science and Information Technology, Beijing Jiaotong University, Beijing, China; National Engineering Laboratory for Modeling and Emulation in E-Government, College of Computer Science and Technology, Harbin Engineering University, Harbin, China; National Engineering Laboratory for Modeling and Emulation in E-Government, College of Computer Science and Technology, Harbin Engineering University, Harbin, China; National Engineering Laboratory for Modeling and Emulation in E-Government, College of Computer Science and Technology, Harbin Engineering University, Harbin, China; Second Surveying and Mapping Institute of Heilongjiang, Harbin, China; Faculty of Computing, Harbin Institute of Technology, Harbin, China; Faculty of Computing, Harbin Institute of Technology, Harbin, China</t>
  </si>
  <si>
    <t>6 Jul 2026</t>
  </si>
  <si>
    <t>5629</t>
  </si>
  <si>
    <t>5641</t>
  </si>
  <si>
    <t xml:space="preserve">National Natural Science Foundation of China(grant numbers:62302120); </t>
  </si>
  <si>
    <t>https://ieeexplore.ieee.org/stamp/stamp.jsp?arnumber=11112548</t>
  </si>
  <si>
    <t>Breast cancer;deep learning;knowledge distillation;medical image processing;ultrasound imaging</t>
  </si>
  <si>
    <t>Ultrasonic imaging;Feature extraction;Tumors;Breast cancer;Fuses;Analytical models;Adaptation models;Lesions;Data mining;Training</t>
  </si>
  <si>
    <t>Humans;Female;Breast Neoplasms;Ultrasonography, Mammary;Image Interpretation, Computer-Assisted;Algorithms;Breast</t>
  </si>
  <si>
    <t>53</t>
  </si>
  <si>
    <t>4 Aug 2025</t>
  </si>
  <si>
    <t>Bilateral Information-Guided Diagnosis of Breast Masses in Mammography Using Vision Transformer</t>
  </si>
  <si>
    <t>Graduate School of Medicine, Tohoku University, Sendai, Japan; Advanced Institute of Convergence Knowledge Informatics, Research Institute of Electrical Communication, Tohoku University, Sendai, Japan; Center for Data-Driven Science and Artificial Intelligence, Tohoku University, Sendai, Japan; Department of General Engineering, National Institute of Technology, Sendai, Japan; Graduate School of Medicine, Tohoku University, Sendai, Japan; Department of Industrial Management, National Taiwan University of Science and Technology, Taipei, Taiwan; Department of Computer Science, Faculty of Science, University of South Bohemia, České Budějovice, Czech Republic; Department of Mathematics, Informatics, and Cybernetics, University of Chemistry and Technology, Prague, Czech Republic; Graduate School of Medicine, Tohoku University, Sendai, Japan</t>
  </si>
  <si>
    <t>7 May 2026</t>
  </si>
  <si>
    <t>4226</t>
  </si>
  <si>
    <t>4237</t>
  </si>
  <si>
    <t xml:space="preserve">Tohoku University Graduate School of Advanced Science and Technology Doctoral Program Challenging Research Support Project(grant numbers:JPMJSP2114); </t>
  </si>
  <si>
    <t>https://ieeexplore.ieee.org/stamp/stamp.jsp?arnumber=11223053</t>
  </si>
  <si>
    <t>Breast cancer;vision transformer;bilateral information;attention mechanism</t>
  </si>
  <si>
    <t>Solid modeling;Image segmentation;Attention mechanisms;Breast cancer;Lesions;Head;Transformers;Context modeling;Feature extraction;Computer vision</t>
  </si>
  <si>
    <t>Humans;Mammography;Female;Breast Neoplasms;Breast;Radiographic Image Interpretation, Computer-Assisted;Algorithms;Neural Networks, Computer</t>
  </si>
  <si>
    <t>31 Oct 2025</t>
  </si>
  <si>
    <t>May 2026</t>
  </si>
  <si>
    <t>Unsupervised Breast Lesion Detection in Mammograms Using Modified Generative Adversarial Networks</t>
  </si>
  <si>
    <t>School of Computer Science and Engineering, Shenyang Jianzhu University, Shenyang, China; School of Computer Science and Engineering, Shenyang Jianzhu University, Shenyang, China; School of Computer Science and Engineering, Shenyang Jianzhu University, Shenyang, China</t>
  </si>
  <si>
    <t>2026 9th International Conference on Computer Information Science and Application Technology (CISAT)</t>
  </si>
  <si>
    <t>10 Sep 2026</t>
  </si>
  <si>
    <t>979-8-3195-4374-5</t>
  </si>
  <si>
    <t>https://ieeexplore.ieee.org/stamp/stamp.jsp?arnumber=11682049</t>
  </si>
  <si>
    <t>mammographic image;unsupervised lesion detection;generative adversarial network;stylegan2-ada;anomaly reconstruction difference</t>
  </si>
  <si>
    <t>Modeling;Signal detection;Lesions;Printing;Training;Modules (abstract algebra);Breast cancer;Generative adversarial networks;Optimization;Breast</t>
  </si>
  <si>
    <t>3-5 July 2026</t>
  </si>
  <si>
    <t>School of Computer Science and Information Technology, Beijing Jiaotong University, Beijing, China; School of Computer Science and Engineering, Sun Yat-Sen University, Guangzhou, China; School of Computer Science and Technology, Harbin Engineering University, Harbin, China; Department of Computer Science, University of Denver, Denver, USA; Wentworth College, University of York, York, UK; The Second Surveying and Mapping, Institute of Heilongjiang, Harbin, China; School of Information Science and Engineering, Southeast University, Nanjing, China; Faculty of Computing, Harbin Institute of Technology, Harbin, China; School of Interdisciplinary Medicine and Engineering, Harbin Medical University, Harbin, China</t>
  </si>
  <si>
    <t>2024 IEEE International Conference on Bioinformatics and Biomedicine (BIBM)</t>
  </si>
  <si>
    <t>10 Jan 2025</t>
  </si>
  <si>
    <t>2605</t>
  </si>
  <si>
    <t>2612</t>
  </si>
  <si>
    <t>979-8-3503-8622-6</t>
  </si>
  <si>
    <t>https://ieeexplore.ieee.org/stamp/stamp.jsp?arnumber=10821972</t>
  </si>
  <si>
    <t>Breast cancer;Ultrasound imaging;Knowledge distillation;Medical image processing;Deep learning</t>
  </si>
  <si>
    <t>Ultrasonic imaging;Image recognition;Fuses;Biological system modeling;Computational modeling;Breast cancer;Computer aided diagnosis;Bioinformatics;Tumors;Biomedical imaging</t>
  </si>
  <si>
    <t>3-6 Dec. 2024</t>
  </si>
  <si>
    <t>Electronics and Communication Engineering, Mepco Schlenk Engineering College, Sivakasi, India; Electronics and Communication Engineering, Mepco Schlenk Engineering College, Sivakasi, India; Electronics and Communication Engineering, Mepco Schlenk Engineering College, Sivakasi, India; Electronics and Communication Engineering, Mepco Schlenk Engineering College, Sivakasi, India</t>
  </si>
  <si>
    <t>2024 5th International Conference on Innovative Trends in Information Technology (ICITIIT)</t>
  </si>
  <si>
    <t>10 Jul 2024</t>
  </si>
  <si>
    <t>979-8-3503-8681-3</t>
  </si>
  <si>
    <t>https://ieeexplore.ieee.org/stamp/stamp.jsp?arnumber=10580378</t>
  </si>
  <si>
    <t>PBG;Microstrip patch;polyimide substrate;ISM band</t>
  </si>
  <si>
    <t>Antenna measurements;Patch antennas;Microstrip antennas;Reflection;Microstrip;Reverberation;Antennas</t>
  </si>
  <si>
    <t>15-16 March 2024</t>
  </si>
  <si>
    <t>Dept.of CSE, Brac University, Dhaka, Bangladesh; Dept.of CSE, Brac University, Dhaka, Bangladesh; Dept.of CSE, Brac University, Dhaka, Bangladesh; Dept.of CSE, Brac University, Dhaka, Bangladesh</t>
  </si>
  <si>
    <t>2024 6th International Conference on Electrical Engineering and Information &amp; Communication Technology (ICEEICT)</t>
  </si>
  <si>
    <t>23 May 2024</t>
  </si>
  <si>
    <t>148</t>
  </si>
  <si>
    <t>2769-5700</t>
  </si>
  <si>
    <t>979-8-3503-8577-9</t>
  </si>
  <si>
    <t>https://ieeexplore.ieee.org/stamp/stamp.jsp?arnumber=10534420</t>
  </si>
  <si>
    <t>Mammogram Analysis;CoAtNet Model;Ex-plainable AI;Medical Imaging;Deep learning</t>
  </si>
  <si>
    <t>Technological innovation;Explainable AI;Convolution;Decision making;Stacking;Transformers;Mammography</t>
  </si>
  <si>
    <t>2-4 May 2024</t>
  </si>
  <si>
    <t>Department of Information Technology, Marwadi University, Rajkot, India; Department of Information Technology, Marwadi University, Rajkot, India; Department of CE-AI, Marwadi University, Rajkot, India; Department of Information Technology, Marwadi University, Rajkot, India; College of Computer Science, King Khalid University, Abha, Saudi Arabia; Faculty of Information and Technology, Ajloun National University, Ajloun, Jordan; College of Computer Science, King Khalid University, Abha, Saudi Arabia</t>
  </si>
  <si>
    <t>22 Aug 2025</t>
  </si>
  <si>
    <t>145714</t>
  </si>
  <si>
    <t>145735</t>
  </si>
  <si>
    <t xml:space="preserve">Deanship of Research and Graduate Studies at King Khalid University through the Large Research Project(grant numbers:RGP2/454/46); </t>
  </si>
  <si>
    <t>https://ieeexplore.ieee.org/stamp/stamp.jsp?arnumber=11126014</t>
  </si>
  <si>
    <t>You Only Look Once (YOLO);medical imaging;object detection;deep learning;healthcare AI;computer vision;medical diagnostic imaging;real-time inference</t>
  </si>
  <si>
    <t>YOLO;Surveys;Real-time systems;Accuracy;Lesions;Benchmark testing;Taxonomy;Surgery;Reviews;Location awareness</t>
  </si>
  <si>
    <t>123</t>
  </si>
  <si>
    <t>18 Aug 2025</t>
  </si>
  <si>
    <t>The College of Control Science and Engineering, China University of Petroleum (East China), Qingdao, China; Breast Cancer Center, Shandong Cancer Hospital and Institute, Shandong First Medical University and Shandong Academy of Medical Sciences, Jinan, China; Breast Cancer Center, Shandong Cancer Hospital and Institute, Shandong First Medical University and Shandong Academy of Medical Sciences, Jinan, China; Breast Cancer Center, Shandong Cancer Hospital and Institute, Shandong First Medical University and Shandong Academy of Medical Sciences, Jinan, China; The College of Oceanography and Space informatics, China University of Petroleum (East China), Qingdao, China; The College of Control Science and Engineering, China University of Petroleum (East China), Qingdao, China; The School of Yunnan University, kunming, China; The College of Control Science and Engineering, China University of Petroleum (East China), Qingdao, China</t>
  </si>
  <si>
    <t>2023 IEEE International Conference on Systems, Man, and Cybernetics (SMC)</t>
  </si>
  <si>
    <t>29 Jan 2024</t>
  </si>
  <si>
    <t>3600</t>
  </si>
  <si>
    <t>3607</t>
  </si>
  <si>
    <t>2577-1655</t>
  </si>
  <si>
    <t>979-8-3503-3702-0</t>
  </si>
  <si>
    <t>https://ieeexplore.ieee.org/stamp/stamp.jsp?arnumber=10394084</t>
  </si>
  <si>
    <t>Training;Computational modeling;Mammography;Labeling;Computational complexity;Tumors;Materials requirements planning</t>
  </si>
  <si>
    <t>1-4 Oct. 2023</t>
  </si>
  <si>
    <t>Department of CSE, Saveetha School of Engineering, Saveetha Institute of Medical and Technical Sciences (SIMATS), Thandalam, Chennai, Tamilnadu; Department of Electrical and Electronics Engineering, KCG College of Technology, Chennai, Tamil Nadu, India; Department of Electronics and Communication Engineering, Vel Tech High Tech Dr. Rangarajan Dr. Sakunthala Engineering College, Avadi, Tiruvallur, India; Department of Computer Science and Engineering, Sathyabama Institute of Science and Technology, Chennai, Tamil Nadu, India; Department of Electronics and Communication Engineering, KCG College of Technology, Karapakkam, Chennai, Tamil Nadu, India; Department of Information Technology, Jaya Engineering College, Thiruninravur, Tiruvallur, Tamil Nadu, India</t>
  </si>
  <si>
    <t>2025 IEEE International Conference on Intelligent Signal Processing and Effective Communication Technologies (INSPECT)</t>
  </si>
  <si>
    <t>979-8-3315-5349-4</t>
  </si>
  <si>
    <t>https://ieeexplore.ieee.org/stamp/stamp.jsp?arnumber=11350319</t>
  </si>
  <si>
    <t>Breast cancer detection;Convolutional Neural Network (CNN);Hyperparameter optimization;Keras Tuner</t>
  </si>
  <si>
    <t>Training;Accuracy;Tuners;Sensitivity;Breast tissue;Predictive models;Hyperparameter optimization;Breast cancer;Real-time systems;Convolutional neural networks</t>
  </si>
  <si>
    <t>7-8 Nov. 2025</t>
  </si>
  <si>
    <t>Initial Analysis of Multiple Retinal Diseases Classification with Fuzzy Medical Image Retrieval</t>
  </si>
  <si>
    <t>Department of Computer Science, VSB - Technical University of Ostrava, Ostrava-Poruba, Czech Republic; Department of Computer Science, VSB - Technical University of Ostrava, Ostrava-Poruba, Czech Republic; Department of Computer Science, VSB - Technical University of Ostrava, Ostrava-Poruba, Czech Republic</t>
  </si>
  <si>
    <t>4926</t>
  </si>
  <si>
    <t>4931</t>
  </si>
  <si>
    <t xml:space="preserve">Czech Science Foundation(grant numbers:GF22-34873K); </t>
  </si>
  <si>
    <t>https://ieeexplore.ieee.org/stamp/stamp.jsp?arnumber=10394609</t>
  </si>
  <si>
    <t>Measurement;Visualization;Optical coherence tomography;Computational modeling;Image retrieval;Retina;Medical diagnostic imaging</t>
  </si>
  <si>
    <t>Pruning-Based Ensemble Tree for Multi-Class Classification</t>
  </si>
  <si>
    <t>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 Department of Computer Science and Engineering, United International University, Dhaka, Bangladesh</t>
  </si>
  <si>
    <t>481</t>
  </si>
  <si>
    <t>486</t>
  </si>
  <si>
    <t>https://ieeexplore.ieee.org/stamp/stamp.jsp?arnumber=10534584</t>
  </si>
  <si>
    <t>Decision Tree;Ensemble Learning;Majority Voting;Supervised Learning;Tree Pruning</t>
  </si>
  <si>
    <t>Training;Machine learning algorithms;Supervised learning;Training data;Big Data;Sensitivity and specificity;Iterative algorithms</t>
  </si>
  <si>
    <t>Context-Aware Gene Embedding Pipeline (CGEP): An Accessible, Regulatory-Region-Inclusive Embedding Framework for Interpretable Disease-Agnostic Prediction</t>
  </si>
  <si>
    <t>Department of Computer Science, Muhammad Ali Jinnah University, Karachi, Sindh, Pakistan; Department of Computer Science, Muhammad Ali Jinnah University, Karachi, Sindh, Pakistan; Department of Computer Science, Muhammad Ali Jinnah University, Karachi, Sindh, Pakistan; Department of Biosciences, Muhammad Ali Jinnah University, Karachi, Sindh, Pakistan; CodeX, Karachi, Pakistan; Faculty of Computer and Information Systems, Islamic University of Madinah, Madinah, Saudi Arabia</t>
  </si>
  <si>
    <t>21 Jul 2025</t>
  </si>
  <si>
    <t>124665</t>
  </si>
  <si>
    <t>124688</t>
  </si>
  <si>
    <t xml:space="preserve">Open Access Funding funded by the Islamic University of Madinah, Saudi Arabia; </t>
  </si>
  <si>
    <t>https://ieeexplore.ieee.org/stamp/stamp.jsp?arnumber=11048558</t>
  </si>
  <si>
    <t>Context-aware gene embedding pipeline (CGEP);DNA embedding;upstream;downstream;gene embedding;breast cancer;bioinformatics;open access;data ownership;computational innovation;disease-agnostic;context-aware;regulatory-region;framework</t>
  </si>
  <si>
    <t>Genomics;Bioinformatics;Computational modeling;Breast cancer;Feature extraction;Deep learning;Pipelines;Genetics;Biological system modeling;Convolutional neural networks</t>
  </si>
  <si>
    <t>24 Jun 2025</t>
  </si>
  <si>
    <t>Analysis of CART Algorithms in Data Mining</t>
  </si>
  <si>
    <t>Yali High School, Changsha, P.R. China; Hunan University of Finance and Economics, Changsha, P.R. China; Hunan University of Finance and Economics, Changsha, P.R. China; Hunan University of Finance and Economics, Changsha, P.R. China</t>
  </si>
  <si>
    <t>2023 2nd International Conference on Machine Learning, Cloud Computing and Intelligent Mining (MLCCIM)</t>
  </si>
  <si>
    <t>12 Dec 2023</t>
  </si>
  <si>
    <t>548</t>
  </si>
  <si>
    <t>979-8-3503-2853-0</t>
  </si>
  <si>
    <t xml:space="preserve">National Natural Science Foundation of China(grant numbers:72073041); </t>
  </si>
  <si>
    <t>https://ieeexplore.ieee.org/stamp/stamp.jsp?arnumber=10339407</t>
  </si>
  <si>
    <t>CART Algorithm;Feature Selection;Classification</t>
  </si>
  <si>
    <t>Cloud computing;Machine learning algorithms;Machine learning;Binary trees;Feature extraction;Information age;Classification algorithms</t>
  </si>
  <si>
    <t>25-29 July 2023</t>
  </si>
  <si>
    <t>A Novel Approach to Detecting Epistasis using Random Sampling Regularisation</t>
  </si>
  <si>
    <t>LivingLens Limited Company, 49 Liverpool, UK; Department of Applied Mathematics, Liverpool John Moores University, Liverpool, UK; Department of Computer Science, Liverpool John Moores University, Liverpool, UK; Department of Computer Science, Liverpool John Moores University, Liverpool, UK</t>
  </si>
  <si>
    <t>7 Oct 2020</t>
  </si>
  <si>
    <t>1535</t>
  </si>
  <si>
    <t>1545</t>
  </si>
  <si>
    <t>https://ieeexplore.ieee.org/stamp/stamp.jsp?arnumber=8877878</t>
  </si>
  <si>
    <t>GWAS study;SNPs;artificial intelligence;genome;logistic regression</t>
  </si>
  <si>
    <t>Breast cancer;Genomics;Bioinformatics</t>
  </si>
  <si>
    <t>Artificial Intelligence;Breast Neoplasms;Epistasis, Genetic;Female;Genetic Markers;Genome-Wide Association Study;Genomics;Humans;Logistic Models;Phenotype;Polymorphism, Single Nucleotide</t>
  </si>
  <si>
    <t>1 Sept.-Oct. 2020</t>
  </si>
  <si>
    <t>Department of Computer Information System, Near East University, Nicosia, Cyprus</t>
  </si>
  <si>
    <t>2025 9th International Symposium on Multidisciplinary Studies and Innovative Technologies (ISMSIT)</t>
  </si>
  <si>
    <t>5 Dec 2025</t>
  </si>
  <si>
    <t>2770-7962</t>
  </si>
  <si>
    <t>979-8-3315-9753-5</t>
  </si>
  <si>
    <t>https://ieeexplore.ieee.org/stamp/stamp.jsp?arnumber=11268178</t>
  </si>
  <si>
    <t>Breast ultrasound;Breast cancer detection;Transformer encoder;Lightweight neural network</t>
  </si>
  <si>
    <t>Visualization;Accuracy;Ultrasonic imaging;Reviews;Neural networks;Transformers;Breast cancer;Lesions;Reliability;Prognostics and health management</t>
  </si>
  <si>
    <t>14-16 Nov. 2025</t>
  </si>
  <si>
    <t>School of Computer Science, University College Dublin, Dublin, Ireland; School of Computer Science, University College Dublin, Dublin, Ireland; School of Computer Science, University College Dublin, Dublin, Ireland</t>
  </si>
  <si>
    <t>2026 IEEE 14th International Conference on Healthcare Informatics (ICHI)</t>
  </si>
  <si>
    <t>12 Aug 2026</t>
  </si>
  <si>
    <t>1412</t>
  </si>
  <si>
    <t>1414</t>
  </si>
  <si>
    <t>2575-2634</t>
  </si>
  <si>
    <t>979-8-3315-6426-1</t>
  </si>
  <si>
    <t>https://ieeexplore.ieee.org/stamp/stamp.jsp?arnumber=11635055</t>
  </si>
  <si>
    <t>breast ultrasound;breast cancer detection;vision transformer;hybrid CNN–ViT;Swin Transformer;foundation models</t>
  </si>
  <si>
    <t>Modeling;Printing;Transformers;Ultrasonic imaging;Breast;Reviews;Vision transformers;Convolutional neural networks;Aluminum;Foundation models</t>
  </si>
  <si>
    <t>1-3 June 2026</t>
  </si>
  <si>
    <t>Fusing Domains for Tumor Detection in Frozen Section Histopathology Using Joint Feature Alignment and Self-Knowledge Distillation</t>
  </si>
  <si>
    <t>Department of Biomedical Informatics, College of Medicine, Korea University, Seoul, Republic of Korea; Department of Pathology, Korea University Anam Hospital, College of Medicine, Korea University, Seoul, Republic of Korea; Perelman School of Medicine, Institute for Biomedical Informatics, University of Pennsylvania, Philadelphia, PA, USA; Department of Biomedical Informatics, College of Medicine, Korea University, Seoul, Republic of Korea; Department of Pathology, Korea University Anam Hospital, College of Medicine, Korea University, Seoul, Republic of Korea; Department of Biomedical Informatics, College of Medicine, Korea University, Seoul, Republic of Korea; Department of Hospital Pathology, Seoul St. Mary’s Hospital, College of Medicine, The Catholic University of Korea, Seoul, Republic of Korea</t>
  </si>
  <si>
    <t>11 Nov 2025</t>
  </si>
  <si>
    <t>190745</t>
  </si>
  <si>
    <t>190753</t>
  </si>
  <si>
    <t xml:space="preserve">Basic Science Research Program through the National Research Foundation of Korea (NRF) funded by the Ministry of Education(grant numbers:RS-2020-NR054068); Korea Health Technology Research and Development Project through Korea Health Industry Development Institute (KHIDI), funded by the Ministry of Health Welfare, Republic of Korea(grant numbers:RS-2021-KH113146); National Research Foundation of Korea (NRF) grant funded by the Korea Government (Ministry of Science and Information and Communication Technology)(grant numbers:RS-2025-02215813); Korea Health Technology R&amp;D Project through the Korea Health Industry Development Institute (KHIDI), funded by the Ministry of Health &amp; Welfare, Republic of Korea(grant numbers:RS-2022-KH129295); Digital-Bio AI + X Global Innovative Talent Nurturing Project with Hands-On Experience of NRF funded by Korean Government [Ministry of Science and Information and Communication Technology (MSIT)](grant numbers:RS2024-00441029); </t>
  </si>
  <si>
    <t>https://ieeexplore.ieee.org/stamp/stamp.jsp?arnumber=11227096</t>
  </si>
  <si>
    <t>Histopathology;domain adaptation;knowledge distillation</t>
  </si>
  <si>
    <t>Lymph nodes;Tumors;Biomedical imaging;Breast cancer;Semantics;Knowledge transfer;Robustness;Reviews;Hospitals;Histopathology</t>
  </si>
  <si>
    <t>5 Nov 2025</t>
  </si>
  <si>
    <t>Distill-to-Label: Weakly Supervised Instance Labeling Using Knowledge Distillation</t>
  </si>
  <si>
    <t>Lawrence Livermore National Laboratory, Livermore, USA; IBM Research, Almaden, USA; IBM Research, Almaden, USA</t>
  </si>
  <si>
    <t>2019 18th IEEE International Conference On Machine Learning And Applications (ICMLA)</t>
  </si>
  <si>
    <t>17 Feb 2020</t>
  </si>
  <si>
    <t>902</t>
  </si>
  <si>
    <t>907</t>
  </si>
  <si>
    <t>978-1-7281-4550-1</t>
  </si>
  <si>
    <t>https://ieeexplore.ieee.org/stamp/stamp.jsp?arnumber=8999061</t>
  </si>
  <si>
    <t>Multiple instance learning, knowledge distilla tion, attention mechanism, weak supervision, medical imaging</t>
  </si>
  <si>
    <t>Predictive models;Training;Labeling;Biomedical imaging;Generators;Task analysis;Perturbation methods</t>
  </si>
  <si>
    <t>16-19 Dec. 2019</t>
  </si>
  <si>
    <t>Smartphone-Based Blood Cancer Classification Leveraging MobileNet Architecture</t>
  </si>
  <si>
    <t>Department of CSE, University of Science and Technology, Chittagong; Department of CSE, University of Science and Technology, Chittagong; Department of CSE, University of Science and Technology, Chittagong</t>
  </si>
  <si>
    <t>2025 International Conference on Quantum Photonics, Artificial Intelligence, and Networking (QPAIN)</t>
  </si>
  <si>
    <t>29 Sep 2025</t>
  </si>
  <si>
    <t>979-8-3315-9694-1</t>
  </si>
  <si>
    <t>https://ieeexplore.ieee.org/stamp/stamp.jsp?arnumber=11171743</t>
  </si>
  <si>
    <t>Deep Learning;MobileNet;CNN;VGG-16;Blood Cancer</t>
  </si>
  <si>
    <t>Deep learning;Adaptation models;Accuracy;Computational modeling;Computer architecture;Real-time systems;Mobile applications;Blood;Medical diagnostic imaging;Cancer</t>
  </si>
  <si>
    <t>31 July-2 Aug. 2025</t>
  </si>
  <si>
    <t>Pectoral Muscle Segmentation from Digital Mammograms Using a Transformative Approach</t>
  </si>
  <si>
    <t>Viterbi School of Engineering, University of Southern California, Los Angeles, CA, USA; Viterbi School of Engineering, University of Southern California, Los Angeles, CA, USA; Keck School of Medicine, University of Southern California, Los Angeles, CA, USA; Keck School of Medicine, University of Southern California, Los Angeles, CA, USA; Keck School of Medicine Viterbi School of Engineering, University of Southern California, Los Angeles, CA, USA; Keck School of Medicine, University of Southern California, Los Angeles, CA, USA</t>
  </si>
  <si>
    <t>2023 19th International Symposium on Medical Information Processing and Analysis (SIPAIM)</t>
  </si>
  <si>
    <t>1 Jan 2024</t>
  </si>
  <si>
    <t>979-8-3503-2523-2</t>
  </si>
  <si>
    <t>https://ieeexplore.ieee.org/stamp/stamp.jsp?arnumber=10373450</t>
  </si>
  <si>
    <t>mammography;clustering;Connected Component Labeling;segmentation</t>
  </si>
  <si>
    <t>Measurement;Image segmentation;Analytical models;Vector quantization;Clustering algorithms;Muscles;Predictive models</t>
  </si>
  <si>
    <t>15-17 Nov. 2023</t>
  </si>
  <si>
    <t>Analysis of Cedbt and CESM Performance Using a Realistic X-Ray Simulation Platform</t>
  </si>
  <si>
    <t>GE Healthcare, Buc, France; GE Healthcare, Buc, France; GE Healthcare, Buc, France; LTCI, Télécom ParisTech, Université Paris-Saclay, Paris, France; GE Healthcare, Buc, France</t>
  </si>
  <si>
    <t>2019 IEEE 16th International Symposium on Biomedical Imaging (ISBI 2019)</t>
  </si>
  <si>
    <t>11 Jul 2019</t>
  </si>
  <si>
    <t>1070</t>
  </si>
  <si>
    <t>1073</t>
  </si>
  <si>
    <t>978-1-5386-3641-1</t>
  </si>
  <si>
    <t>https://ieeexplore.ieee.org/stamp/stamp.jsp?arnumber=8759527</t>
  </si>
  <si>
    <t>X-ray image chain simulation;Contrast Enhanced Spectral Mammography;Contrast Enhanced Digital Breast Tomosynthesis;detection and characterization evaluation</t>
  </si>
  <si>
    <t>Lesions;X-ray imaging;Breast;Shape;Imaging;Detectors;Iodine</t>
  </si>
  <si>
    <t>8-11 April 2019</t>
  </si>
  <si>
    <t>Semi-Supervised Breast Histological Image Classification by Node-Attention Graph Transfer Network</t>
  </si>
  <si>
    <t>School of Information Science and Engineering, Hebei North University, Zhangjiakou, China; School of Information Science and Engineering, Hebei North University, Zhangjiakou, China; School of Information Science and Engineering, Hebei North University, Zhangjiakou, China</t>
  </si>
  <si>
    <t>7 Sep 2020</t>
  </si>
  <si>
    <t>158335</t>
  </si>
  <si>
    <t>158345</t>
  </si>
  <si>
    <t xml:space="preserve">Population Health Informatization in Hebei Province Engineering Technology Research Center, Hebei North University(grant numbers:JYT2019016); Zhangjiakou Municipal Science and Technology and Seismological Bureau(grant numbers:1911016C-9); </t>
  </si>
  <si>
    <t>https://ieeexplore.ieee.org/stamp/stamp.jsp?arnumber=9179776</t>
  </si>
  <si>
    <t>Semi-supervised;histological image classification;graph convolutional network;node-attention;transfer learning</t>
  </si>
  <si>
    <t>Feature extraction;Breast cancer;Correlation;Machine learning;Convolutional neural networks;Training</t>
  </si>
  <si>
    <t>28 Aug 2020</t>
  </si>
  <si>
    <t>Higher Institute of Applied Sciences and Technology, Sousse University, Tunisia</t>
  </si>
  <si>
    <t>2025 IEEE International Conference on Advances in Data-Driven Analytics And Intelligent Systems (ADACIS)</t>
  </si>
  <si>
    <t>19 Mar 2026</t>
  </si>
  <si>
    <t>979-8-3315-5261-9</t>
  </si>
  <si>
    <t xml:space="preserve">Ministry of Higher Education and Scientific Research; </t>
  </si>
  <si>
    <t>https://ieeexplore.ieee.org/stamp/stamp.jsp?arnumber=11436262</t>
  </si>
  <si>
    <t>Mammography;microcalcifications;Attention mechanisms;regions growing;segmentation;CBAM;MobileNetv3</t>
  </si>
  <si>
    <t>Deep learning;Visualization;Attention mechanisms;Image analysis;Shape;Pipelines;Imaging;Breast cancer;Lesions;Intelligent systems</t>
  </si>
  <si>
    <t>20-22 Nov. 2025</t>
  </si>
  <si>
    <t>Fuzzy-Rough Meta-Feature Selection for Compact Stack Ensemble Classification</t>
  </si>
  <si>
    <t>Department of Computer Science and Engineering, SRM University, Amaravati, AP, India; Department of Computer Science and Engineering, SRM University, Amaravati, AP, India; Department of Computer Science and Engineering, SRM University, Amaravati, AP, India; Department of Computer Science and Engineering, SRM University, Amaravati, AP, India; Department of Computer Science and Engineering, SRM University, Amaravati, AP, India</t>
  </si>
  <si>
    <t>2026 1st International Conference on Emerging Trends in Advancements and Applications of Computational Intelligence Techniques (ETAACT)</t>
  </si>
  <si>
    <t>3 Jun 2026</t>
  </si>
  <si>
    <t>979-8-3315-4949-7</t>
  </si>
  <si>
    <t>https://ieeexplore.ieee.org/stamp/stamp.jsp?arnumber=11541676</t>
  </si>
  <si>
    <t>Fuzzy–rough sets;ensemble pruning;stacked generalization;classifier selection;probabilistic relevance</t>
  </si>
  <si>
    <t>Modeling;Stacking;Ensemble learning;Printing;Accuracy;Voting;Support vector machines;Equations;Breast cancer;Metalearning</t>
  </si>
  <si>
    <t>10-11 April 2026</t>
  </si>
  <si>
    <t>Breast X-ray Image Four-Class Classification Based on Channel Attention and Tri-Channel Pseudo-Color Input</t>
  </si>
  <si>
    <t>School of Computer Science and Engineering, Sichuan University of Science &amp; Engineering, Yibin, China; School of Computer Science and Engineering, Sichuan University of Science &amp; Engineering, Yibin, China; School of Computer Science and Engineering, Sichuan University of Science &amp; Engineering, Yibin, China; School of Mechanical Engineering, Chengdu University, Chendu, China; School of Computer Science and Engineering, Sichuan University of Science &amp; Engineering, Yibin, China</t>
  </si>
  <si>
    <t>2025 4th International Conference on Image Processing, Computer Vision and Machine Learning (ICICML)</t>
  </si>
  <si>
    <t>19 Jan 2026</t>
  </si>
  <si>
    <t>1436</t>
  </si>
  <si>
    <t>1441</t>
  </si>
  <si>
    <t>979-8-3315-6581-7</t>
  </si>
  <si>
    <t>https://ieeexplore.ieee.org/stamp/stamp.jsp?arnumber=11333436</t>
  </si>
  <si>
    <t>Breast X-ray image;ECA module;Three-channel pseudo-color enhancement;DenseNet121;CBIS-DDSM</t>
  </si>
  <si>
    <t>Deep learning;Systematics;Smoothing methods;Sensitivity;Breast;Feature extraction;Stability analysis;X-ray imaging;Cancer;Image classification</t>
  </si>
  <si>
    <t>21-23 Nov. 2025</t>
  </si>
  <si>
    <t>Decoding Cancer Tissues: A Comparative Deep Learning View of Breast Histopathology</t>
  </si>
  <si>
    <t>Department of Artificial Intelligence, Mukesh Patel School of Technology Management &amp; Engineering, SVKM’s NMIMS, Mumbai, India; Department of Artificial Intelligence, Mukesh Patel School of Technology Management &amp; Engineering, SVKM’s NMIMS, Mumbai, India; Department of Artificial Intelligence, Mukesh Patel School of Technology Management &amp; Engineering, SVKM’s NMIMS, Mumbai, India; Department of Artificial Intelligence, Mukesh Patel School of Technology Management &amp; Engineering, SVKM’s NMIMS, Mumbai, India</t>
  </si>
  <si>
    <t>https://ieeexplore.ieee.org/stamp/stamp.jsp?arnumber=11497604</t>
  </si>
  <si>
    <t>Breast Cancer;Histopathology;Deep Learning;Convolutional Neural Network;Transfer Learning;EfficientNet;Comparative analysis</t>
  </si>
  <si>
    <t>Diodes;Voltage multipliers;Pixel;Protocols;Communication systems;Computer networks;HTTP;Digital images;Internet;Storage area networks</t>
  </si>
  <si>
    <t>Project Akshara: A Comparative Study of Deep Learning Architectures for Robust Kannada Handwritten Digit Classification</t>
  </si>
  <si>
    <t>Dept. of ISE, RNS Institute of Technology, Bengaluru, India; Dept. of ISE, RNS Institute of Technology, Bengaluru, India; Dept. of ISE, RNS Institute of Technology, Bengaluru, India; Dept. of ISE, RNS Institute of Technology, Bengaluru, India; Dept. of CSE, RNS Institute of Technology, Bengaluru, India; Dhaarini Academy of Technical Education, Bengaluru, India</t>
  </si>
  <si>
    <t>2025 International Conference on Advances in Next-Gen Computer Science (ICANCS)</t>
  </si>
  <si>
    <t>979-8-3315-9647-7</t>
  </si>
  <si>
    <t>https://ieeexplore.ieee.org/stamp/stamp.jsp?arnumber=11379730</t>
  </si>
  <si>
    <t>Handwritten digit recognition;Kannada MNIST;Deep learning;Indic script recognition;Knowledge distillation;EfficientNet-B0;Microservice deployment</t>
  </si>
  <si>
    <t>Deep learning;Handwriting recognition;Computer vision;Accuracy;Education;Confusion matrices;Microservice architectures;Cultural differences;Low latency communication;Digital policy</t>
  </si>
  <si>
    <t>40</t>
  </si>
  <si>
    <t>An Online Growing-and-Pruning Algorithm of a Feedforward Neural Network for Nonlinear Systems Modeling</t>
  </si>
  <si>
    <t>School of Electrical Engineering, Henan University of Technology, Zhengzhou, China; School of Electrical Engineering, Henan University of Technology, Zhengzhou, China; School of Electrical Engineering, Henan University of Technology, Zhengzhou, China; School of Electrical Engineering, Henan University of Technology, Zhengzhou, China</t>
  </si>
  <si>
    <t>IEEE Transactions on Automation Science and Engineering</t>
  </si>
  <si>
    <t>21 Feb 2025</t>
  </si>
  <si>
    <t>4109</t>
  </si>
  <si>
    <t>4120</t>
  </si>
  <si>
    <t>1558-3783</t>
  </si>
  <si>
    <t xml:space="preserve">Henan Provincial Science and Technology Project(grant numbers:242102320114); </t>
  </si>
  <si>
    <t>https://ieeexplore.ieee.org/stamp/stamp.jsp?arnumber=10550169</t>
  </si>
  <si>
    <t>Feedforward neural network;online growing-and-pruning;diversity of samples;nonlinear systems modeling</t>
  </si>
  <si>
    <t>Fuzzy neural networks;Neurons;Sensitivity analysis;Heuristic algorithms;Feedforward neural networks;Redundancy;Nonlinear systems</t>
  </si>
  <si>
    <t>5 Jun 2024</t>
  </si>
  <si>
    <t>Medical image analysis with Deep Learning approach</t>
  </si>
  <si>
    <t>Apex Institute of Technology-CSE, Chandigarh University, India; Apex Institute of Technology-CSE, Chandigarh University, India; Apex Institute of Technology-CSE, Chandigarh University, India; Apex Institute of Technology-CSE, Chandigarh University, India; Department of Computer Science Engineering, School of Engineering, MRIIRS, Faridabad, Haryana</t>
  </si>
  <si>
    <t>2025 IEEE International Conference on Interdisciplinary Approaches in Technology and Management for Social Innovation (IATMSI)</t>
  </si>
  <si>
    <t>9 May 2025</t>
  </si>
  <si>
    <t>979-8-3315-2169-1</t>
  </si>
  <si>
    <t>https://ieeexplore.ieee.org/stamp/stamp.jsp?arnumber=10985428</t>
  </si>
  <si>
    <t>raster images;vector;images;compression;top-hat algorithm;breast cancer;computer vision;medical analysis</t>
  </si>
  <si>
    <t>Degradation;Deep learning;Technological innovation;Image coding;Digital images;Scalability;Medical services;Vectors;Reliability;Biomedical imaging</t>
  </si>
  <si>
    <t>6-8 March 2025</t>
  </si>
  <si>
    <t>Faculty of Information Technology, Beijing University of Technology, Beijing, China; School of Mathematical and Computational Sciences, Massey University, Auckland, New Zealand; Faculty of Information Technology, Beijing University of Technology, Beijing, China; Faculty of Information Technology, Beijing University of Technology, Beijing, China; Faculty of Information Technology, Beijing University of Technology, Beijing, China; School of Computer Science and Engineering, the University of Aizu, Aizu-Wakamatsu, Japan</t>
  </si>
  <si>
    <t>3204</t>
  </si>
  <si>
    <t>3209</t>
  </si>
  <si>
    <t>https://ieeexplore.ieee.org/stamp/stamp.jsp?arnumber=10394412</t>
  </si>
  <si>
    <t>Deep Learning;ICG Images;Medical Image Classification</t>
  </si>
  <si>
    <t>Deep learning;Knowledge engineering;Noise reduction;Self-supervised learning;Generators;Task analysis;Image classification</t>
  </si>
  <si>
    <t>Faculty of Artificial Intelligence and Computer Science, North China University of Technology, Beijing, China; Faculty of Artificial Intelligence and Computer Science, North China University of Technology, Beijing, China; The First Medical Center, People’s Liberation Army General Hospital, Beijing, China; The Department of Computer and Information Science, University of Macau, China; Faculty of Artificial Intelligence and Computer Science, North China University of Technology, Beijing, China; The Beijing National Research Center for Information Science and Technology, Tsinghua University, Beijing, China</t>
  </si>
  <si>
    <t>GLOBECOM 2025 - 2025 IEEE Global Communications Conference</t>
  </si>
  <si>
    <t>6286</t>
  </si>
  <si>
    <t>6291</t>
  </si>
  <si>
    <t>2576-6813</t>
  </si>
  <si>
    <t>979-8-3315-7781-0</t>
  </si>
  <si>
    <t xml:space="preserve">North China University of Technology; National Natural Science Foundation of China; National Natural Science Foundation of China; Beijing Municipal Natural Science Foundation; </t>
  </si>
  <si>
    <t>https://ieeexplore.ieee.org/stamp/stamp.jsp?arnumber=11432312</t>
  </si>
  <si>
    <t>Computer aided detection and diagnosis;Histopathological Image Segmentation;Split Federated Learning;Edge-Cloud Collaborative Platform</t>
  </si>
  <si>
    <t>Deep learning;Pathology;Data privacy;Cloud computing;Federated learning;Image edge detection;Computational modeling;Breast cancer;Data models;Servers</t>
  </si>
  <si>
    <t>8-12 Dec. 2025</t>
  </si>
  <si>
    <t>CSE Department, University of South Florida, Tampa, FL, USA; CSE Department, University of South Florida, Tampa, FL, USA; CSE Department, University of South Florida, Tampa, FL, USA</t>
  </si>
  <si>
    <t>2024 2nd International Conference on Cyber Physical Systems, Power Electronics and Electric Vehicles (ICPEEV)</t>
  </si>
  <si>
    <t>26 Mar 2025</t>
  </si>
  <si>
    <t>979-8-3503-8866-4</t>
  </si>
  <si>
    <t>https://ieeexplore.ieee.org/stamp/stamp.jsp?arnumber=10931898</t>
  </si>
  <si>
    <t>Multilayer Perceptrons;Hidden Neurons;Feature Selection;Hidden Layer;Neural Network</t>
  </si>
  <si>
    <t>Training;Technological innovation;Neurons;Machine learning;Computer architecture;Multilayer perceptrons;Feature extraction;Power electronics;Optimization;Overfitting</t>
  </si>
  <si>
    <t>26-28 Sept. 2024</t>
  </si>
  <si>
    <t>Improving the Automated Detection of Calcifications Using Adaptive Variance Stabilization</t>
  </si>
  <si>
    <t>Department of Electrical and Information Engineering, University of Cassino and Southern Latium, Cassino, Italy; Department of Electrical and Information Engineering, University of Cassino and Southern Latium, Cassino, Italy; Department of Electrical and Computer Engineering, University of São Paulo, São Carlos, Brazil; Department of Electrical and Information Engineering, University of Cassino and Southern Latium, Cassino, Italy; Department of Electrical and Information Engineering, University of Cassino and Southern Latium, Cassino, Italy; Diagnostic Image Analysis Group, Radboud University Medical Centre, Nijmegen, The Netherlands; Diagnostic Image Analysis Group, Radboud University Medical Centre, Nijmegen, The Netherlands; Department of Electrical and Information Engineering, University of Cassino and Southern Latium, Cassino, Italy</t>
  </si>
  <si>
    <t>31 Jul 2018</t>
  </si>
  <si>
    <t>1857</t>
  </si>
  <si>
    <t>1864</t>
  </si>
  <si>
    <t xml:space="preserve">KWF Kankerbestrijding(grant numbers:KUN 2012-5577); Foundation of Population Screening Mid-West; </t>
  </si>
  <si>
    <t>https://ieeexplore.ieee.org/stamp/stamp.jsp?arnumber=8310641</t>
  </si>
  <si>
    <t>Digital mammography;quantum noise;variance stabilizing transform;microcalcification detection</t>
  </si>
  <si>
    <t>Mammography;Standards;Solid modeling;Adaptation models;Transforms;Cancer</t>
  </si>
  <si>
    <t>Breast;Breast Neoplasms;Calcinosis;Cluster Analysis;Female;Humans;Mammography;Radiographic Image Interpretation, Computer-Assisted</t>
  </si>
  <si>
    <t>9 Mar 2018</t>
  </si>
  <si>
    <t>Aug. 2018</t>
  </si>
  <si>
    <t>Task-Adaptive Multi-Scale Ensemble Framework for Multi-Cancer Diseases Classification</t>
  </si>
  <si>
    <t>Department of Computer Science, Faculty of Computers and Information, Minia University, Minia, Egypt; Department of Information Systems, Faculty of Computers and Information, Minia University, Minia, Egypt; Department of Computer Science, Faculty of Computers and Information, Minia University, Minia, Egypt; Department of Information Systems, Faculty of Computers and Information, Damanhur University, Damanhur, Egypt; Department of Information Systems, Faculty of Computers and Information, Damanhur University, Damanhur, Egypt</t>
  </si>
  <si>
    <t>2026 ICEENG International Conference for Innovations in Electronics, EM-Waves, and Communications (IEEC)</t>
  </si>
  <si>
    <t>8 Jul 2026</t>
  </si>
  <si>
    <t>979-8-3315-8421-4</t>
  </si>
  <si>
    <t>https://ieeexplore.ieee.org/stamp/stamp.jsp?arnumber=11584241</t>
  </si>
  <si>
    <t>Deep Learning;Cancer Classification;Ensemble Learning;Transfer Learning;MobileNetV3;EfficientNet;Histopathology;Medical Imaging</t>
  </si>
  <si>
    <t>Cancer;Modeling;Accuracy;Printing;Lungs;Kidney;Tumors;Architecture;Computer architecture;Training</t>
  </si>
  <si>
    <t>11-14 May 2026</t>
  </si>
  <si>
    <t>A qualitative and quantitative comparative study of different denoising and enhancement techniques for breast mammograms, ultrasound and magnetic resonance images</t>
  </si>
  <si>
    <t>Department of Electronics and Communication Engineering, National Institute of Technology, Patna, 800005, India; Department of Electronics and Communication Engineering, National Institute of Technology, Patna, 800005, India</t>
  </si>
  <si>
    <t>8th International Conference on Computing in Engineering and Technology (ICCET 2023)</t>
  </si>
  <si>
    <t>31 Aug 2023</t>
  </si>
  <si>
    <t>162</t>
  </si>
  <si>
    <t>169</t>
  </si>
  <si>
    <t>978-1-83953-917-6</t>
  </si>
  <si>
    <t>https://ieeexplore.ieee.org/stamp/stamp.jsp?arnumber=10235809</t>
  </si>
  <si>
    <t>14-15 July 2023</t>
  </si>
  <si>
    <t>IET</t>
  </si>
  <si>
    <t>IET Conferences</t>
  </si>
  <si>
    <t>The Rearch on Improved LVQ Neural Network Method</t>
  </si>
  <si>
    <t>Chang'an University, College of Electrical and Control Engineering, Xi'an, China; Chang'an University, College of Electrical and Control Engineering, Xi'an, China; Chang'an University, College of Electrical and Control Engineering, Xi'an, China; Chang'an University, College of Electrical and Control Engineering, Xi'an, China</t>
  </si>
  <si>
    <t>2019 3rd International Conference on Circuits, System and Simulation (ICCSS)</t>
  </si>
  <si>
    <t>19 Dec 2019</t>
  </si>
  <si>
    <t>206</t>
  </si>
  <si>
    <t>209</t>
  </si>
  <si>
    <t>978-1-7281-3657-8</t>
  </si>
  <si>
    <t>https://ieeexplore.ieee.org/stamp/stamp.jsp?arnumber=8935608</t>
  </si>
  <si>
    <t>LVQ neural network;PCA algorithm;variance;preprocessing</t>
  </si>
  <si>
    <t>Neural networks;Principal component analysis;Neurons;Breast tumors;Training;Classification algorithms;Eigenvalues and eigenfunctions</t>
  </si>
  <si>
    <t>13-15 June 2019</t>
  </si>
  <si>
    <t>Acquisition Time-Informed Breast Tumor Segmentation from Dynamic Contrast-Enhanced MRI</t>
  </si>
  <si>
    <t>Department of Biomedical Engineering, Yale University, New Haven, CT, USA; Department of Biomedical Engineering, Yale University, New Haven, CT, USA; Department of Radiology &amp; Biomedical Imaging, Yale University, New Haven, CT, USA; Department of Biomedical Engineering, Yale University, New Haven, CT, USA; Department of Biomedical Engineering, Yale University, New Haven, CT, USA</t>
  </si>
  <si>
    <t>2026 IEEE 23rd International Symposium on Biomedical Imaging (ISBI)</t>
  </si>
  <si>
    <t>979-8-3315-7763-6</t>
  </si>
  <si>
    <t>https://ieeexplore.ieee.org/stamp/stamp.jsp?arnumber=11515579</t>
  </si>
  <si>
    <t>Deep Learning;Segmentation;Breast Cancer;DCE-MRI</t>
  </si>
  <si>
    <t>Tumors;Modeling;Timing;Magnetic resonance imaging;Dies;Films;Motion pictures;Breast tumors;Printing;Modulation</t>
  </si>
  <si>
    <t>8-11 April 2026</t>
  </si>
  <si>
    <t>A lightweight pathological image segmentation framework based on heterogeneous cross-layer sampling</t>
  </si>
  <si>
    <t>School of Computer Science and Technology, Hainan University, Haikou, China; School of Computer Science and Technology, Hainan University, Haikou, China; School of Computer Science and Technology, Hainan University, Haikou, China; School of Computer Science and Technology, Hainan University, Haikou, China</t>
  </si>
  <si>
    <t>2023 IEEE Smart World Congress (SWC)</t>
  </si>
  <si>
    <t>1 Mar 2024</t>
  </si>
  <si>
    <t>979-8-3503-1980-4</t>
  </si>
  <si>
    <t xml:space="preserve">Research and Development; National Natural Science Foundation of China; </t>
  </si>
  <si>
    <t>https://ieeexplore.ieee.org/stamp/stamp.jsp?arnumber=10448845</t>
  </si>
  <si>
    <t>pathological image segmentation;lightweight;cross-layer sampling;attention mechanism</t>
  </si>
  <si>
    <t>Image segmentation;Pathology;Cross layer design;Shape;Computational modeling;Computational efficiency;Standards</t>
  </si>
  <si>
    <t>28-31 Aug. 2023</t>
  </si>
  <si>
    <t>Leveraging Explainable Artificial Intelligence for Understanding the Effect of Model Capacity on Training Dataset Size</t>
  </si>
  <si>
    <t>Electronics and Communication Department, Delhi Technological University, Delhi, India; Electronics and Communication Department, Delhi Technological University, Delhi, India; Electronics and Communication Department, Delhi Technological University, Delhi, India; Electronics and Communication Department, Delhi Technological University, Delhi, India</t>
  </si>
  <si>
    <t>2022 IEEE International Conference on Service Operations and Logistics, and Informatics (SOLI)</t>
  </si>
  <si>
    <t>30 Oct 2023</t>
  </si>
  <si>
    <t>2768-1890</t>
  </si>
  <si>
    <t>979-8-3503-3224-7</t>
  </si>
  <si>
    <t>https://ieeexplore.ieee.org/stamp/stamp.jsp?arnumber=10294527</t>
  </si>
  <si>
    <t>Explainable Artificial Intelligence (XAI);SHAP;medical image classification</t>
  </si>
  <si>
    <t>Training;Computer vision;Computational modeling;Training data;Data models;Complexity theory;Artificial intelligence</t>
  </si>
  <si>
    <t>2-4 Dec. 2022</t>
  </si>
  <si>
    <t>Department of Radiology, Stanford University, Stanford, CA, USA; Department of Radiology, Stanford University, Stanford, CA, USA; Department of Radiology, Stanford University, Stanford, CA, USA; Department of Radiology, Stanford University, Stanford, CA, USA; Department of Radiology, Stanford University, Stanford, CA, USA; Department of Radiology, Stanford University, Stanford, CA, USA; Department of Radiology, Stanford University, Stanford, CA, USA</t>
  </si>
  <si>
    <t>2025 IEEE International Ultrasonics Symposium (IUS)</t>
  </si>
  <si>
    <t>1948-5727</t>
  </si>
  <si>
    <t>979-8-3315-2332-9</t>
  </si>
  <si>
    <t xml:space="preserve">National Institutes of Health; </t>
  </si>
  <si>
    <t>https://ieeexplore.ieee.org/stamp/stamp.jsp?arnumber=11201536</t>
  </si>
  <si>
    <t>Ultrasound Molecular Imaging;Nondestructive Molecular Imaging;Transformer;Breast Cancer Detection;Ultrasound</t>
  </si>
  <si>
    <t>Molecular imaging;Solid modeling;Analytical models;Image segmentation;Ultrasonic imaging;Three-dimensional displays;Transformers;Data processing;Data models;Videos</t>
  </si>
  <si>
    <t>15-18 Sept. 2025</t>
  </si>
  <si>
    <t>A Hybrid Correlation-PSO Feature Selection Framework with Extreme Learning Machines for High-Accuracy Cancer Classification in Microarray Data</t>
  </si>
  <si>
    <t>Department of Information Technology, MLR Institute of Technology, Hyderabad, India; Department of Information Technology, MLR Institute of Technology, Hyderabad, India; Department of Information Technology, MLR Institute of Technology, Hyderabad, India; Department of Information Technology, MLR Institute of Technology, Hyderabad, India; Department of Information Technology, MLR Institute of Technology, Hyderabad, India</t>
  </si>
  <si>
    <t>2026 International Conference on Visual Analytics and Data Visualization (ICVADV)</t>
  </si>
  <si>
    <t>16 Apr 2026</t>
  </si>
  <si>
    <t>717</t>
  </si>
  <si>
    <t>722</t>
  </si>
  <si>
    <t>979-8-3315-9237-0</t>
  </si>
  <si>
    <t>https://ieeexplore.ieee.org/stamp/stamp.jsp?arnumber=11470441</t>
  </si>
  <si>
    <t>Cancer classification;microarray gene expression;feature selection;PSO;CFS;Extreme Learning Machine</t>
  </si>
  <si>
    <t>Feeds;Filtering;Filters;Kalman filters;Biomimetics;Circuits and systems;Protocols;HTTP;Radio access networks;Regional area networks</t>
  </si>
  <si>
    <t>24-26 Feb. 2026</t>
  </si>
  <si>
    <t>Department of Biomedical Engineering, Air University, Islamabad, Pakistan; Department of Biomedical Engineering, Air University, Islamabad, Pakistan; Department of Electronic Engineering, Maynooth University, Ireland; DevVibe, Multan, Pakistan</t>
  </si>
  <si>
    <t>2025 5th International Conference on Digital Futures and Transformative Technologies (ICoDT2)</t>
  </si>
  <si>
    <t>3 Feb 2026</t>
  </si>
  <si>
    <t>979-8-3315-5963-2</t>
  </si>
  <si>
    <t>https://ieeexplore.ieee.org/stamp/stamp.jsp?arnumber=11360729</t>
  </si>
  <si>
    <t>Vision Transformer;ViT;Breast ultrasound;Breast lesion classification;Benign vs malignant;Test-time augmentation;TTA;Explainable AI;XAI;Grad-CAM;Attention rollout;Mask-guided overlay;Medical image analysis;Deep learning</t>
  </si>
  <si>
    <t>Training;Computer vision;Ultrasonic imaging;Explainable AI;Computational modeling;Pipelines;Computer architecture;Transformers;Lesions;Optimization</t>
  </si>
  <si>
    <t>Minimum Precision Requirements of General Margin Hyperplane Classifiers</t>
  </si>
  <si>
    <t>Department of Electrical and Computer Engineering, University of Illinois at Urbana-Champaign, Champaign, IL, USA; Western Digital Research, Milpitas, CA, USA; Department of Electrical and Computer Engineering, University of Illinois at Urbana-Champaign, Champaign, IL, USA</t>
  </si>
  <si>
    <t>IEEE Journal on Emerging and Selected Topics in Circuits and Systems</t>
  </si>
  <si>
    <t>11 Jun 2019</t>
  </si>
  <si>
    <t>253</t>
  </si>
  <si>
    <t>266</t>
  </si>
  <si>
    <t>2156-3365</t>
  </si>
  <si>
    <t xml:space="preserve">SONIC, one of the six SRC STARnet Centers; MARCO and DARPA; Semiconductor Research Corporation; Defense Advanced Research Projects Agency; </t>
  </si>
  <si>
    <t>https://ieeexplore.ieee.org/stamp/stamp.jsp?arnumber=8685184</t>
  </si>
  <si>
    <t>Fixed-point;precision;accuracy;resource constrained machine learning</t>
  </si>
  <si>
    <t>Kernel;Training;Support vector machines;Machine learning algorithms;Signal processing algorithms;Adders;Machine learning</t>
  </si>
  <si>
    <t>11 Apr 2019</t>
  </si>
  <si>
    <t>June 2019</t>
  </si>
  <si>
    <t>SMOTE-LASSO-DeepNet Framework for Cancer Subtyping from Gene Expression Data</t>
  </si>
  <si>
    <t>Department of Information Technology, Delhi Technological University, Delhi, India; Department of Information Technology, Delhi Technological University, Delhi, India</t>
  </si>
  <si>
    <t>https://ieeexplore.ieee.org/stamp/stamp.jsp?arnumber=9979952</t>
  </si>
  <si>
    <t>SMOTE;LASSO;Deep learning;Gene Expression</t>
  </si>
  <si>
    <t>Training;Deep learning;Neurons;Neural networks;Lung cancer;Signal processing;Feature extraction</t>
  </si>
  <si>
    <t>33</t>
  </si>
  <si>
    <t>Department of Master of Computer Applications, New Horizon College of Engineering, Bengaluru, India; Department of Master of Computer Applications, New Horizon College of Engineering, Bengaluru, India; Department of Master of Computer Applications, New Horizon College of Engineering, Bengaluru, India; Department of Master of Computer Applications, New Horizon College of Engineering, Bengaluru, India; Department of Master of Computer Applications, New Horizon College of Engineering, Bengaluru, India; Department of Master of Computer Applications, New Horizon College of Engineering, Bengaluru, India</t>
  </si>
  <si>
    <t>2026 6th International Conference on Expert Clouds and Applications (ICOECA)</t>
  </si>
  <si>
    <t>23 Apr 2026</t>
  </si>
  <si>
    <t>808</t>
  </si>
  <si>
    <t>812</t>
  </si>
  <si>
    <t>979-8-3315-7451-2</t>
  </si>
  <si>
    <t>https://ieeexplore.ieee.org/stamp/stamp.jsp?arnumber=11485127</t>
  </si>
  <si>
    <t>Feature Selection;Autoencoder;Hybrid deep learning;differential evolution</t>
  </si>
  <si>
    <t>Filtering;Filters;Circuits and systems;Internet of Things;Radio frequency;Communication systems;Internet;Protocols;Ambient intelligence;HTTP</t>
  </si>
  <si>
    <t>9-11 March 2026</t>
  </si>
  <si>
    <t>Department of Electrical Engineering, Amirkabir University of Technology, Tehran, Iran; Department of Electrical Engineering, Ferdowsi University of Mashhad, Mashhad, Iran; Department of Electrical Engineering, Amirkabir University of Technology, Tehran, Iran</t>
  </si>
  <si>
    <t>IEEE Sensors Journal</t>
  </si>
  <si>
    <t>1 Apr 2026</t>
  </si>
  <si>
    <t>9877</t>
  </si>
  <si>
    <t>9887</t>
  </si>
  <si>
    <t>1558-1748</t>
  </si>
  <si>
    <t>https://ieeexplore.ieee.org/stamp/stamp.jsp?arnumber=11393568</t>
  </si>
  <si>
    <t>Breast cancer monitoring;electromagnetic bandgap (EBG);statistical feature analysis;wearable ultrawideband (UWB) antenna</t>
  </si>
  <si>
    <t>Sensors;Tumors;Biomedical monitoring;Breast;Periodic structures;Monitoring;Metamaterials;Breast cancer;Antenna arrays;Phantoms</t>
  </si>
  <si>
    <t>11 Feb 2026</t>
  </si>
  <si>
    <t>1 April1, 2026</t>
  </si>
  <si>
    <t>Medfusion- CML Approach for Cross-Domain Clinical Image Interpretation</t>
  </si>
  <si>
    <t>Dept of Computer science and Engineering, Sharda University, Greater Noida, India; Dept of Computer science and Engineering, Sharda University, Greater Noida, India; Dept of Computer science and Engineering, Sharda University, Greater Noida, India; Dept of Computer science and Engineering, Sharda University, Greater Noida, India</t>
  </si>
  <si>
    <t>2026 2nd International Conference on Cognitive Computing in Engineering, Communications, Sciences and Biomedical Health Informatics (IC3ECSBHI)</t>
  </si>
  <si>
    <t>14 Apr 2026</t>
  </si>
  <si>
    <t>363</t>
  </si>
  <si>
    <t>368</t>
  </si>
  <si>
    <t>979-8-3315-5691-4</t>
  </si>
  <si>
    <t>https://ieeexplore.ieee.org/stamp/stamp.jsp?arnumber=11469070</t>
  </si>
  <si>
    <t>Collaborative Machine Learning;Crossvalidation;Multi-disease Diagnosis in healthcare;Transfer Learning;Medical imaging</t>
  </si>
  <si>
    <t>Protocols;HTTP;Communication systems;Instant messaging;Electronic messaging;Internet;Data buses;Data communication;Fuses;Electronic components</t>
  </si>
  <si>
    <t>12-14 Feb. 2026</t>
  </si>
  <si>
    <t>FedDBL: Communication and Data Efficient Federated Deep-Broad Learning for Histopathological Tissue Classification</t>
  </si>
  <si>
    <t>School of Computer Science and Engineering, South China University of Technology, Guangzhou, Guangdong, China; Department of Radiology, Guangdong Provincial People’s Hospital (Guangdong Academy of Medical Sciences), and the Guangdong Provincial Key Laboratory of Artificial Intelligence in Medical Image Analysis and Application, Southern Medical University, Guangzhou, China; School of Computer Science and Engineering, South China University of Technology, Guangzhou, Guangdong, China; Department of Radiology, Guangdong Provincial People’s Hospital (Guangdong Academy of Medical Sciences), and the Guangdong Provincial Key Laboratory of Artificial Intelligence in Medical Image Analysis and Application, Southern Medical University, Guangzhou, China; School of Computer Science and Engineering, South China University of Technology, Guangzhou, Guangdong, China; Department of Computer Science and Engineering, The Chinese University of Hong Kong, Hong Kong, China; Department of Radiology, Guangdong Provincial People’s Hospital (Guangdong Academy of Medical Sciences), and the Guangdong Provincial Key Laboratory of Artificial Intelligence in Medical Image Analysis and Application, Southern Medical University, Guangzhou, China; Department of Breast Pathology and Laboratory, Tianjin Medical University Cancer Institute and Hospital, National Clinical Research Center for Cancer, Key Laboratory of Breast Cancer Prevention and Therapy, Ministry of Education, Tianjin’s Clinical Research Center for Cancer, Tianjin Medical University, Tianjin, China; School of Computer Science and Engineering, South China University of Technology, Guangzhou, Guangdong, China; Department of Radiology, Guangdong Provincial People’s Hospital (Guangdong Academy of Medical Sciences), and the Guangdong Provincial Key Laboratory of Artificial Intelligence in Medical Image Analysis and Application, Southern Medical University, Guangzhou, China</t>
  </si>
  <si>
    <t>IEEE Transactions on Cybernetics</t>
  </si>
  <si>
    <t>27 Nov 2024</t>
  </si>
  <si>
    <t>7851</t>
  </si>
  <si>
    <t>7864</t>
  </si>
  <si>
    <t>2168-2275</t>
  </si>
  <si>
    <t xml:space="preserve">Key-Area Research and Development Program of Guangdong Province(grant numbers:2021B0101420006); Regional Innovation and Development Joint Fund of National Natural Science Foundation of China(grant numbers:U22A20345); Science Fund for Distinguished Young Scholars of Guangdong Province(grant numbers:2023B1515020043); National Natural Science Foundation of China(grant numbers:82372044); National Natural Science Foundation for Young Scientists of China(grant numbers:62102103,82102034); Guangdong Provincial Key Laboratory of Artificial Intelligence in Medical Image Analysis and Application(grant numbers:2022B1212010011); High-level Hospital Construction Project of Guangdong Provincial People's Hospital(grant numbers:DFJHBF202105); National Natural Science Foundation of China(grant numbers:92267203); Key-Area Research and Development Program of Guangdong Province(grant numbers:2023B0303030001); Program for Guangdong Introducing Innovative and Entrepreneurial Teams(grant numbers:2019ZT08X214); </t>
  </si>
  <si>
    <t>https://ieeexplore.ieee.org/stamp/stamp.jsp?arnumber=10572001</t>
  </si>
  <si>
    <t>Broad learning (BL);communication and data efficiency;federated learning (FL);histopathological tissue classification</t>
  </si>
  <si>
    <t>Training;Data models;Computational modeling;Pathology;Data privacy;Medical diagnostic imaging;Federated learning</t>
  </si>
  <si>
    <t>Deep Learning;Humans;Image Interpretation, Computer-Assisted;Algorithms;Histological Techniques</t>
  </si>
  <si>
    <t>Dec. 2024</t>
  </si>
  <si>
    <t>Online Teaching: Distilling Decomposed Multimodal Knowledge for Breast Cancer Biomarker Prediction</t>
  </si>
  <si>
    <t>Cancer Hospital of Dalian University of Technology, Shenyang, China; School of Biomedical Engineering, Faulty of Medicine, Dalian University of Technology, Dalian, China; Cancer Hospital of Dalian University of Technology, Shenyang, China; Cancer Hospital of Dalian University of Technology, Shenyang, China; Department of Gastroenterology, First Hospital of China Medical University, Shenyang, Liaoning, China; Department of Pathology, Qilu Hospital, Cheeloo College of Medicine, Shandong University, Jinan, China; School of Biomedical Engineering, Faulty of Medicine, Dalian University of Technology, Dalian, China; Department of Radiology, Guangdong Provincial People’s Hospital, Southern Medical University, Guangzhou, China; Cancer Hospital of Dalian University of Technology, Shenyang, China</t>
  </si>
  <si>
    <t>3 Apr 2026</t>
  </si>
  <si>
    <t>1552</t>
  </si>
  <si>
    <t xml:space="preserve">National Natural Science Foundation of China(grant numbers:82102135); Liaoning Province Science and Technology Joint Program(grant numbers:2024-MSLH-065); Fundamental Research Funds for Central Universities(grant numbers:DUT25Z2514,DUT24YG201); National Key Research and Development Program Intergovernmental Key Projects(grant numbers:2023YFE0114300); National Natural Science Foundation of China(grant numbers:82272084); Guangdong Provincial Key Laboratory of Artificial Intelligence in Medical Image Analysis and Application(grant numbers:2022B1212010011); </t>
  </si>
  <si>
    <t>https://ieeexplore.ieee.org/stamp/stamp.jsp?arnumber=11224622</t>
  </si>
  <si>
    <t>Online distillation;missing modality;knowledge decomposition;multi-omics learning</t>
  </si>
  <si>
    <t>Genomics;Bioinformatics;Biological system modeling;Feature extraction;Training;Predictive models;Tumors;Medical diagnostic imaging;Knowledge transfer;Breast cancer</t>
  </si>
  <si>
    <t>Humans;Breast Neoplasms;Female;Biomarkers, Tumor;Genomics;Immunohistochemistry</t>
  </si>
  <si>
    <t>3 Nov 2025</t>
  </si>
  <si>
    <t>April 2026</t>
  </si>
  <si>
    <t>Department of ECE, Saveetha Engineering College, Chennai, India; Department of ECE, Saveetha Engineering College, Chennai, India; Department of ECE, Saveetha Engineering College, Chennai, India</t>
  </si>
  <si>
    <t>2025 International Conference on Data, Energy and Communication Networks (DECoN)</t>
  </si>
  <si>
    <t>30 Mar 2026</t>
  </si>
  <si>
    <t>979-8-3315-9442-8</t>
  </si>
  <si>
    <t>https://ieeexplore.ieee.org/stamp/stamp.jsp?arnumber=11447970</t>
  </si>
  <si>
    <t>Contrast-Enhanced Spectral Mammography;CESM;Semantic Segmentation;Deep Learning;Model Interpretability;Feature Fusion;S-Image (Recombined);U-Net</t>
  </si>
  <si>
    <t>Deep learning;Adaptation models;Accuracy;Fuses;Semantic segmentation;Decision making;Breast cancer;Data models;Cognition;Standards</t>
  </si>
  <si>
    <t>12-13 Dec. 2025</t>
  </si>
  <si>
    <t>Markov Boundary-Based Outlier Mining</t>
  </si>
  <si>
    <t>School of Computer and Information, Hefei University of Technology, Hefei, China; School of Computer Science and Technology, University of Science and Technology of China, Hefei, China</t>
  </si>
  <si>
    <t>IEEE Transactions on Neural Networks and Learning Systems</t>
  </si>
  <si>
    <t>18 Mar 2019</t>
  </si>
  <si>
    <t>1259</t>
  </si>
  <si>
    <t>1264</t>
  </si>
  <si>
    <t>2162-2388</t>
  </si>
  <si>
    <t xml:space="preserve">National Key Research and Development Program of China(grant numbers:YF2150110007); National Natural Science Foundation of China(grant numbers:GG2150110001,GG2150110029); Fundamental Research Funds for Central Universities(grant numbers:PA2018GDQT0011); </t>
  </si>
  <si>
    <t>https://ieeexplore.ieee.org/stamp/stamp.jsp?arnumber=8440681</t>
  </si>
  <si>
    <t>Bayesian network (BN);Markov boundary (MB);MB-based (MBB) outlier;subspace outliers</t>
  </si>
  <si>
    <t>Markov processes;Anomaly detection;Correlation;Feature extraction;Measurement;Learning systems</t>
  </si>
  <si>
    <t>19 Aug 2018</t>
  </si>
  <si>
    <t>April 2019</t>
  </si>
  <si>
    <t>FederoChain: A Lightweight Federated Learning and Blockchain Framework for Secure and Transparent Medical Diagnostics</t>
  </si>
  <si>
    <t>Department of Computer Science, Christ University, Bangalore, India; Department of Computer Science, Christ University, Bangalore, India; Department of Computer Science, Christ University, Bangalore, India</t>
  </si>
  <si>
    <t>2026 International Conference on Trends in Quantum Computing and Emerging Business Technologies (TQCEBT)</t>
  </si>
  <si>
    <t>16 Sep 2026</t>
  </si>
  <si>
    <t>979-8-3315-6126-0</t>
  </si>
  <si>
    <t>https://ieeexplore.ieee.org/stamp/stamp.jsp?arnumber=11681888</t>
  </si>
  <si>
    <t>Federated Learning;Blockchain;Medical Diagnosis;Healthcare AI;Trustworthy AI;Secure Aggregation</t>
  </si>
  <si>
    <t>Modeling;Federated learning;Training;Recording;Printing;Machine learning;Privacy;Technology;Hospitals;Medical diagnosis</t>
  </si>
  <si>
    <t>9-11 April 2026</t>
  </si>
  <si>
    <t>Removing Labeled Portion from Mammogram Image</t>
  </si>
  <si>
    <t>Department of Computer Science &amp; Information Technology, Dr. Babasaheb Ambedkar Marathwada University, Aurangabad, India; Department of Computer Science &amp; Information Technology, Dr. Babasaheb Ambedkar Marathwada University, Aurangabad, India</t>
  </si>
  <si>
    <t>2020 International Conference on Smart Innovations in Design, Environment, Management, Planning and Computing (ICSIDEMPC)</t>
  </si>
  <si>
    <t>231</t>
  </si>
  <si>
    <t>233</t>
  </si>
  <si>
    <t>978-1-7281-5970-6</t>
  </si>
  <si>
    <t>https://ieeexplore.ieee.org/stamp/stamp.jsp?arnumber=9299593</t>
  </si>
  <si>
    <t>Mammogram;CAD;microcalcification;ML4S</t>
  </si>
  <si>
    <t>Technological innovation;Breast tumors;Databases;Medical services;Mammography;Planning;Image denoising</t>
  </si>
  <si>
    <t>30-31 Oct. 2020</t>
  </si>
  <si>
    <t>The National Center for Artificial Intelligence and Big Data Technologies, King Abdulaziz City for Science and Technology (KACST); The National Center for Artificial Intelligence and Big Data Technologies, King Abdulaziz City for Science and Technology (KACST); The National Center for Artificial Intelligence and Big Data Technologies, King Abdulaziz City for Science and Technology (KACST)</t>
  </si>
  <si>
    <t>2018 21st Saudi Computer Society National Computer Conference (NCC)</t>
  </si>
  <si>
    <t>30 Dec 2018</t>
  </si>
  <si>
    <t>978-1-5386-4110-1</t>
  </si>
  <si>
    <t>https://ieeexplore.ieee.org/stamp/stamp.jsp?arnumber=8593208</t>
  </si>
  <si>
    <t>Feature extraction;Mammography;Breast cancer;Histograms;Delta-sigma modulation;Image segmentation</t>
  </si>
  <si>
    <t>25-26 April 2018</t>
  </si>
  <si>
    <t>Towards Sustainable Cancer Diagnosis: An Efficient Texture-Attention Framework with Enzyme-Inspired Optimization</t>
  </si>
  <si>
    <t>Department of Computer Engineering &amp; Applications, Mangalayatan University, Aligarh, Uttar Pradesh, India; Department of Computer Engineering &amp; Applications, Mangalayatan University, Aligarh, Uttar Pradesh, India; Department of AIML, Chandigarh University, Chandigarh, Punjab, India</t>
  </si>
  <si>
    <t>2025 IEEE 7th International Conference on Computing, Communication and Automation (ICCCA)</t>
  </si>
  <si>
    <t>979-8-3315-6980-8</t>
  </si>
  <si>
    <t>https://ieeexplore.ieee.org/stamp/stamp.jsp?arnumber=11325739</t>
  </si>
  <si>
    <t>CHAVI dataset;Cancer detection;Haralick Gray-Level Co-Occurrence Matrix;Enzyme Action Optimization;Densely Connected Multi-Rate Atrous Convolution Block</t>
  </si>
  <si>
    <t>Enzymes;Energy consumption;Accuracy;Convolution;Computational modeling;Diversity reception;Feature extraction;Artificial intelligence;Optimization;Cancer</t>
  </si>
  <si>
    <t>28-30 Nov. 2025</t>
  </si>
  <si>
    <t>Flexible ITO Electrode With Gold Nanostructures for Femtomolar DNA Hybridization Detection</t>
  </si>
  <si>
    <t>Indian Institute of Technology Hyderabad, Hyderabad, Telangana, IN; Indian Institute of Technology Hyderabad, Hyderabad, Telangana, IN; Indian Institute of Technology Hyderabad, Hyderabad, Telangana, IN; Bhabha Atomic Research Centre, Mumbai, Maharashtra, IN; Indian Institute of Technology Hyderabad, Hyderabad, Telangana, IN</t>
  </si>
  <si>
    <t>IEEE Sensors Letters</t>
  </si>
  <si>
    <t>18 Oct 2018</t>
  </si>
  <si>
    <t>2475-1472</t>
  </si>
  <si>
    <t>https://ieeexplore.ieee.org/stamp/stamp.jsp?arnumber=8486687</t>
  </si>
  <si>
    <t>Chemical and biological sensors;differential pulse voltammetry (DPV);DNA hybridization;electrodeposition;flexible substrate</t>
  </si>
  <si>
    <t>Sensors</t>
  </si>
  <si>
    <t>9 Oct 2018</t>
  </si>
  <si>
    <t>Dec. 2018</t>
  </si>
  <si>
    <t>MammoBLIP: End-to-End Mammography Report Generation with Vision-Language Models and Public Multi-Institutional Datasets</t>
  </si>
  <si>
    <t>Pattern Recognition Lab, Friedrich-Alexander University Erlangen-Nuremberg, Erlangen, Bavaria, Germany; Pattern Recognition Lab, Friedrich-Alexander University Erlangen-Nuremberg, Erlangen, Bavaria, Germany; Pattern Recognition Lab, Friedrich-Alexander University Erlangen-Nuremberg, Erlangen, Bavaria, Germany; Pattern Recognition Lab, Friedrich-Alexander University Erlangen-Nuremberg, Erlangen, Bavaria, Germany</t>
  </si>
  <si>
    <t>2025 IEEE Nuclear Science Symposium (NSS), Medical Imaging Conference (MIC) and Room Temperature Semiconductor Detector Conference (RTSD)</t>
  </si>
  <si>
    <t>18 Dec 2025</t>
  </si>
  <si>
    <t>2577-0829</t>
  </si>
  <si>
    <t>978-1-6654-7767-3</t>
  </si>
  <si>
    <t>https://ieeexplore.ieee.org/stamp/stamp.jsp?arnumber=11286311</t>
  </si>
  <si>
    <t>Breast cancer;Radiology;Visualization;Transformers;Computational modeling;Biological system modeling;Natural language generation;Medical services;Lesions;Databases</t>
  </si>
  <si>
    <t>1-8 Nov. 2025</t>
  </si>
  <si>
    <t>A QMSIW Based Antenna Sensor for Breast Tumor Detection</t>
  </si>
  <si>
    <t>Dept. of ECE, SRM University-AP, Andhra Pradesh, India; Dept. of ECE, Indian Institute of Information Technology, Pune, Maharastra, India; Dept. of ECE, Visvesvaraya National Institute of Technology, Nagpur, Maharastra, India; Dept. of ECE, Lakireddy Bali Reddy College of Engineering, Mylavaram, Andhra Pradesh, India</t>
  </si>
  <si>
    <t>2024 IEEE Microwaves, Antennas, and Propagation Conference (MAPCON)</t>
  </si>
  <si>
    <t>20 Mar 2025</t>
  </si>
  <si>
    <t>979-8-3503-7969-3</t>
  </si>
  <si>
    <t>https://ieeexplore.ieee.org/stamp/stamp.jsp?arnumber=10923142</t>
  </si>
  <si>
    <t>QMSIW cavity backed antenna;near field;microwave sensor;CSRR slot;breast phantoms;SAR</t>
  </si>
  <si>
    <t>Microwave antennas;Antenna measurements;Microwave measurement;Slot antennas;Breast tumors;Phantoms;Microwave sensors;Frequency measurement;Substrates;Cancer</t>
  </si>
  <si>
    <t>9-13 Dec. 2024</t>
  </si>
  <si>
    <t>RNN-CNN Based Cancer Prediction Model for Gene Expression</t>
  </si>
  <si>
    <t>School of Computer Science and Engineering, Lovely Professional University, Phagwara, Punjab, India; School of Computer Science and Engineering, Lovely Professional University, Phagwara, Punjab, India; School of Computer Science and Engineering, Lovely Professional University, Phagwara, Punjab, India; School of AI Convergence, College of Information Technology, Soongsil University, Seoul, South Korea; School of AI Convergence, College of Information Technology, Soongsil University, Seoul, South Korea; Department of Artificial Intelligence and Big Data, Woosong University, Daejeon, South Korea</t>
  </si>
  <si>
    <t>28 Nov 2023</t>
  </si>
  <si>
    <t>131024</t>
  </si>
  <si>
    <t>131044</t>
  </si>
  <si>
    <t xml:space="preserve">National Research Foundation of Korea (NRF); Korean Government through Ministry of Science and Information and Communication Technology (MSIT)(grant numbers:2021R1G1A1009828,2021R1A4A1032252); 2023 Woosong University Academic Research Fund, South Korea; </t>
  </si>
  <si>
    <t>https://ieeexplore.ieee.org/stamp/stamp.jsp?arnumber=10316280</t>
  </si>
  <si>
    <t>Cancer;CNN;deep learning;gene expression;machine learning;RNN</t>
  </si>
  <si>
    <t>Cancer;Feature extraction;Gene expression;Artificial neural networks;Convolutional neural networks;Unsupervised learning;Tumors;Machine learning;Recurrent neural networks</t>
  </si>
  <si>
    <t>86</t>
  </si>
  <si>
    <t>13 Nov 2023</t>
  </si>
  <si>
    <t>Federated Learning Framework with Prototype Clustering for Personalized Healthcare in IoT Wearables</t>
  </si>
  <si>
    <t>Department of Computers Techniques Engineering, College of Technical Engineering, The Islamic University, Najaf, Iraq; Reliance Global Services Inc, USA; Independent Researcher, Prosper, TX, USA; Department of Master of Computer Applications, Nitte Meenakshi Institute of Technology, Nitte (Deemed to be University), Bengaluru, India</t>
  </si>
  <si>
    <t>2025 International Conference on Intelligent Communication Networks and Computational Techniques (ICICNCT)</t>
  </si>
  <si>
    <t>979-8-3315-8623-2</t>
  </si>
  <si>
    <t>https://ieeexplore.ieee.org/stamp/stamp.jsp?arnumber=11232912</t>
  </si>
  <si>
    <t>cosine similarity;decentralized;drift-aware prototype clustering federated learning;personalized healthcare;tinyml</t>
  </si>
  <si>
    <t>Adaptation models;Accuracy;Federated learning;Tiny machine learning;Prototypes;Medical services;Feature extraction;Vectors;Real-time systems;Wearable devices</t>
  </si>
  <si>
    <t>5-6 Sept. 2025</t>
  </si>
  <si>
    <t>Department of ECE, Saveetha School of Engineering, Saveetha Institute of Medical and Technical Sciences, SIMATS, Chennai, India; Department of ECE, Nandha College of Technology, Erode, Tamil Nadu, India; Department of MCA, New Prince Shri Bhavani College of Engineering and Technology, Chennai, India; Department of MCA, PSG College of Arts and Science, Coimbatore, Tamilnadu, India; Department of Information Technology, Karpagam Academy of Higher Education, Coimbatore, Tamil Nadu, India; Department of Biomedical Engineering, Gnanamani College of Technology, Namakkal, Tamil Nadu, India</t>
  </si>
  <si>
    <t>2025 5th Asian Conference on Innovation in Technology (ASIANCON)</t>
  </si>
  <si>
    <t>16 Dec 2025</t>
  </si>
  <si>
    <t>979-8-3503-5699-1</t>
  </si>
  <si>
    <t>https://ieeexplore.ieee.org/stamp/stamp.jsp?arnumber=11281077</t>
  </si>
  <si>
    <t>Mammographic Classification;VLSI;CNN;FPGA;Region-Based Features;Low-Power Design;Medical Imaging;Haralick Texture</t>
  </si>
  <si>
    <t>Training;Accuracy;Computer architecture;Very large scale integration;Real-time systems;Hardware;Computational efficiency;Convolutional neural networks;Lesions;Field programmable gate arrays</t>
  </si>
  <si>
    <t>LYSTO: The Lymphocyte Assessment Hackathon and Benchmark Dataset</t>
  </si>
  <si>
    <t>Department of Pathology, Radboud University Medical Center, Nijmegen, The Netherlands; Department of Pathology, Radboud University Medical Center, Nijmegen, The Netherlands; Helmholtz AI, Helmholtz Zentrum München, Nuerherberg, Germany; College of Aerospace Science and Engineering, National University of Defense Technology, Changsha, China; Macao Polytechnic University, Macao, China; Department of Computer Science, University of Warwick, Coventry, U.K.; Huazhong University of Science and Technology, Wuhan Natl Lab Optoelect, Britton Chance Ctr Biomed Photon, Wuhan, China; Huazhong University of Science and Technology, Wuhan Natl Lab Optoelect, Britton Chance Ctr Biomed Photon, Wuhan, China; Department of Computer Science, University of Warwick, Coventry, U.K.; Medical Image Analysis Group, Department of Biomedical Engineering, Eindhoven University of Technology, Eindhoven, The Netherlands; Department of Computer Science, University of Warwick, Coventry, U.K.; Department of Computer Science, University of Warwick, Coventry, U.K.; Department of Computer Science, University of Warwick, Coventry, U.K.; Huazhong University of Science and Technology, Wuhan Natl Lab Optoelect, Britton Chance Ctr Biomed Photon, Wuhan, China; Department of Computer Science, University of Warwick, Coventry, U.K.; Medical Image Analysis Group, Department of Biomedical Engineering, Eindhoven University of Technology, Eindhoven, The Netherlands; School of Clinical Dentistry, University of Sheffield, Sheffield, U.K.; Huazhong University of Science and Technology, Wuhan Natl Lab Optoelect, Britton Chance Ctr Biomed Photon, Wuhan, China; Department of Computer Science, University of Warwick, Coventry, U.K.; Medical Image Analysis Group, Department of Biomedical Engineering, Eindhoven University of Technology, Eindhoven, The Netherlands; Department of Pathology, Radboud University Medical Center, Nijmegen, The Netherlands</t>
  </si>
  <si>
    <t>6 Mar 2024</t>
  </si>
  <si>
    <t>1161</t>
  </si>
  <si>
    <t>1172</t>
  </si>
  <si>
    <t xml:space="preserve">European Union's Horizon 2020 Research and Innovation Programme(grant numbers:825292); Alpe dHuZes / Dutch Cancer Society Fund(grant numbers:KUN 2014-7032); Netherlands Organization for Scientific Research(grant numbers:18388); China Scholarship Council; Radboud University Medical Center; National Natural Science Funding of China(grant numbers:62302228,82330060); National Natural Science Funding of China(grant numbers:61801491); Natural Science Funding of Hunan Province(grant numbers:2019JJ50728); </t>
  </si>
  <si>
    <t>https://ieeexplore.ieee.org/stamp/stamp.jsp?arnumber=10296868</t>
  </si>
  <si>
    <t>Lymphocyte assessment;computational pathology;artificial intelligence;computer-aided diagnosis</t>
  </si>
  <si>
    <t>Immune system;Image color analysis;Breast cancer;Biomedical imaging;Deconvolution;Bioinformatics;Tumors</t>
  </si>
  <si>
    <t>Male;Humans;Benchmarking;Lymphocytes;Breast;Prostatic Neoplasms;China</t>
  </si>
  <si>
    <t>25 Oct 2023</t>
  </si>
  <si>
    <t>March 2024</t>
  </si>
  <si>
    <t>Delta-Audit: Explaining What Changes When Models Change</t>
  </si>
  <si>
    <t>Dept. Computer Engineering, University of Isfahan, Isfahan, Iran; Dept. Computer Engineering, University of Isfahan, Isfahan, Iran</t>
  </si>
  <si>
    <t>2025 15th International Conference on Computer and Knowledge Engineering (ICCKE)</t>
  </si>
  <si>
    <t>2643-279X</t>
  </si>
  <si>
    <t>979-8-3315-8973-8</t>
  </si>
  <si>
    <t>https://ieeexplore.ieee.org/stamp/stamp.jsp?arnumber=11273869</t>
  </si>
  <si>
    <t>Explainable AI;feature attribution;delta attribution;model updates;robustness;distribution shift</t>
  </si>
  <si>
    <t>Couplings;Logistic regression;Accuracy;Computational modeling;Static VAr compensators;Forestry;Robustness;Breast cancer;Kernel;Testing</t>
  </si>
  <si>
    <t>28-29 Oct. 2025</t>
  </si>
  <si>
    <t>Detects effective deep learning based breast cancer using lite fine-tune convolution neural network</t>
  </si>
  <si>
    <t>Department of Computer Science Engineering, Parul University, Vadodara, Gujarat, India; Department of Computer Science Engineering, Parul University, Vadodara, Gujarat, India; Department of Computer Science Engineering, Parul University, Vadodara, Gujarat, India</t>
  </si>
  <si>
    <t>Parul University International Conference on Engineering and Technology 2025 (PiCET 2025)</t>
  </si>
  <si>
    <t>9 Jul 2025</t>
  </si>
  <si>
    <t>978-1-83724-334-1</t>
  </si>
  <si>
    <t>https://ieeexplore.ieee.org/stamp/stamp.jsp?arnumber=11074496</t>
  </si>
  <si>
    <t>2-3 May 2025</t>
  </si>
  <si>
    <t>Quantifying Explainers of Graph Neural Networks in Computational Pathology</t>
  </si>
  <si>
    <t>IBM Research Zurich; IBM Research Zurich; EPFL Lausanne; IBM Research Zurich; Fondazione Pascale; Fondazione Pascale; University of Bern; EPFL Lausanne; IBM Research Zurich; ETH Zurich</t>
  </si>
  <si>
    <t>2021 IEEE/CVF Conference on Computer Vision and Pattern Recognition (CVPR)</t>
  </si>
  <si>
    <t>2 Nov 2021</t>
  </si>
  <si>
    <t>8102</t>
  </si>
  <si>
    <t>8112</t>
  </si>
  <si>
    <t>2575-7075</t>
  </si>
  <si>
    <t>978-1-6654-4509-2</t>
  </si>
  <si>
    <t>https://ieeexplore.ieee.org/stamp/stamp.jsp?arnumber=9577985</t>
  </si>
  <si>
    <t>Measurement;Deep learning;Pathology;Terminology;Satellite broadcasting;Radiology;Breast cancer</t>
  </si>
  <si>
    <t>20-25 June 2021</t>
  </si>
  <si>
    <t>Mixture of Gaussian-Distributed Prototypes With Generative Modelling for Interpretable and Trustworthy Image Recognition</t>
  </si>
  <si>
    <t>Australian Institute for Machine Learning (AIML), University of Adelaide, Adelaide, SA, Australia; Australian Institute for Machine Learning (AIML), University of Adelaide, Adelaide, SA, Australia; School of Electrical and Computer Engineering, Cornell Tech, Cornell University, Ithaca, NY, USA; Department of Engineering Science, University of Oxford, Oxford, U.K.; St. Vincent’s Institute of Medical Research, Melbourne, VIC, Australia; St Vincent’s Hospital Melbourne, Melbourne, VIC, Australia; Centre for Vision, Speech and Signal Processing (CVSSP), University of Surrey, Guildford, U.K.</t>
  </si>
  <si>
    <t>IEEE Transactions on Pattern Analysis and Machine Intelligence</t>
  </si>
  <si>
    <t>3 Jul 2025</t>
  </si>
  <si>
    <t>6974</t>
  </si>
  <si>
    <t>6989</t>
  </si>
  <si>
    <t>1939-3539</t>
  </si>
  <si>
    <t xml:space="preserve">Medical Research Future Fund(grant numbers:MRFAI000090); Transforming Breast Cancer Screening with Artificial Intelligence; Engineering and Physical Sciences Research Council(grant numbers:EP/Y018036/1); </t>
  </si>
  <si>
    <t>https://ieeexplore.ieee.org/stamp/stamp.jsp?arnumber=10982376</t>
  </si>
  <si>
    <t>Interpretability;prototypical-part networks;Gaussian mixture;horse racing;generative modelling;prototype mining</t>
  </si>
  <si>
    <t>Prototypes;Training;Image recognition;Degradation;Feature extraction;Australia;Computational modeling;Image classification;Gaussian mixture model;Deep learning</t>
  </si>
  <si>
    <t>FOCUS: Knowledge-enhanced Adaptive Visual Compression for Few-shot Whole Slide Image Classification</t>
  </si>
  <si>
    <t>HKUST; CUHK; HKUST; Peking University; BICI; Peking University; HKUST</t>
  </si>
  <si>
    <t>2025 IEEE/CVF Conference on Computer Vision and Pattern Recognition (CVPR)</t>
  </si>
  <si>
    <t>15590</t>
  </si>
  <si>
    <t>15600</t>
  </si>
  <si>
    <t>979-8-3315-4364-8</t>
  </si>
  <si>
    <t xml:space="preserve">National Natural Science Foundation of China; Innovation and Technology Commission; </t>
  </si>
  <si>
    <t>https://ieeexplore.ieee.org/stamp/stamp.jsp?arnumber=11094404</t>
  </si>
  <si>
    <t>computational pathology;few-shot weakly-supervised learning;vision-language learning</t>
  </si>
  <si>
    <t>Training;Visualization;Pathology;Image coding;Frequency modulation;Foundation models;Filtering;Semantics;Redundancy;Spatial coherence</t>
  </si>
  <si>
    <t>10-17 June 2025</t>
  </si>
  <si>
    <t>Design of Efficient Analog Programmable Neurons for LowLatency AI/ML Computations</t>
  </si>
  <si>
    <t>Department of Electronics and Communications Engineering, Egypt Japan University of Science and Technology, Alexandria, NewBorg El-Arab, Egypt; Department of Electronics and Communications Engineering, Egypt Japan University of Science and Technology, Alexandria, NewBorg El-Arab, Egypt</t>
  </si>
  <si>
    <t>2025 13th International Japan-Africa Conference on Electronics, Communications, and Computations (JAC-ECC)</t>
  </si>
  <si>
    <t>9 Mar 2026</t>
  </si>
  <si>
    <t>2690-3385</t>
  </si>
  <si>
    <t>979-8-3315-9107-6</t>
  </si>
  <si>
    <t>https://ieeexplore.ieee.org/stamp/stamp.jsp?arnumber=11417511</t>
  </si>
  <si>
    <t>Analog Neural Networks;Programmable Weights;Edge AI;von Neumann Bottleneck;AI Hardware Acceleration</t>
  </si>
  <si>
    <t>Visualization;Accuracy;Systematics;Quantization (signal);Neurons;Potentiometers;Breast cancer;Real-time systems;Computational efficiency;Biological neural networks</t>
  </si>
  <si>
    <t>AdaCoRCE Loss for Knowledge Distillation: A Novel Approach With Network Fission and Co-Teaching Technique</t>
  </si>
  <si>
    <t>Department of Computer Science and Engineering, National Institute of Technology, Raipur, Chhattisgarh, India; Department of Computer Science and Engineering, National Institute of Technology, Raipur, Chhattisgarh, India</t>
  </si>
  <si>
    <t>30 Jun 2025</t>
  </si>
  <si>
    <t>1776</t>
  </si>
  <si>
    <t>1786</t>
  </si>
  <si>
    <t>https://ieeexplore.ieee.org/stamp/stamp.jsp?arnumber=10838595</t>
  </si>
  <si>
    <t>Co-teaching;deep learning;efficient neural networks;histopathology analysis;knowledge distillation (KD)</t>
  </si>
  <si>
    <t>Computational modeling;Histopathology;Knowledge engineering;Accuracy;Analytical models;Predictive models;Performance evaluation;Benchmark testing;Artificial neural networks;Training</t>
  </si>
  <si>
    <t>July 2025</t>
  </si>
  <si>
    <t>School of Electrical, Electronic and Mechanical Engineering (EEME), University of Bristol, Bristol, UK; School of Electrical, Electronic and Mechanical Engineering (EEME), University of Bristol, Bristol, UK; School of Electrical, Electronic and Mechanical Engineering (EEME), University of Bristol, Bristol, UK</t>
  </si>
  <si>
    <t>2025 26th International Symposium on Quality Electronic Design (ISQED)</t>
  </si>
  <si>
    <t>30 May 2025</t>
  </si>
  <si>
    <t>1948-3295</t>
  </si>
  <si>
    <t>979-8-3315-0942-2</t>
  </si>
  <si>
    <t xml:space="preserve">Royal Academy of Engineering(grant numbers:RCSRF1920-9-53); UK Research and Innovation; Horizon Europe(grant numbers:10063023); </t>
  </si>
  <si>
    <t>https://ieeexplore.ieee.org/stamp/stamp.jsp?arnumber=11014334</t>
  </si>
  <si>
    <t>Decision Tree;Edge Computing;Electrical Fault;ASIC;FPGAs;Internet of Things;Neural Network</t>
  </si>
  <si>
    <t>Support vector machines;Accuracy;Machine learning algorithms;Codes;Artificial neural networks;Classification algorithms;Decision trees;Hardware design languages;Field programmable gate arrays;Edge computing</t>
  </si>
  <si>
    <t>23-25 April 2025</t>
  </si>
  <si>
    <t>Stepped-Cavity UWB Spiral Antenna for Imaging Applications</t>
  </si>
  <si>
    <t>Dept. of Electronics and Communications Engineering, Al-azhar University, Egypt; Dept. of Electronics and Communications Engineering, Al-azhar University, Egypt; Dept. of Electronics and Communications Engineering, Al-azhar University, Egypt; Dept. of Electronics and Communications Engineering, Al-azhar University, Egypt; Dept. of Electronics and Communications Engineering, Al-azhar University, Egypt; Dept. of Electronics and Communications Engineering, Al-azhar University, Egypt; Dept. of Electronics and Communications Engineering, Al-azhar University, Egypt; Electronics Research Institute, Cairo, Egypt</t>
  </si>
  <si>
    <t>2025 IEEE International Microwave and Antenna Symposium (IMAS)</t>
  </si>
  <si>
    <t>20 Feb 2026</t>
  </si>
  <si>
    <t>979-8-3315-4907-7</t>
  </si>
  <si>
    <t>https://ieeexplore.ieee.org/stamp/stamp.jsp?arnumber=11387538</t>
  </si>
  <si>
    <t>Spiral Antenna;Stepped Cavity;UWB;Low-Cost Design;Microwave Imaging</t>
  </si>
  <si>
    <t>Microwave antennas;Microwave integrated circuits;Spirals;Imaging;Ultra wideband antennas;Safety;Microwave FET integrated circuits;Time-domain analysis;Gain;Microwave imaging</t>
  </si>
  <si>
    <t>21-23 Oct. 2025</t>
  </si>
  <si>
    <t>Development of a QMSIW Antenna Sensor for Tumor Detection Utilizing a Hemispherical Multilayered Dielectric Breast-Shaped Phantom</t>
  </si>
  <si>
    <t>Department of Electronics and Communication Engineering, SRM University-AP, Amaravati, Andhra Pradesh, India; Department of Electronics and Communication Engineering, Indian Institute of Information Technology, Pune, Maharashtra, India; Department of Electronics and Communication Engineering, SRM University-AP, Amaravati, Andhra Pradesh, India; Department of Electronics and Communication Engineering, Visvesvaraya National Institute of Technology, Nagpur, Maharashtra, India</t>
  </si>
  <si>
    <t>16 Oct 2024</t>
  </si>
  <si>
    <t>32080</t>
  </si>
  <si>
    <t>32089</t>
  </si>
  <si>
    <t xml:space="preserve">Department of Science and Technology-Science and Engineering Research Board (DST-SERB) Power(grant numbers:SPG/2021/002829); </t>
  </si>
  <si>
    <t>https://ieeexplore.ieee.org/stamp/stamp.jsp?arnumber=10666022</t>
  </si>
  <si>
    <t>Complementary split ring resonator (CSRR) slot;heterogeneous breast phantoms;malignant tissues;quarter mode substrate integrated waveguide (QMSIW) cavity-backed antenna;specific absorption rate (SAR)</t>
  </si>
  <si>
    <t>Sensors;Breast;Phantoms;Tumors;Resonant frequency;Antennas;Slot antennas</t>
  </si>
  <si>
    <t>4 Sep 2024</t>
  </si>
  <si>
    <t>15 Oct.15, 2024</t>
  </si>
  <si>
    <t>MGVs Arts, Commerce and Science College; Department of Commerce &amp; Management, M.S.G. Arts, Science &amp; Commerce College; Department of CSE(Data Science), Institute of Aeronautical Engineering, Hyderabad, Telangana, India; Department of Management Studies, Medicaps University Indore; Department of Computer Science, Kristu Jayanti (Deemed to be University), Bengaluru, Karnataka, India; Electronics and Communication Department, IES College of Technology, Bhopal</t>
  </si>
  <si>
    <t>1716</t>
  </si>
  <si>
    <t>1722</t>
  </si>
  <si>
    <t>https://ieeexplore.ieee.org/stamp/stamp.jsp?arnumber=11200577</t>
  </si>
  <si>
    <t>Data Privacy;Federated Learning;Zero Knowledge AI;Zero-Knowledge Proofs</t>
  </si>
  <si>
    <t>Training;Privacy;Accuracy;Federated learning;Scalability;Computational modeling;Medical services;Transformers;Data models;Artificial intelligence</t>
  </si>
  <si>
    <t>Resident Vision Transformer: Lightweight Deep Learning Model for Disease Diagnosis on Edge Devices</t>
  </si>
  <si>
    <t>Department of Computer Science and Engineering, IIT Patna, Patna, India; Department of Computer Science and Engineering, IIT Patna, Patna, India; Department of Medical Physics, IGIMS, Patna, India; Department of Computer Science and Engineering, IIT Patna, Patna, India; Dept. of Imaging Sciences and Interventional Radiology, SCTIMST, Trivandrum, India; Department of Computer Science and Engineering, NIT Karnataka, Surathkal, India</t>
  </si>
  <si>
    <t>2024 10th International Conference on Smart Computing and Communication (ICSCC)</t>
  </si>
  <si>
    <t>1 Oct 2024</t>
  </si>
  <si>
    <t>349</t>
  </si>
  <si>
    <t>355</t>
  </si>
  <si>
    <t>979-8-3503-6310-4</t>
  </si>
  <si>
    <t>https://ieeexplore.ieee.org/stamp/stamp.jsp?arnumber=10690344</t>
  </si>
  <si>
    <t>Medical Image Diagnosis;Mobile Edge Devices;Vision Transformer</t>
  </si>
  <si>
    <t>Accuracy;Databases;Image edge detection;Point of care;Computer architecture;Transformers;Medical diagnostic imaging;Biomedical imaging;Tumors;Skin cancer</t>
  </si>
  <si>
    <t>25-27 July 2024</t>
  </si>
  <si>
    <t>Towards Accurate and Lightweight Peripheral Neuroblastic Tumor Diagnosis via Contrastive Multi-scale Pathological Image Analysis</t>
  </si>
  <si>
    <t>Children's Hospital, Zhejiang University School of Medicine, Hangzhou, China; Hangzhou Dianzi University, Hangzhou, China; Hangzhou Dianzi University, Hangzhou, China; Chinese University of Hong Kong, Hong Kong, China; Tsinghua University, Beijing, China; Children's Hospital, Zhejiang University School of Medicine, Hangzhou, China; Children's Hospital, Zhejiang University School of Medicine, Hangzhou, China; Hangzhou Dianzi University, Hangzhou, China; Children's Hospital, Zhejiang University School of Medicine, Hangzhou, China; Children's Hospital, Zhejiang University School of Medicine, Hangzhou, China</t>
  </si>
  <si>
    <t>https://ieeexplore.ieee.org/stamp/stamp.jsp?arnumber=11667653</t>
  </si>
  <si>
    <t>Kolmogorov–Arnold Network;Multi-scale Feature Fusion;Pediatric Oncology;WSI Classification</t>
  </si>
  <si>
    <t>Modeling;Tumors;Pathology;Voting;Biological tissues;Training;Transformers;Computers;Testing;Windows</t>
  </si>
  <si>
    <t>26 Aug 2026</t>
  </si>
  <si>
    <t>CIPCE, School of Electrical and Computer Engineering College of Eng, University of Tehran, Tehran, Iran; Advanced Diagnostic and Interventional Radiology Research Center (ADIR), Cancer Institute, Tehran University of Medical Sciences (TUMS), Tehran, Iran; Department of Radiology Shariati Hospital, Tehran University of Medical Sciences, Tehran, Iran; Advanced Diagnostic and Interventional Radiology Research Center (ADIR), Cancer Institute, Tehran University of Medical Sciences (TUMS), Tehran, Iran; Advanced Diagnostic and Interventional Radiology Research Center (ADIR), Cancer Institute, Tehran University of Medical Sciences (TUMS), Tehran, Iran; Cancer Research Institute, Tehran University of Medical Sciences, Tehran, Iran; CIPCE, School of Electrical and Computer Engineering College of Eng, University of Tehran, Tehran, Iran; CIPCE, School of Electrical and Computer Engineering College of Eng, University of Tehran, Tehran, Iran; CIPCE, School of Electrical and Computer Engineering College of Eng., University of Tehran Tehran, Iran &amp; School of Cognitive Sciences, IPM, Tehran, Iran</t>
  </si>
  <si>
    <t>2025 7th International Conference on Pattern Recognition and Image Analysis (IPRIA)</t>
  </si>
  <si>
    <t>1 Dec 2025</t>
  </si>
  <si>
    <t>2837-8636</t>
  </si>
  <si>
    <t>979-8-3315-5846-8</t>
  </si>
  <si>
    <t>https://ieeexplore.ieee.org/stamp/stamp.jsp?arnumber=11263557</t>
  </si>
  <si>
    <t>Breast Density Classification;Hybrid Model;Fibroglandular Tissue (FGT);Deep Learning;ViT-ResNet</t>
  </si>
  <si>
    <t>Deep learning;Three-dimensional displays;Accuracy;Sensitivity;Magnetic resonance imaging;Computational modeling;Two-dimensional displays;Breast;Feature extraction;Computational efficiency</t>
  </si>
  <si>
    <t>24-25 Sept. 2025</t>
  </si>
  <si>
    <t>EU2-Net: A Parameter Efficient Ensemble Model With Attention-Aided Triple Feature Fusion for Tumor Segmentation in Breast Ultrasound Images</t>
  </si>
  <si>
    <t>Department of Computer Science and Engineering, CMATER Laboratory, Jadavpur University, Kolkata, India; Department of Computer Science and Engineering, CMATER Laboratory, Jadavpur University, Kolkata, India; Department of Computer Science and Engineering, CMATER Laboratory, Jadavpur University, Kolkata, India</t>
  </si>
  <si>
    <t>12 Jul 2024</t>
  </si>
  <si>
    <t>73</t>
  </si>
  <si>
    <t>https://ieeexplore.ieee.org/stamp/stamp.jsp?arnumber=10579896</t>
  </si>
  <si>
    <t>Breast cancer;deep learning;ensemble learning;feature fusion;U-Net;ultrasound images</t>
  </si>
  <si>
    <t>Image segmentation;Ultrasonic imaging;Feature extraction;Breast;Decoding;Information filters;Training</t>
  </si>
  <si>
    <t>1 Jul 2024</t>
  </si>
  <si>
    <t>Comparative Analysis of Vision Transformer, DenseNet201, and InceptionResNetV2 for Accurate Skin Lesion Recognition</t>
  </si>
  <si>
    <t>Department of microbiology, Sree Balaji Medical College and Hospital, BIHER, Chennai; Department of Computer science and Engineering, Modern Institute of Technology and research centre, Alwar, Rajasthan; Oral and maxillofacial surgery, Sree Balaji dental college and hospital; Department of BioMedical Engineering, Vel Tech Multi Tech Dr.Rangarajan Dr.Sakunthala Engineering College, Avadi, Chennai</t>
  </si>
  <si>
    <t>2026 5th International Conference on Communication, Computing and Electronics Systems (ICCCES)</t>
  </si>
  <si>
    <t>1726</t>
  </si>
  <si>
    <t>1732</t>
  </si>
  <si>
    <t>979-8-3315-5621-1</t>
  </si>
  <si>
    <t>https://ieeexplore.ieee.org/stamp/stamp.jsp?arnumber=11436813</t>
  </si>
  <si>
    <t>Skin Lesion Classification;Dermoscopic Image Segmentation;Vision Transformer;DenseNet201;InceptionResNetV2;Softmax Entropy</t>
  </si>
  <si>
    <t>Computer vision;Image segmentation;Analytical models;Accuracy;Sensitivity;Transformers;Skin;Entropy;Lesions;Reliability</t>
  </si>
  <si>
    <t>21-23 Jan. 2026</t>
  </si>
  <si>
    <t>A Novel ML classifier Using Modern Hopfield Neural Networks</t>
  </si>
  <si>
    <t>Siemens Digital Industries Software; Faculty of Engineering, Cairo University; Faculty of Engineering, Cairo University</t>
  </si>
  <si>
    <t>2024 IEEE 3rd International Conference on Computing and Machine Intelligence (ICMI)</t>
  </si>
  <si>
    <t>11 Jul 2024</t>
  </si>
  <si>
    <t>979-8-3503-7297-7</t>
  </si>
  <si>
    <t>https://ieeexplore.ieee.org/stamp/stamp.jsp?arnumber=10586137</t>
  </si>
  <si>
    <t>Hopfield neural network;Image classification;Single layer network;oscillatory neural network;ML;AI</t>
  </si>
  <si>
    <t>Training;Associative memory;Accuracy;MIMICs;Hopfield neural networks;Machine learning;Pattern recognition</t>
  </si>
  <si>
    <t>13-14 April 2024</t>
  </si>
  <si>
    <t>QMSIW-Based Slot Antenna for Tumor Sensing Applications in Breast Phantoms</t>
  </si>
  <si>
    <t>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 Department of Electronics and Communication Engineering, Visvesvaraya National Institute of Technology, Nagpur, India</t>
  </si>
  <si>
    <t>2025 IEEE Wireless Antenna and Microwave Symposium (WAMS)</t>
  </si>
  <si>
    <t>23 Sep 2025</t>
  </si>
  <si>
    <t>979-8-3315-2554-5</t>
  </si>
  <si>
    <t>https://ieeexplore.ieee.org/stamp/stamp.jsp?arnumber=11158963</t>
  </si>
  <si>
    <t>Antenna Sensor;Breast phantoms;quarter-mode SIW (QMSIW);Substrate Integrated Waveguide (SIW)</t>
  </si>
  <si>
    <t>Microwave antennas;Antenna measurements;Slot antennas;Breast tumors;Sensitivity;Phantoms;Microstrip antennas;Reliability engineering;Microstrip;Substrates</t>
  </si>
  <si>
    <t>5-8 June 2025</t>
  </si>
  <si>
    <t>Readout-Side Bypass for Residual Hybrid Quantum-Classical Models</t>
  </si>
  <si>
    <t>Department of Engineering Management and Systems Engineering, George Washington University, USA; Department of Engineering Management and Systems Engineering, George Washington University, USA; Department of Engineering Management and Systems Engineering, George Washington University, USA; Department of Computer Science, University of Warwick, UK; Department Computer Science, Kent State University, USA; Department of Computer Science, Information, and Engineering Technology, Youngstown State University, USA</t>
  </si>
  <si>
    <t>ICASSP 2026 - 2026 IEEE International Conference on Acoustics, Speech and Signal Processing (ICASSP)</t>
  </si>
  <si>
    <t>21 Apr 2026</t>
  </si>
  <si>
    <t>1841</t>
  </si>
  <si>
    <t>1845</t>
  </si>
  <si>
    <t>2379-190X</t>
  </si>
  <si>
    <t>979-8-3315-6701-9</t>
  </si>
  <si>
    <t>https://ieeexplore.ieee.org/stamp/stamp.jsp?arnumber=11464791</t>
  </si>
  <si>
    <t>Quantum machine learning;federated learning;hybrid models;residual connections;privacy preservation</t>
  </si>
  <si>
    <t>Circuits;Quantum circuit;Circuits and systems;Quantum circuit;Quantum communication;Protocols;HTTP;Communication systems;Radio access networks;Regional area networks</t>
  </si>
  <si>
    <t>3-8 May 2026</t>
  </si>
  <si>
    <t>MBCE: Multi-Band Contrastive Encoding for Frequency-Aware Ultrasound Representation Learning</t>
  </si>
  <si>
    <t>Luddy School of Informatics, Computing, and Engineering, Indiana University Bloomington, Bloomington, IN, USA; Indian Institute of Technology (IIT) Ropar, Rupnagar, India; Aarhus University, Aarhus, Denmark; Department of Computer Science, Khalifa University, Abu Dhabi, United Arab Emirates; Jio University, Navi Mumbai, India</t>
  </si>
  <si>
    <t>14 Aug 2026</t>
  </si>
  <si>
    <t>122536</t>
  </si>
  <si>
    <t>https://ieeexplore.ieee.org/stamp/stamp.jsp?arnumber=11644811</t>
  </si>
  <si>
    <t>Cross-organ generalization;lesion detection;self-supervised learning;spectral subspace learning;ultrasound imaging</t>
  </si>
  <si>
    <t>Ultrasonic imaging;Modeling;Frequency;Representation learning;Biomedical imaging;Computers;Conferences;Learning (artificial intelligence);Encoding;Liver</t>
  </si>
  <si>
    <t>7 Aug 2026</t>
  </si>
  <si>
    <t>Junia, University of Lille, CNRS, Centrale Lille, University of Polytechnique Hauts-de-France, Lille, France; Junia, University of Lille, CNRS, Centrale Lille, University of Polytechnique Hauts-de-France, Lille, France; IMT Nord Europe, Institut Mines-Télécom, Université de Lille, Center for Digital Systems, Lille, France; Department of Pathology, University Hospital of Lille, Lille, France; Department of Pathology, University Hospital of Lille, Lille, France; Department of Pathology, University Hospital of Lille, Lille, France; LIMMS/CNRS-IIS, IRL 2820, The University of Tokyo, Tokyo, Japan</t>
  </si>
  <si>
    <t>5 Sep 2024</t>
  </si>
  <si>
    <t>5562</t>
  </si>
  <si>
    <t>5572</t>
  </si>
  <si>
    <t xml:space="preserve">National Research Agency of France(grant numbers:ANR-20-THIA-0016); </t>
  </si>
  <si>
    <t>https://ieeexplore.ieee.org/stamp/stamp.jsp?arnumber=10543042</t>
  </si>
  <si>
    <t>Computational pathology;lymphoma;multi-modal distillation;molecular subtyping;vision transformers</t>
  </si>
  <si>
    <t>Cancer;Task analysis;Feature extraction;Computer architecture;Training;Biological system modeling;Vectors</t>
  </si>
  <si>
    <t>Humans;Deep Learning;Image Interpretation, Computer-Assisted;Lymphoma, Large B-Cell, Diffuse;Lymphoma;Algorithms</t>
  </si>
  <si>
    <t>31 May 2024</t>
  </si>
  <si>
    <t>Sept. 2024</t>
  </si>
  <si>
    <t>Boot-and-Feedback Framework for Generalist-Expert Model Collaboration in Breast Ultrasound Diagnosis</t>
  </si>
  <si>
    <t>Department of Data Science &amp; AI, Monash University, Australia; Department of Computer Science, Renmin University of China, China; Department of Data Science &amp; AI, Monash University, Australia; School of Computing and Communications, Lancaster University, UK; School of Computing and Communications, Lancaster University, UK; Department of Data Science &amp; AI, Monash University, Australia</t>
  </si>
  <si>
    <t>6446</t>
  </si>
  <si>
    <t>6450</t>
  </si>
  <si>
    <t xml:space="preserve">Australian Research Council; </t>
  </si>
  <si>
    <t>https://ieeexplore.ieee.org/stamp/stamp.jsp?arnumber=11460659</t>
  </si>
  <si>
    <t>Multimodal Large Language Models;Vision-Language Model;BI-RADS;Breast Ultrasound</t>
  </si>
  <si>
    <t>Feeds;Feedback;Filtering;Filters;Circuits;Circuits and systems;Protocols;HTTP;Fuses;Electronic components</t>
  </si>
  <si>
    <t>Neural Engineering Data Consortium, Temple University, Philadelphia, Pennsylvania, USA; Neural Engineering Data Consortium, Temple University, Philadelphia, Pennsylvania, USA; Neural Engineering Data Consortium, Temple University, Philadelphia, Pennsylvania, USA; Neural Engineering Data Consortium, Temple University, Philadelphia, Pennsylvania, USA; Neural Engineering Data Consortium, Temple University, Philadelphia, Pennsylvania, USA</t>
  </si>
  <si>
    <t>2025 IEEE Signal Processing in Medicine and Biology Symposium (SPMB)</t>
  </si>
  <si>
    <t>2473-716X</t>
  </si>
  <si>
    <t>979-8-3315-7370-6</t>
  </si>
  <si>
    <t xml:space="preserve">Temple University; </t>
  </si>
  <si>
    <t>https://ieeexplore.ieee.org/stamp/stamp.jsp?arnumber=11345419</t>
  </si>
  <si>
    <t>multimodal large language models;generative artificial intelligence;EEG;digital pathology</t>
  </si>
  <si>
    <t>Adaptation models;Pathology;Visualization;Biological system modeling;Computational modeling;Large language models;Brain modeling;Chatbots;Electroencephalography;Cognition</t>
  </si>
  <si>
    <t>6-6 Dec. 2025</t>
  </si>
  <si>
    <t>TaiChiNet: Negative-Positive Cross-Attention Network for Breast Lesion Segmentation in Ultrasound Images</t>
  </si>
  <si>
    <t>School of Biomedical Engineering, Southern Medical University, Guangzhou, China; School of Biomedical Engineering, Southern Medical University, Guangzhou, China; National Key Laboratory of Multispectral Information Intelligent Processing Technology, School of Artificial Intelligence and Automation, Huazhong University of Science and Technology, Wuhan, China; Centre for Frontier AI Research (CFAR), Research Agency for Science, Technology, and Research (A*STAR), Singapore; School of Biomedical Engineering, Southern Medical University, Guangzhou, China; School of Biomedical Engineering, Southern Medical University, Guangzhou, China</t>
  </si>
  <si>
    <t>1516</t>
  </si>
  <si>
    <t>1527</t>
  </si>
  <si>
    <t xml:space="preserve">National Natural Science Foundation of China(grant numbers:62371219,61771233,62271221); Basic and Applied Basic Research Foundation of Guangdong Province(grant numbers:2023A1515011260); Science and Technology Program of Guangzhou(grant numbers:202201011672); SERC Central Research Fund; </t>
  </si>
  <si>
    <t>https://ieeexplore.ieee.org/stamp/stamp.jsp?arnumber=10388392</t>
  </si>
  <si>
    <t>Negative-positive cross-attention;breast lesion segmentation;mutual learning;ultrasound images</t>
  </si>
  <si>
    <t>Lesions;Breast;Image segmentation;Task analysis;Head;Ultrasonic imaging;Convolution</t>
  </si>
  <si>
    <t>Humans;Female;Ultrasonography;Breast Neoplasms;Diagnosis, Computer-Assisted;Knowledge;Optic Disk;Image Processing, Computer-Assisted</t>
  </si>
  <si>
    <t>11 Jan 2024</t>
  </si>
  <si>
    <t>Department of AIML, CBIT, Gandipet, Hyderabad, India; Department of AIML, CBIT, Gandipet, Hyderabad, India; Department of AIML, CBIT, Gandipet, Hyderabad, India; Department of AIML, CBIT, Gandipet, Hyderabad, India</t>
  </si>
  <si>
    <t>2026 National Conference on Communications (NCC)</t>
  </si>
  <si>
    <t>239</t>
  </si>
  <si>
    <t>244</t>
  </si>
  <si>
    <t>2993-2645</t>
  </si>
  <si>
    <t>979-8-3315-4715-8</t>
  </si>
  <si>
    <t>https://ieeexplore.ieee.org/stamp/stamp.jsp?arnumber=11478823</t>
  </si>
  <si>
    <t>Breast ultrasound segmentation;Medical image analysis;Transformer encoder;Cross-scale fusion;Deep learning</t>
  </si>
  <si>
    <t>Speckle;Optical noise;Pixel;Product lifecycle management;LoRa;Location awareness;Protocols;Life cycle assessment;Mobile communication;HTTP</t>
  </si>
  <si>
    <t>26 Feb.-1 March 2026</t>
  </si>
  <si>
    <t>Scopus Initial Records</t>
  </si>
  <si>
    <t>IEEE Xplore Initial Records</t>
  </si>
  <si>
    <t>screened out by language</t>
  </si>
  <si>
    <t>Excluded by Full-Text Criteria (FT)</t>
  </si>
  <si>
    <t>Searched</t>
  </si>
  <si>
    <t>D</t>
  </si>
  <si>
    <t>Duplicates</t>
  </si>
  <si>
    <t>IR</t>
  </si>
  <si>
    <t>Invalid Record</t>
  </si>
  <si>
    <t>Screened Out by Title</t>
  </si>
  <si>
    <t>Screened Out by Abstract</t>
  </si>
  <si>
    <t>Screened Out by full text</t>
  </si>
  <si>
    <t>Passed</t>
  </si>
  <si>
    <t>Retrected</t>
  </si>
  <si>
    <t>Not Available</t>
  </si>
  <si>
    <t>of 162</t>
  </si>
  <si>
    <t>In Paper</t>
  </si>
  <si>
    <t>Link</t>
  </si>
  <si>
    <t>Status</t>
  </si>
  <si>
    <t>Overlap</t>
  </si>
  <si>
    <t>Li, Y.; Mercan, E.; Knezevitch, S.; Elmore, J.G.; Shapiro, L.G.</t>
  </si>
  <si>
    <t>https://www.scopus.com/inward/record.uri?eid=2-s2.0-85052023801&amp;doi=10.5220%2F0006550700690077&amp;partnerID=40&amp;md5=a8da73e482f17fc0f87fdf61f24d2a82</t>
  </si>
  <si>
    <t>The analysis of breast cancer images includes the detection of mitotic figures whose counting is important in the grading of invasive breast cancer. Mitotic figures are difficult to find in the very large whole slide images, as they may look only slightly different from normal nuclei. In the last few years, several convolutional neural network (CNN) systems have been developed for mitosis detection that are able to beat conventional, feature-based approaches. However, these networks contain many layers and many neurons per layer, so both training and actual classification require powerful computers with GPUs. In this paper, we describe a new lightweight region-based CNN methodology we have developed that is able to run on standard machines with only a CPU and can achieve accuracy measures that are almost as good as the best CNN-based system so far in a fraction of the time, when both are run on CPUs. Our system, which includes a feature-based region extractor plus two CNN stages, is tested on the ICPR 2012 and ICPR 2014 datasets, and results are given for accuracy and timing. © © 2018 by SCITEPRESS – Science and Technology Publications, Lda. All rights reserved</t>
  </si>
  <si>
    <t>Oliveira, H.S.; Teixeira, J.F.; Oliveira, H.P.</t>
  </si>
  <si>
    <t>https://www.scopus.com/inward/record.uri?eid=2-s2.0-85072901730&amp;doi=10.1007%2F978-3-030-30645-8_64&amp;partnerID=40&amp;md5=9f19b44d7075729e35846cda32bbe51b</t>
  </si>
  <si>
    <t>Elbashir, M.K.; Ezz, M.; Mohammed, M.; Saloum, S.S.</t>
  </si>
  <si>
    <t>https://www.scopus.com/inward/record.uri?eid=2-s2.0-85077964825&amp;doi=10.1109%2FACCESS.2019.2960722&amp;partnerID=40&amp;md5=67da4ac6fe40be475c395aa316fdb2fe</t>
  </si>
  <si>
    <t>Abdelli, A.; Saouli, R.; Djemal, K.; Youkana, I.</t>
  </si>
  <si>
    <t>https://www.scopus.com/inward/record.uri?eid=2-s2.0-85099272967&amp;doi=10.1109%2FIPTA50016.2020.9286653&amp;partnerID=40&amp;md5=2fbf0269703a803895ed30d3b9deaa9e</t>
  </si>
  <si>
    <t>Zhang, X.; Lin, X.; Zhang, Z.; Dong, L.; Sun, X.; Sun, D.; Yuan, K.</t>
  </si>
  <si>
    <t>https://www.scopus.com/inward/record.uri?eid=2-s2.0-85086567155&amp;doi=10.1177%2F0161734620928453&amp;partnerID=40&amp;md5=cf1013a4a61fe2c418e678c32e1a8ca7</t>
  </si>
  <si>
    <t>Laxmisagar, H.S.; Hanumantharaju, M.C.</t>
  </si>
  <si>
    <t>https://www.scopus.com/inward/record.uri?eid=2-s2.0-85092725831&amp;doi=10.1007%2F978-981-15-5566-4_40&amp;partnerID=40&amp;md5=6e196fdf9fa7acea758ac1273180ebe7</t>
  </si>
  <si>
    <t>Breast cancer is the second most prominent cause of death among women, and it is a major health problem across the world over the past many years. In this work, four hundred different biopsy images were collected from the Bio-imaging 2018 breast histology classification challenge by participating Grand Challenge on breast cancer histology images (BACH) for multiclass breast cancer histology image classification using deep learning technique. Computer-aided detection or diagnosis (CAD) system plays an important role in the detection and to increase death survival rate of women suffering from breast cancer, which can decrease death rate among women. The main purpose of this paper is to develop a CAD system which can be used to detect whether the input biopsy image fits one of the four different classes like benign, in situ, Invasive and Malignant. We have incorporated an efficient lightweight neural network such as MobileNet2.10ex instead of normal convolution neural network for feature extraction and at top a fully connected deep neural network is designed to do classification among different classes. The confusion matrix is developed in order to draw the model accuracy of both techniques. It is observed that MobleNet2.10ex is giving about 88.92 % training accuracy at 257 epochs and the corresponding loss value is 0.2249. In order to progress the performance during pre-processing, a staining technique was used to remove staining from a digital scan of histology microscopic image of fine-needle aspirate (FNA) slides and feature invariant approach such as data augmentation technique was used to rotate each image in pipeline about the axis 45° apart three times in order to increase dataset and prediction accuracy. The model was trained till 280 epochs to evaluate training and validation accuracy using Google Colab having strong GPU 2496 CUDA cores, 12 GB GDDR5 VRAM and 12.6 GB RAM. © 2021, Springer Nature Singapore Pte Ltd.</t>
  </si>
  <si>
    <t>Zahir, S.; Amir, A.; Zahri, N.A.H.; Ang, W.C.</t>
  </si>
  <si>
    <t>https://www.scopus.com/inward/record.uri?eid=2-s2.0-85102409958&amp;doi=10.1088%2F1742-6596%2F1755%2F1%2F012026&amp;partnerID=40&amp;md5=3342ebdea94a79259464e7bf1b1f420c</t>
  </si>
  <si>
    <t>https://www.scopus.com/inward/record.uri?eid=2-s2.0-85138239272&amp;doi=10.1615%2FCritRevBiomedEng.2022043417&amp;partnerID=40&amp;md5=85ac07e56c86bb4fcdaee9cc247787e9</t>
  </si>
  <si>
    <t>Kim, S.; Yoon, K.</t>
  </si>
  <si>
    <t>https://www.scopus.com/inward/record.uri?eid=2-s2.0-85139222990&amp;doi=10.13052%2Fjmm1550-4646.18619&amp;partnerID=40&amp;md5=da2a1aa1668572887810f27b242c2214</t>
  </si>
  <si>
    <t>Huang, J.; Mei, L.; Long, M.; Liu, Y.; Sun, W.; Li, X.; Shen, H.; Zhou, F.; Ruan, X.; Wang, D.; Wang, S.; Hu, T.; Lei, C.</t>
  </si>
  <si>
    <t>https://www.scopus.com/inward/record.uri?eid=2-s2.0-85132930127&amp;doi=10.3390%2Fbioengineering9060261&amp;partnerID=40&amp;md5=2061b61f9c49957ac6fa8f9427c5bb70</t>
  </si>
  <si>
    <t>Garg, S.; Singh, P.</t>
  </si>
  <si>
    <t>https://www.scopus.com/inward/record.uri?eid=2-s2.0-85132534568&amp;doi=10.1109%2FTCBB.2022.3174091&amp;partnerID=40&amp;md5=e4a812f8afb738e87a9fcc87c306ca63</t>
  </si>
  <si>
    <t>Automated classification of breast cancer can often save lives, as manual detection is usually time-consuming expensive. Since the last decade, deep learning techniques have been most widely used for the automatic classification of breast cancer using histopathology images. This paper has performed the binary and multi-class classification of breast cancer using a transfer learning-based ensemble model. To analyze the correctness and reliability of the proposed model, we have used an imbalance IDC dataset, an imbalance BreakHis dataset in the binary class scenario, and a balanced BACH dataset for the multi-class classification. A lightweight shallow CNN model with batch normalization technology to accelerate convergence is aggregated with lightweight MobileNetV2 to improve learning and adaptability. The aggregation output is fed into a multilayer perceptron to complete the final classification task. The experimental study on all three datasets was performed and compared with the recent works. We have fine-tuned three different pre-trained models (ResNet50, InceptionV4, and MobilNetV2) and compared it with the proposed lightweight ensemble model in terms of execution time, number of parameters, model size, etc. In both the evaluation phases, it is seen that our model outperforms in all three datasets. © 2004-2012 IEEE.</t>
  </si>
  <si>
    <t>Patel, W.; Koyuncu, H.; Ganatara, A.</t>
  </si>
  <si>
    <t>https://www.scopus.com/inward/record.uri?eid=2-s2.0-85190115921&amp;doi=10.1109%2FMoSICom59118.2023.10458800&amp;partnerID=40&amp;md5=fd257c5075ecd94fecf725ea2a1fdc8a</t>
  </si>
  <si>
    <t>Kausar, T.; Lu, Y.; Kausar, A.</t>
  </si>
  <si>
    <t>https://www.scopus.com/inward/record.uri?eid=2-s2.0-85176360213&amp;doi=10.1109%2FACCESS.2023.3326478&amp;partnerID=40&amp;md5=defa7bec33910c909d23e0d8c16b08b7</t>
  </si>
  <si>
    <t>In the past few decades, breast cancer has rapidly increased the death rate among women worldwide. An early diagnosis of such fatal disease is important for the best treatment and death rate reduction. Automatic diagnosis of breast cancer from histopathological images using artificial intelligence (AI) based methods is a top-priority research area in the biomedical field. However, automatic detection is challenging due to high resolution of histopathology images and the tremendous amount of parameters required by deep AI models. Due to high computational complexity and bulky memory usage, deep models suffer from inefficient inference that limits their application in resource-constrained platforms. To address this problem, a fast cancer detection strategy has been proposed to overcome the computational cost issue of deep automatic systems. Instead of directly using input images the wavelet transform (WT) is applied to decompose the images into different frequency bands and then only low frequency bands are subjected to our proposed lightweight deep convolutional neural network (CNN). The lightweight deep model is designed using invertible residual block module. The incorporation of invertible residual block module in the deep CNN model and the use of WT considerably reduces the computational cost of the proposed model, without a noticeable accuracy downgrade Further, the effect of various machine vision classifiers i.e. support vector machine (SVM), softmax, and K nearest neighbor classifier (KNN) on model performance is analyzed. Experiments are performed using three publicly available benchmark histopathology image datasets. The proposed model has shown multi-class classification accuracy of 96.25%, and 99.8% and 72.2%, on the international conference on image analysis and recognition (ICIAR 2018), BreakHis and Bracs datasets, respectively. The reported inference time per image of the proposed model is 0.67s, and 0.21s for ICIAR 2018 and BreakHis and Bracs images, respectively. © 2013 IEEE.</t>
  </si>
  <si>
    <t>Pramanik, R.; Pramanik, P.; Sarkar, R.</t>
  </si>
  <si>
    <t>https://www.scopus.com/inward/record.uri?eid=2-s2.0-85147451303&amp;doi=10.1016%2Fj.eswa.2023.119643&amp;partnerID=40&amp;md5=fc712e932022324e8e6138185f3fbe26</t>
  </si>
  <si>
    <t>Gnanaprakash, V.; Ali, K.; Preethi, D.; Saranya, N.; Nivetitha, R.K.</t>
  </si>
  <si>
    <t>https://www.scopus.com/inward/record.uri?eid=2-s2.0-85187778482&amp;doi=10.1109%2FICDSAAI59313.2023.10452524&amp;partnerID=40&amp;md5=b9ce44cd5925d141f7b3aaabdb502ce1</t>
  </si>
  <si>
    <t>Kotei, E.; Thirunavukarasu, R.</t>
  </si>
  <si>
    <t>https://www.scopus.com/inward/record.uri?eid=2-s2.0-85169909058&amp;doi=10.1007%2Fs11042-023-16625-x&amp;partnerID=40&amp;md5=76cfde977cc0971a33c85307882ff412</t>
  </si>
  <si>
    <t>Nissar, I.; Alam, S.; Masood, S.; Kashif, M.</t>
  </si>
  <si>
    <t>https://www.scopus.com/inward/record.uri?eid=2-s2.0-85188816627&amp;doi=10.1016%2Fj.cmpb.2024.108121&amp;partnerID=40&amp;md5=8ed2ec627b561421c7ccb03952f82208</t>
  </si>
  <si>
    <t>Raiaan, M.A.K.; Fahad, N.M.; Mukta, M.S.H.; Shatabda, S.</t>
  </si>
  <si>
    <t>https://www.scopus.com/inward/record.uri?eid=2-s2.0-85189017106&amp;doi=10.1016%2Fj.bspc.2024.106279&amp;partnerID=40&amp;md5=360a1c6c8c6f1498d762278d834c4bc2</t>
  </si>
  <si>
    <t>Luna-Lozoya, R.S.; Ochoa Domínguez, H.; Sossa-Azuela, J.H.; Cruz-Sánchez, V.G.; Vergara Villegas, O.O.</t>
  </si>
  <si>
    <t>https://www.scopus.com/inward/record.uri?eid=2-s2.0-85188740503&amp;doi=10.13053%2FCyS-28-1-4892&amp;partnerID=40&amp;md5=a9a8535e7bfcbd0ca99003d85867d629</t>
  </si>
  <si>
    <t>Ashraf, F.B.; Alam, S.M.M.; Sakib, S.M.</t>
  </si>
  <si>
    <t>https://www.scopus.com/inward/record.uri?eid=2-s2.0-85182354943&amp;doi=10.1016%2Fj.heliyon.2024.e24094&amp;partnerID=40&amp;md5=a21b820f8b6bb3eebcced38b881909e9</t>
  </si>
  <si>
    <t>Yan, T.; Chen, G.; Zhang, H.; Wang, G.; Yan, Z.; Li, Y.; Xu, S.; Zhou, Q.; Shi, R.; Tian, Z.; Wang, B.</t>
  </si>
  <si>
    <t>https://www.scopus.com/inward/record.uri?eid=2-s2.0-85192759561&amp;doi=10.1016%2Fj.heliyon.2024.e30889&amp;partnerID=40&amp;md5=e088df5571ea4fe1644aa737d77c9a2c</t>
  </si>
  <si>
    <t>Kalita, M.; Mahanta, L.B.; Das, A.K.; Nath, M.</t>
  </si>
  <si>
    <t>https://www.scopus.com/inward/record.uri?eid=2-s2.0-85190974543&amp;doi=10.11591%2Fijeecs.v34.i3.pp1739-1752&amp;partnerID=40&amp;md5=4dbc46a4e73a37fd3d95e378b2a66dbb</t>
  </si>
  <si>
    <t>Modu, F.; Prasad, R.; Aliyu, F.</t>
  </si>
  <si>
    <t>https://www.scopus.com/inward/record.uri?eid=2-s2.0-105002579088&amp;doi=10.1109%2FACCESS.2025.3556517&amp;partnerID=40&amp;md5=af2b9a52232016fa55ca4b11e136a7d9</t>
  </si>
  <si>
    <t>2013 4th International Conference on Material and Manufacturing Technology, ICMMT 2013</t>
  </si>
  <si>
    <t>https://www.scopus.com/inward/record.uri?eid=2-s2.0-84884785762&amp;partnerID=40&amp;md5=31e4db38afaa379c6aa0f56556b495bd</t>
  </si>
  <si>
    <t>The proceedings contain 251 papers. The special focus in this conference is on Materials Engineering and Technology, Mechanical Engineering, Design Technology and Engineering, Applied Thermodynamics, Mechatronics and Robotics, Modern Control, Automation and Reverse Engineering, Civil Engineering, Manufacturing and Industrial Engineering and Data Mining, Information Technologies and Networks. The topics include: Flexural strength of PLA/kenaf green composite; aging behavior of the polyether polyurethane films irradiated by UV; synthesis of Fe-Al&lt;inf&gt;2&lt;/inf&gt;O&lt;inf&gt;3&lt;/inf&gt; composite by high-frequency induction-heated combustion; self-propagating high-temperature synthesis of Fe-W(B, C) based composite; electrochromic performance of NiO films in alkaline medium; oxidation of oxide dispersion strengthened steels; optimization of parameters in fiber reinforced polyurethane composited reaction injection molding; study on the foaming behavior of PS-CO2 by using water or ethanol as Co-blowing agent; the metastable phase responsible for hardenig in an Al-Mg alloy aged at 473K; investigations of nanostructure and photoluminescence properties of nanoporous silicon; characterization of high density solid waste biopolymer foam; effect of applied current density on the electrodeposition of Ni on Ti substrate; morphology and mechanical properties of HDPE/bio-polymer as compounding materials; mechanical properties of UV irradiated bio polymer thin films doped with titanium dioxide; adhesive bonding strength and adhesive penetration of two malaysian medium hardwoods; research development of the laser surface modification to improve the corrosion-resistance of titanium and titanium alloys; research progress of the surface oxidation of titanium and its alloys; development status of laser clad cobalt-based alloy coatings; application of the high strength steel in the automobile; effect of crack length on mixed-mode cohesive fracture of the adhesively bonded joints; a case study on effect of feed rate on machinability of austempered ductile iron; grinding force research on nanostructured ceramic coatings; research on nano-ceramic coatings precision grinding; CO&lt;inf&gt;2&lt;/inf&gt; laser cladding of mild steel using iron based powder and silicon carbide particles; acoustic study based on sustainable green polymer treated with H2O; dynamic response of FDM made ABS parts in different part orientations; scaling up process output of monomer reactor; characterization of rice straw ash and utilization in glass production; investigation on carbon fiber composites as architectural EMI shielding material; durability of traffic signs and retroreflective materials; performance study on scale inhibition of biodegradable water treatment agent; simulation of laser-induced thermoelastic behavior in metal plates; stress analysis and fatigue life estimation of bridge rubber bearing; optimization design of a framework for an infrared seeker; the higher order crack-tip field for reissners power FGMs spherical shell; A Z-map based approach for extracting the groove shape of impeller; an efficient diffusion model for a real-time gas diffusion simulation system; design and simulation on righting manipulator of the remote control in workover operations; lightweight design optimization of large-tonnage hydraulic press body structure; prediction of long-term properties of fiberglass pipe based on the shift factors method; nonlinear aerodynamics reduced-order model based on multi-input volterra series; positive solutions of a strongly coupled prey-predator system; algorithm and realization of wind power prediction system; an improved islanding detection method for photovoltaic grid-connected system; switch technology in intelligent substation; study on energy optimization of clutch based on energy design factor; a combination method for mid-long term power load simulation and prediction; study of dual-active series resonant DC-DC converter for high power applications; capacitor group zero-crossing switching control system design; research and design of air conditioning air flow test bench; mono pulse confocal microwave imaging in breast cancer detection; two-dimensional laser detection front end circuit and algorithm; detection of pilot-induced oscillation (PIO); real time web based monitoring and calibration system for diesel engine; a safety monitoring device for firefighters based on wireless localization algorithm; garlic cutting umbilical based on image processing and GUI; clustering based on a novel density estimation method; analysis based on the remote sensing image of harbin urban heat island effect; the research on multiscale image fusion based on the dualtree complex wavelet; gesture recognition for briefing application; method on 3D dense point cloud recovery of geographical scene; implementation of unitary music algorithm using Xilinx system generator; sound source localization based on microphone uniform linear array; method of harmonic detection based on the wavelet transform; research and simulation of image histogram matching; based on HMM intonation prosody prediction of Tibetan TTS; the application of CRI method in fuzzy reasoning; fuzzy recognition intelligent system based on cash character; the perception system of external world for robot; a robot simulation system for self-location by using field visual information; sound analysis and synthesis for audio simulation system of flight simulator; research on the vision processing of space robot's tracking camera; the design of servo system for azimuth of directional antenna based on PMSM; application of sliding mode cascade controller in AC servo system; research on the detection unit and control system of CNC cool frame bender; semistability of nonlinear control systems; the study of DC motor position controller parameter setting and simulation; with DGPS-RTK terminal yard cranes real-time operating system; temperature controller of heating furnace based on fuzzy neural network technology; design of direct digital synthesizer based on FPGA; a study for embedded software double-fault testability; design of the high-speed high-resolution latched comparator; design of a novel excitation circuit for low perming error fluxgate; design of SDH positive/zero/negative justification circuits based on FPGA; distribution network and multiple power bi-level programming; important position of information science in studying complex system; security research and measures for the internet of things; critical evaluation on steganography metrics; efficient scratchpad memory management for mobile multimedia application; modeling and simulation of FC-AE-ASM network; implementation of vehicle control system based on IPV6-CAN gateway; a provably secure e-cash scheme with loss-tracing; a note on optimal function for similarity measure in ontology application; a simple multi-models rendering framework - PM-OCMMRF; system design considerations for satellite communications on the move; an identity on resistance distances; simulation for view selection in data warehouse; internal cloud storage architecture implemented in crop germplasm resources data; analysis of precast piles for piling process; preparation and verification of a limit protective isolation structural analysis programs; research of cascade reservoirs flood limit level dynamic control based on game theory; hydrologic and hydraulic analysis of city flood control; the property of hierarchical structure in manufacturing; tools management solution for small enterprises; PLC-based laboratory intelligent management system; investigation on safety condition of cell phone charging; analyzing crash frequency by collision type at freeway diverge areas and study of logistics warehouse management system based on RFID.</t>
  </si>
  <si>
    <t>2015 5th International Conference on Computer and Knowledge Engineering, ICCKE 2015</t>
  </si>
  <si>
    <t>https://www.scopus.com/inward/record.uri?eid=2-s2.0-84964444601&amp;partnerID=40&amp;md5=2ee5946f8c55e6a977c2c788fc1c7690</t>
  </si>
  <si>
    <t>The proceedings contain 58 papers. The topics discussed include: optimization of budgeting type 2 diabetes through modeling disease burden; WS-TWSVM: weighted structural twin support vector machine by local and global information; necessity of laboratory blood tests in intensive care unit using data mining; diagnosis of type 2 diabetes using cost-sensitive learning; BetaProbe: a probability based method for predicting beta sheet topology using integer programming; design of an automated system for detection and classification of power quality disturbances; applying grey wolf optimizer-based decision tree c1assifer for cancer classification on gene expression data; designing a pervasive eye movement-based system for ALS and paralyzed patients; spectral clustering-based classification; a high-speed FPGA implementation of a bit-slice ultra-lightweight block cipher, RECTANGLE; and identification of gene signatures for classifying of breast cancer subtypes using protein interaction database and support vector machines.</t>
  </si>
  <si>
    <t>Li, J.; Liu, H.; Brown, M.; Kumar, P.; Challacombe, B.J.; Chandra, A.; Rottenberg, G.; Seneviratne, L.D.; Althoefer, K.; Dasgupta, P.</t>
  </si>
  <si>
    <t>Ex vivo study of prostate cancer localization using rolling mechanical imaging towards minimally invasive surgery</t>
  </si>
  <si>
    <t>https://www.scopus.com/inward/record.uri?eid=2-s2.0-85013215035&amp;doi=10.1016%2Fj.medengphy.2017.01.021&amp;partnerID=40&amp;md5=4c642cbfe3caf47a0794a3ac8dd7bc70</t>
  </si>
  <si>
    <t>Rolling mechanical imaging (RMI) is a novel technique towards the detection and quantification of malignant tissue in locations that are inaccessible to palpation during robotic minimally invasive surgery (MIS); the approach is shown to achieve results of higher precision than is possible using the human hand. Using a passive robotic manipulator, a lightweight and force sensitive wheeled probe is driven across the surface of tissue samples to collect continuous measurements of wheel-tissue dynamics. A color-coded map is then generated to visualize the stiffness distribution within the internal tissue structure. Having developed the RMI device in-house, we aim to compare the accuracy of this technique to commonly used methods of localizing prostate cancer in current practice: digital rectal exam (DRE), magnetic resonance imaging (MRI) and transrectal ultrasound (TRUS) biopsy. Final histology is the gold standard used for comparison. A total of 126 sites from 21 robotic-assisted radical prostatectomy specimens were examined. Analysis was performed for sensitivity, specificity, accuracy, and predictive value across all patient risk profiles (defined by PSA, Gleason score and pathological score). Of all techniques, pre-operative biopsy had the highest sensitivity (76.2%) and accuracy (64.3%) in the localization of tumor in the final specimen. However, RMI had a higher sensitivity (44.4%) and accuracy (57.9%) than both DRE (38.1% and 52.4%, respectively) and MRI (33.3% and 57.9%, respectively). These findings suggest a role for RMI towards MIS, where haptic feedback is lacking. While our approach has focused on urological tumors, RMI has potential applicability to other extirpative oncological procedures and to diagnostics (e.g., breast cancer screening). © 2017</t>
  </si>
  <si>
    <t>Taruno, K.; Kurita, T.; Kuwahata, A.; Yanagihara, K.; Enokido, K.; Katayose, Y.; Nakamura, S.; Takei, H.; Sekino, M.; Kusakabe, M.</t>
  </si>
  <si>
    <t>https://www.scopus.com/inward/record.uri?eid=2-s2.0-85074788048&amp;doi=10.1002%2Fjso.25747&amp;partnerID=40&amp;md5=70f25536527d62085c4b183b2e096bd8</t>
  </si>
  <si>
    <t>Alam, M.W.; Wahid, K.A.; Goel, R.K.; Lukong, K.E.</t>
  </si>
  <si>
    <t>https://www.scopus.com/inward/record.uri?eid=2-s2.0-85061546246&amp;doi=10.1364%2FBOE.10.000399&amp;partnerID=40&amp;md5=96f5a52dac94266494bd0706762bb7a5</t>
  </si>
  <si>
    <t>Nandhini, V.L.; Roy, S.K.; Babu, K.</t>
  </si>
  <si>
    <t>https://www.scopus.com/inward/record.uri?eid=2-s2.0-85071679965&amp;doi=10.35940%2Fijitee.F1274.0486S419&amp;partnerID=40&amp;md5=71389f2e941c91469619606bd365f7d4</t>
  </si>
  <si>
    <t>https://www.scopus.com/inward/record.uri?eid=2-s2.0-85065909723&amp;partnerID=40&amp;md5=1d86e21bff3a5377d0081b262702121e</t>
  </si>
  <si>
    <t>Liu, S.; Ren, J.; Chen, Z.; Hu, K.; Xiao, F.; Li, X.; Gao, X.</t>
  </si>
  <si>
    <t>https://www.scopus.com/inward/record.uri?eid=2-s2.0-85100334328&amp;doi=10.1109%2FBIBM49941.2020.9313511&amp;partnerID=40&amp;md5=fb3d8f43c53000a15005cfd528649a9e</t>
  </si>
  <si>
    <t>Sanghavi, F.; Kezebou, L.; Panetta, K.; Agaian, S.</t>
  </si>
  <si>
    <t>https://www.scopus.com/inward/record.uri?eid=2-s2.0-85096352764&amp;doi=10.1117%2F12.2558613&amp;partnerID=40&amp;md5=35bb3dd9c3a25059486a1936eef82f45</t>
  </si>
  <si>
    <t>Roslidar, R.; Rahman, A.; Muharar, R.; Syahputra, M.R.; Arnia, F.; Syukri, M.; Pradhan, B.; Munadi, K.</t>
  </si>
  <si>
    <t>https://www.scopus.com/inward/record.uri?eid=2-s2.0-85087800211&amp;doi=10.1109%2FACCESS.2020.3004056&amp;partnerID=40&amp;md5=6b6ab728d09e8e7a1c908b4e78500b47</t>
  </si>
  <si>
    <t>Koma’rudin, N.; Zakaria, Z.; Soh, P.J.; Lago, H.; Alsariera, H.; Hassan, N.</t>
  </si>
  <si>
    <t>https://www.scopus.com/inward/record.uri?eid=2-s2.0-85092131911&amp;doi=10.15866%2Firecap.v10i4.18560&amp;partnerID=40&amp;md5=8ce1c48bc14fe53278896f221f0c083c</t>
  </si>
  <si>
    <t>Moussa, M.N.; Madi, M.A.; Kabalan, K.Y.</t>
  </si>
  <si>
    <t>https://www.scopus.com/inward/record.uri?eid=2-s2.0-85126741088&amp;doi=10.1109%2FICECET52533.2021.9698733&amp;partnerID=40&amp;md5=187048564131139517e83cff935e163d</t>
  </si>
  <si>
    <t>https://www.scopus.com/inward/record.uri?eid=2-s2.0-85096498383&amp;partnerID=40&amp;md5=96864cec68a1d7daf114c68cb5099620</t>
  </si>
  <si>
    <t>https://www.scopus.com/inward/record.uri?eid=2-s2.0-85097683791&amp;partnerID=40&amp;md5=343726d9201692790d3e0204dad8e140</t>
  </si>
  <si>
    <t>The proceedings contain 40 papers. The special focus in this conference is on Evolving Technologies for Computing, Communication and Smart World. The topics include: Event-Triggered Share Price Prediction; a Review: Efficient Transportation—Future Aspects of IoV; Compact High Gain 28 GHz Concentric Circular Director Low-Cost Antenna for 5G Millimeter-Wave Communication; preface; toward Response-Type Identification for the Real Time; questionnaire-Based Prediction of Hypertension Using Machine Learning; nature-Inspired Computing Behaviour of Cellular Automata; a Survey on Transport Layer Protocols for Reliable and Secure Wireless Sensor Networks; A Lightweight Exchangeable Encryption Scheme for IoT Devices Based on Vigenere Cipher and MLS Keystream; improving Steepest Descent Method by Learning Rate Annealing and Momentum in Neural Network; fingerprint and Face-Based Secure Biometric Authentication System Using Optimized Robust Features; DevOps, DevSecOps, AIOPS- Paradigms to IT Operations; Optimized Route Discovery and Node Registration for FANET; 4.1 GHz Low-Phase Noise Differential XCP LC-VCO with High Q and LC Noise Filtering; secured Surveillance Storage Model Using Blockchain; automatic Leaf Species Recognition Using Deep Neural Network; information Retrieval in Financial Documents; VNF Security in Telco Environment; Rank-Level Fusion of Random Indexing, Word Embedding, and TF-IDF-Based Rankings for Clinical Document Retrieval; a Novel Feature Engineering Approach for Twitter-Based Text Sentiment Analysis; Survey on DDoS and EDoS Attack in Cloud Environment; preprocessing Steps for Opinion Mining on Tweets; machine Learning-Based Lightweight Android Malware Detection System with Static Features; area and Power Efficient 2 Bit Multiplier by Using Enhanced Half Adder; the Modified Algorithm of Quantum Key Distribution System Synchronization; breast Cancer Classification Using Transfer Learning.</t>
  </si>
  <si>
    <t>Ahmad, B.; Sun, S.; Li, J.; Lidan, B.</t>
  </si>
  <si>
    <t>https://www.scopus.com/inward/record.uri?eid=2-s2.0-85125349633&amp;doi=10.1109%2FICCIS54243.2021.9676187&amp;partnerID=40&amp;md5=1f418c7a52230bcb6b8e2c667c7f672a</t>
  </si>
  <si>
    <t>Deep learning has gained the attention of researchers around the world. We used several deep learning models to check whether they could potentially be used as a clinical utility by pathologists to detect lymph node metastases in tissue sections of women with breast cancer to save time and reduce the burden on healthcare. For that purpose, we selected three deep learning models of different depths. The deepest one (DenseNet201), medium depth (Resent50), lightweight (Mobie/Net) and trained them in different experiments under various hyperparameters settings from scratch. The test set consists of 32000 histopathological images. We used absolute accuracy, sensitivity, specificity, and F1-score as a performance measure. Apart from these measures, we observe the effect of data augmentation and the number of epochs on the classification performance. We achieved an average accuracy of 85.6%, 87.5%, and 88.4% for MobileNet V1, ResNet50, and DenseNet201, respectively, which further improves to 91.1 %, 93.8%, and 95.7%, respectively, when augmented images are used in the training set. The performance of all deep learning models was on par with that of expert pathologists reported in different studies. We may expect that deep learning could be an exceptional utility for clinicians in real-time diagnosis too. © 2021 IEEE.</t>
  </si>
  <si>
    <t>https://www.scopus.com/inward/record.uri?eid=2-s2.0-85143079638&amp;partnerID=40&amp;md5=f6d79e7d735d735686810e35e4b2d6ff</t>
  </si>
  <si>
    <t>Chavan, T.; Prajapati, K.; Jv, K.R.</t>
  </si>
  <si>
    <t>https://www.scopus.com/inward/record.uri?eid=2-s2.0-85135043192&amp;doi=10.1007%2F978-3-031-09342-5_27&amp;partnerID=40&amp;md5=6ce2320bd96903fbe3a25baf05111e99</t>
  </si>
  <si>
    <t>Das, R.; Kaur, K.; Walia, E.</t>
  </si>
  <si>
    <t>https://www.scopus.com/inward/record.uri?eid=2-s2.0-85129147479&amp;doi=10.1007%2Fs12539-022-00515-1&amp;partnerID=40&amp;md5=d8374dd58ba08c73282dcd71b3e3f27c</t>
  </si>
  <si>
    <t>Singh, S.; Arshid, N.; Cinti, S.</t>
  </si>
  <si>
    <t>https://www.scopus.com/inward/record.uri?eid=2-s2.0-85138460701&amp;doi=10.1016%2Fj.bios.2022.114635&amp;partnerID=40&amp;md5=029e81da191e90ca5bd7e55c7a0c97ef</t>
  </si>
  <si>
    <t>Althobaiti, M.M.; Ashour, A.A.; Alhindi, N.A.; Althobaiti, A.; Mansour, R.F.; Gupta, D.; Khanna, A.</t>
  </si>
  <si>
    <t>https://www.scopus.com/inward/record.uri?eid=2-s2.0-85130057030&amp;doi=10.1155%2F2022%2F3714422&amp;partnerID=40&amp;md5=b7f95ce78e0d5074d983f835ee26d1e5</t>
  </si>
  <si>
    <t>The rapid development of technologies in biomedical research has enriched and broadened the range of medical equipment. Magnetic resonance imaging, ultrasonic imaging, and optical imaging have been discovered by diverse research communities to design multimodal systems, which is essential for biomedical applications. One of the important tools is photoacoustic multimodal imaging (PAMI) which combines the concepts of optics and ultrasonic systems. At the same time, earlier detection of breast cancer becomes essential to reduce mortality. The recent advancements of deep learning (DL) models enable detection and classification the breast cancer using biomedical images. This article introduces a novel social engineering optimization with deep transfer learning-based breast cancer detection and classification (SEODTL-BDC) model using PAI. The intention of the SEODTL-BDC technique is to detect and categorize the presence of breast cancer using ultrasound images. Primarily, bilateral filtering (BF) is applied as an image preprocessing technique to remove noise. Besides, a lightweight LEDNet model is employed for the segmentation of biomedical images. In addition, residual network (ResNet-18) model can be utilized as a feature extractor. Finally, SEO with recurrent neural network (RNN) model, named SEO-RNN classifier, is applied to allot proper class labels to the biomedical images. The performance validation of the SEODTL-BDC technique is carried out using benchmark dataset and the experimental outcomes pointed out the supremacy of the SEODTL-BDC approach over the existing methods. © 2022 Maha M. Althobaiti et al.</t>
  </si>
  <si>
    <t>3rd International Conference on Artificial Intelligence and Speech Technology, AIST 2021</t>
  </si>
  <si>
    <t>https://www.scopus.com/inward/record.uri?eid=2-s2.0-85124670761&amp;partnerID=40&amp;md5=74871ff483593045ff21f5c5f621c2bf</t>
  </si>
  <si>
    <t>The proceedings contain 54 papers. The special focus in this conference is on Artificial Intelligence and Speech Technology. The topics include: Feature Extraction and Sentiment Analysis Using Machine Learning; a Neural Network Based Approach for Text-Level Sentiment Analysis Using Sentiment Lexicons; cross Linguistic Acoustic Phonetic Study of Punjabi and Indian English; prashn: University Voice Assistant; spectrogram Analysis and Text Conversion of Sound Signal for Query Generation to Give Input to Audio Input Device; a Contrastive View of Vowel Phoneme Assessment of Hindi, Indian English and American English Speakers; Text-Based Analysis of COVID-19 Comments Using Natural Language Processing; indian Languages Requirements for String Search/comparison on Web; dictionary Vectorized Hashing of Emotional Recognition of Text in Mutual Conversation; Speaker Independent Accent Based Speech Recognition for Malayalam Isolated Words: An LSTM-RNN Approach; Comparative Analysis of NLP Text Embedding Techniques with Neural Network Layered Architecture on Online Movie Reviews; current State of Speech Emotion Dataset-National and International Level; context-Aware Emoji Prediction Using Deep Learning; development of ManiTo: A Manipuri Tonal Contrast Dataset; deep Neural Networks for Spoken Language Identification in Short Utterances; a Lightweight Deep Learning Approach for Diabetic Retinopathy Classification; machine Hearing a Cognitive Service for Aiding Clinical Diagnosis; critical Insights on Cancer Detection Using Deep Learning; OHF: An Ontology Based Framework for Healthcare; enhancing the Deep Learning-Based Breast Tumor Classification Using Multiple Imaging Modalities: A Conceptual Model; a Review on Speech Synthesis Based on Machine Learning; EEG Based Stress Classification in Response to Stress Stimulus; hindi Phoneme Recognition - A Review.</t>
  </si>
  <si>
    <t>https://www.scopus.com/inward/record.uri?eid=2-s2.0-85148874918&amp;partnerID=40&amp;md5=1319f99a2518dcd8b271472f212eae60</t>
  </si>
  <si>
    <t>https://www.scopus.com/inward/record.uri?eid=2-s2.0-85133002409&amp;partnerID=40&amp;md5=4cd265e78079bd54e50202f6c6364fb5</t>
  </si>
  <si>
    <t>The proceedings contain 33 papers. The special focus in this conference is on Pattern Recognition. The topics include: Factorized U-net for Retinal Vessel Segmentation; Multi-view Learning for EEG Signal Classification of Imagined Speech; leveraging Multiple Characterizations of Social Media Users for Depression Detection Using Data Fusion; a Wide &amp; Deep Learning Approach for Covid-19 Tweet Classification; Does This Tweet Report an Adverse Drug Reaction? An Enhanced BERT-Based Method to Identify Drugs Side Effects in Twitter; we Will Know Them by Their Style: Fake News Detection Based on Masked N-Grams; multi-document Text Summarization Based on Genetic Algorithm and the Relevance of Sentence Features; OSLeD-wA: A One-Stage Lesion Detection Method with Attention Mechanisms; Detection of Pain Caused by a Thermal Stimulus Using EEG and Machine Learning; Lane Changing Model from NGSIM Dataset; efficient Methodology Based on Convolutional Neural Networks with Augmented Penalization on Hard-to-Classify Boundary Voxels on the Task of Brain Lesion Segmentation; Delimitation of Benign and Malignant Masses in Breast Ultrasound by Clustering of Intuitionistic Fuzzy Superpixels Using DBSCAN Algorithm; machine Learning and Symbolic Learning for the Recognition of Leukemia L1, L2 and L3; A Preliminary Study of SMOTE on Imbalanced Big Datasets When Dealing with Sparse and Dense High Dimensionality; A CNN-Based Driver’s Drowsiness and Distraction Detection System; 3D Convolutional Neural Network to Enhance Small-Animal Positron Emission Tomography Images in the Sinogram Domain; preface; clustering of Twitter Networks Based on Users’ Structural Profile; deep Variational Method with Attention for High-Definition Face Generation; extreme Machine Learning Architectures Based on Correlation; on Labelling Pointclouds with the Nearest Facet of Triangulated Building Models; cable-Driven Parallel Robot Controlled by Servo-Vision System; a Lightweight Convolutional Neural Network for Breast Cancer Diagnosis with Histology Images; a Robust Fault Diagnosis Method in Presence of Noise and Missing Information for Industrial Plants; a Novel Survival Analysis-Based Approach for Predicting Behavioral Probability of Default.</t>
  </si>
  <si>
    <t>Shinde, R.K.; Alam, M.S.; Hossain, M.B.; Imtiaz, S.; Kim, J.; Padwal, A.A.; Kim, N.</t>
  </si>
  <si>
    <t>https://www.scopus.com/inward/record.uri?eid=2-s2.0-85145999195&amp;doi=10.3390%2Fcancers15010012&amp;partnerID=40&amp;md5=e71f32193da4c869f31db79c97fb065d</t>
  </si>
  <si>
    <t>Chengxiao, C.; Zeng, X.; Xi, R.; Ahmed, A.; Hou, M.; Tunio, M.H.</t>
  </si>
  <si>
    <t>https://www.scopus.com/inward/record.uri?eid=2-s2.0-85180677552&amp;doi=10.3390%2Felectronics12244923&amp;partnerID=40&amp;md5=10fad17f7a199a625cfd8ed269f9abc0</t>
  </si>
  <si>
    <t>Abdelmawgood, Z.; Abdalawy, S.; Mohamed, H.; R Eldamak, A.; Fahmy, O.; Elshaekh, D.</t>
  </si>
  <si>
    <t>https://www.scopus.com/inward/record.uri?eid=2-s2.0-85189925974&amp;doi=10.1109%2FMoSICom59118.2023.10458762&amp;partnerID=40&amp;md5=5b24cc23540d95cd95843549f780446f</t>
  </si>
  <si>
    <t>Nneji, G.U.; Monday, H.N.; Mgbejime, G.T.; Pathapati, V.S.R.; Nahar, S.; Ukwuoma, C.C.</t>
  </si>
  <si>
    <t>https://www.scopus.com/inward/record.uri?eid=2-s2.0-85146743965&amp;doi=10.3390%2Fdiagnostics13020299&amp;partnerID=40&amp;md5=7c3a1c014812efda09822639fbab7e86</t>
  </si>
  <si>
    <t>Oladimeji, O.; Ayaz, H.; McLoughlin, I.; Unnikrishnan, S.</t>
  </si>
  <si>
    <t>https://www.scopus.com/inward/record.uri?eid=2-s2.0-85189939027&amp;doi=10.1109%2FAICS60730.2023.10470496&amp;partnerID=40&amp;md5=8d529085a39d70e254723aadb160592a</t>
  </si>
  <si>
    <t>Breast cancer is a prevalent form of cancer with significant mortality and morbidity rates among women worldwide. Early detection is vital in increasing the chances of survival and one of the major approaches for breast cancer screening and detection is medical imaging. Advancements in technology have given rise to 3D medical imaging such as Abbreviated Breast MRI and DBT, overcoming the challenges of tissue overlapping in 2D modalities. However, deep learning model development using this 3D medical imaging comes with higher computational costs and complexity. This study proposes a lightweight deep learning technique based on three slice selection techniques using entropy, variance, and gradient magnitude values from DBT medical imaging modality. The selection techniques help select only the most informative slices making computational cost and complexity reduced. Entropy value-based slice selection performed best with an accuracy of 91%. The results obtained using the slice selection techniques for lightweight deep learning model development show that it can diagnose breast cancer with a lower number of slices and less computational complexity compared to existing methods. © 2023 IEEE.</t>
  </si>
  <si>
    <t>https://www.scopus.com/inward/record.uri?eid=2-s2.0-85168921202&amp;partnerID=40&amp;md5=b0f7b1d94443d41f6f82fbda63f1c53d</t>
  </si>
  <si>
    <t>Patil, A.; Diwakar, H.; Sawant, J.; Kurian, N.C.; Yadav, S.; Rane, S.; Bameta, T.; Sethi, A.</t>
  </si>
  <si>
    <t>https://www.scopus.com/inward/record.uri?eid=2-s2.0-85152659545&amp;doi=10.1016%2Fj.jpi.2023.100306&amp;partnerID=40&amp;md5=ab74843ff4b0e0784100da5a8e7d0040</t>
  </si>
  <si>
    <t>Ruza, N.; Hussain, S.I.; Mohamed, S.K.C.; Arzmi, M.H.</t>
  </si>
  <si>
    <t>https://www.scopus.com/inward/record.uri?eid=2-s2.0-85193588868&amp;doi=10.23967%2Fj.rimni.2023.08.002&amp;partnerID=40&amp;md5=693b397c8f41ed1e9bfec302313e3ed7</t>
  </si>
  <si>
    <t>Chaudhury, S.; Sau, K.; Khan, M.A.; Shabaz, M.</t>
  </si>
  <si>
    <t>https://www.scopus.com/inward/record.uri?eid=2-s2.0-85152938328&amp;doi=10.3934%2Fmbe.2023457&amp;partnerID=40&amp;md5=9f25c627e323db9a1853641158e98277</t>
  </si>
  <si>
    <t>Wen, K.; Jin, X.; An, H.; He, J.; Wang, J.</t>
  </si>
  <si>
    <r>
      <rPr>
        <rFont val="Calibri"/>
        <color rgb="FF000000"/>
        <sz val="11.0"/>
      </rPr>
      <t>CentroidNet</t>
    </r>
    <r>
      <rPr>
        <rFont val="Noto Sans CJK SC"/>
        <color rgb="FF000000"/>
        <sz val="11.0"/>
      </rPr>
      <t>：</t>
    </r>
    <r>
      <rPr>
        <rFont val="Calibri"/>
        <color rgb="FF000000"/>
        <sz val="11.0"/>
      </rPr>
      <t>a light-weight</t>
    </r>
    <r>
      <rPr>
        <rFont val="Noto Sans CJK SC"/>
        <color rgb="FF000000"/>
        <sz val="11.0"/>
      </rPr>
      <t>，</t>
    </r>
    <r>
      <rPr>
        <rFont val="Calibri"/>
        <color rgb="FF000000"/>
        <sz val="11.0"/>
      </rPr>
      <t>fast nuclei centroid detection model for breast Ki67 scoring; CentroidNet</t>
    </r>
    <r>
      <rPr>
        <rFont val="Noto Sans CJK SC"/>
        <color rgb="FF000000"/>
        <sz val="11.0"/>
      </rPr>
      <t xml:space="preserve">：轻量快速的乳腺癌 </t>
    </r>
    <r>
      <rPr>
        <rFont val="Calibri"/>
        <color rgb="FF000000"/>
        <sz val="11.0"/>
      </rPr>
      <t xml:space="preserve">Ki67 </t>
    </r>
    <r>
      <rPr>
        <rFont val="Noto Sans CJK SC"/>
        <color rgb="FF000000"/>
        <sz val="11.0"/>
      </rPr>
      <t>细胞核中心点检测模型</t>
    </r>
  </si>
  <si>
    <t>https://www.scopus.com/inward/record.uri?eid=2-s2.0-85162885117&amp;doi=10.11834%2Fjig.211207&amp;partnerID=40&amp;md5=043d6c230cdd8bfed947080bd9374f24</t>
  </si>
  <si>
    <r>
      <rPr>
        <rFont val="Calibri"/>
        <color rgb="FF000000"/>
        <sz val="11.0"/>
      </rPr>
      <t xml:space="preserve">Objective Breast cancer-prognostic Ki67 score can be as a key indicator for the proliferation rate of malignant </t>
    </r>
    <r>
      <rPr>
        <rFont val="Noto Sans CJK SC"/>
        <color rgb="FF000000"/>
        <sz val="11.0"/>
      </rPr>
      <t>（</t>
    </r>
    <r>
      <rPr>
        <rFont val="Calibri"/>
        <color rgb="FF000000"/>
        <sz val="11.0"/>
      </rPr>
      <t>invasive</t>
    </r>
    <r>
      <rPr>
        <rFont val="Noto Sans CJK SC"/>
        <color rgb="FF000000"/>
        <sz val="11.0"/>
      </rPr>
      <t>）</t>
    </r>
    <r>
      <rPr>
        <rFont val="Calibri"/>
        <color rgb="FF000000"/>
        <sz val="11.0"/>
      </rPr>
      <t>cells. Negative and positive nuclei detection is an essential part of Ki67 scoring. An automated algorithm for nuclei detection can alleviate the negative impact of intra/inter-observer variation and labor-intensive nuclei counting. In recent years</t>
    </r>
    <r>
      <rPr>
        <rFont val="Noto Sans CJK SC"/>
        <color rgb="FF000000"/>
        <sz val="11.0"/>
      </rPr>
      <t>，</t>
    </r>
    <r>
      <rPr>
        <rFont val="Calibri"/>
        <color rgb="FF000000"/>
        <sz val="11.0"/>
      </rPr>
      <t>deep learning methods have been developing intensively in relevant to recognition tasks on pathology images in terms of their learning potentials. Deep learning-based model can learn features derived from the raw data and relieve labor-intensive annotation of training images for pathologists. To alleviate the labor cost of annotation</t>
    </r>
    <r>
      <rPr>
        <rFont val="Noto Sans CJK SC"/>
        <color rgb="FF000000"/>
        <sz val="11.0"/>
      </rPr>
      <t>，</t>
    </r>
    <r>
      <rPr>
        <rFont val="Calibri"/>
        <color rgb="FF000000"/>
        <sz val="11.0"/>
      </rPr>
      <t>our research is focused on modeling Ki67 nuclei detection as the centroid detection problem. The existing centroid detection models are commonly used to convert the centroid annotation into a probability map with the same size as the input image</t>
    </r>
    <r>
      <rPr>
        <rFont val="Noto Sans CJK SC"/>
        <color rgb="FF000000"/>
        <sz val="11.0"/>
      </rPr>
      <t>，</t>
    </r>
    <r>
      <rPr>
        <rFont val="Calibri"/>
        <color rgb="FF000000"/>
        <sz val="11.0"/>
      </rPr>
      <t>the centroid detection problem is thus converted to a semantic segmentation-like problem. However</t>
    </r>
    <r>
      <rPr>
        <rFont val="Noto Sans CJK SC"/>
        <color rgb="FF000000"/>
        <sz val="11.0"/>
      </rPr>
      <t>，</t>
    </r>
    <r>
      <rPr>
        <rFont val="Calibri"/>
        <color rgb="FF000000"/>
        <sz val="11.0"/>
      </rPr>
      <t>a semantic segmentation model has restricted by huge computation cost due to its huge amount of convolutional layers-related decoder. Nevertheless</t>
    </r>
    <r>
      <rPr>
        <rFont val="Noto Sans CJK SC"/>
        <color rgb="FF000000"/>
        <sz val="11.0"/>
      </rPr>
      <t>，</t>
    </r>
    <r>
      <rPr>
        <rFont val="Calibri"/>
        <color rgb="FF000000"/>
        <sz val="11.0"/>
      </rPr>
      <t>due to the non-deep-learning post processing on the output heatmap</t>
    </r>
    <r>
      <rPr>
        <rFont val="Noto Sans CJK SC"/>
        <color rgb="FF000000"/>
        <sz val="11.0"/>
      </rPr>
      <t>，</t>
    </r>
    <r>
      <rPr>
        <rFont val="Calibri"/>
        <color rgb="FF000000"/>
        <sz val="11.0"/>
      </rPr>
      <t>the whole detection process is complicated and inefficient</t>
    </r>
    <r>
      <rPr>
        <rFont val="Noto Sans CJK SC"/>
        <color rgb="FF000000"/>
        <sz val="11.0"/>
      </rPr>
      <t>，</t>
    </r>
    <r>
      <rPr>
        <rFont val="Calibri"/>
        <color rgb="FF000000"/>
        <sz val="11.0"/>
      </rPr>
      <t>and the quality of a deep learning model is required to be developed further. Our CentroidNet model is facilitated to optimize nucleus centroid detection. Method The CentroidNet consists of a fully convolutional centroid detector initiated by ResNeXt</t>
    </r>
    <r>
      <rPr>
        <rFont val="Noto Sans CJK SC"/>
        <color rgb="FF000000"/>
        <sz val="11.0"/>
      </rPr>
      <t>，</t>
    </r>
    <r>
      <rPr>
        <rFont val="Calibri"/>
        <color rgb="FF000000"/>
        <sz val="11.0"/>
      </rPr>
      <t>along with the detector’s training and inference methods. The CentroidNet can place evenly spaced anchor points on the input image. Actually</t>
    </r>
    <r>
      <rPr>
        <rFont val="Noto Sans CJK SC"/>
        <color rgb="FF000000"/>
        <sz val="11.0"/>
      </rPr>
      <t>，</t>
    </r>
    <r>
      <rPr>
        <rFont val="Calibri"/>
        <color rgb="FF000000"/>
        <sz val="11.0"/>
      </rPr>
      <t>the anchor points are the places where the center of the detector’s receptive field is sited on. Each anchor point-interconnected detector can predict the classification probabilities and the offset to the anchor point</t>
    </r>
    <r>
      <rPr>
        <rFont val="Noto Sans CJK SC"/>
        <color rgb="FF000000"/>
        <sz val="11.0"/>
      </rPr>
      <t>，</t>
    </r>
    <r>
      <rPr>
        <rFont val="Calibri"/>
        <color rgb="FF000000"/>
        <sz val="11.0"/>
      </rPr>
      <t>which is called a candidate point as a whole. In this way</t>
    </r>
    <r>
      <rPr>
        <rFont val="Noto Sans CJK SC"/>
        <color rgb="FF000000"/>
        <sz val="11.0"/>
      </rPr>
      <t>，</t>
    </r>
    <r>
      <rPr>
        <rFont val="Calibri"/>
        <color rgb="FF000000"/>
        <sz val="11.0"/>
      </rPr>
      <t>the anchor points are the niches of the candidate points. A candidate point has the highest probability and is higher than 0. 9. It is treated as predicted point. To assign labels for anchor/candidate points</t>
    </r>
    <r>
      <rPr>
        <rFont val="Noto Sans CJK SC"/>
        <color rgb="FF000000"/>
        <sz val="11.0"/>
      </rPr>
      <t>，</t>
    </r>
    <r>
      <rPr>
        <rFont val="Calibri"/>
        <color rgb="FF000000"/>
        <sz val="11.0"/>
      </rPr>
      <t>we implement the“nearest anchor”strategy. This strategy can assign any annotated point to its nearest anchor point literally. Those anchor points are not assigned via any background label-assigned annotated point</t>
    </r>
    <r>
      <rPr>
        <rFont val="Noto Sans CJK SC"/>
        <color rgb="FF000000"/>
        <sz val="11.0"/>
      </rPr>
      <t>，</t>
    </r>
    <r>
      <rPr>
        <rFont val="Calibri"/>
        <color rgb="FF000000"/>
        <sz val="11.0"/>
      </rPr>
      <t>whereas those classified label is“background”and label-coordinated is the anchor’s coordinate. This strategy is mutual-benefited between annotated points and anchor/candidate points. The label jittering problem can be avoided</t>
    </r>
    <r>
      <rPr>
        <rFont val="Noto Sans CJK SC"/>
        <color rgb="FF000000"/>
        <sz val="11.0"/>
      </rPr>
      <t>，</t>
    </r>
    <r>
      <rPr>
        <rFont val="Calibri"/>
        <color rgb="FF000000"/>
        <sz val="11.0"/>
      </rPr>
      <t>which is often seen in current one-to-one assignment strategies. The anchors-between spacing is concerned about more. We recommend that the anchor spacing approximate the First Percentile of the minimal distance between each annotated point in the training set to its neighboring annotated points. Such spacing can balance the ratio of foreground labels</t>
    </r>
    <r>
      <rPr>
        <rFont val="Noto Sans CJK SC"/>
        <color rgb="FF000000"/>
        <sz val="11.0"/>
      </rPr>
      <t>，</t>
    </r>
    <r>
      <rPr>
        <rFont val="Calibri"/>
        <color rgb="FF000000"/>
        <sz val="11.0"/>
      </rPr>
      <t>regression-coordinated</t>
    </r>
    <r>
      <rPr>
        <rFont val="Noto Sans CJK SC"/>
        <color rgb="FF000000"/>
        <sz val="11.0"/>
      </rPr>
      <t>，</t>
    </r>
    <r>
      <rPr>
        <rFont val="Calibri"/>
        <color rgb="FF000000"/>
        <sz val="11.0"/>
      </rPr>
      <t>and optimal efficiency. The CentroidNet’s detector can avoid the commonly adopted paradigm of U-Net or feature pyramid network</t>
    </r>
    <r>
      <rPr>
        <rFont val="Noto Sans CJK SC"/>
        <color rgb="FF000000"/>
        <sz val="11.0"/>
      </rPr>
      <t>（</t>
    </r>
    <r>
      <rPr>
        <rFont val="Calibri"/>
        <color rgb="FF000000"/>
        <sz val="11.0"/>
      </rPr>
      <t>FPN</t>
    </r>
    <r>
      <rPr>
        <rFont val="Noto Sans CJK SC"/>
        <color rgb="FF000000"/>
        <sz val="11.0"/>
      </rPr>
      <t>），</t>
    </r>
    <r>
      <rPr>
        <rFont val="Calibri"/>
        <color rgb="FF000000"/>
        <sz val="11.0"/>
      </rPr>
      <t>which involves shortcut connections and multiple upsampling layers. This lightweight detector can improve quality and efficiency. Result We evaluate the quality and efficiency of CentroidNet model on BCData</t>
    </r>
    <r>
      <rPr>
        <rFont val="Noto Sans CJK SC"/>
        <color rgb="FF000000"/>
        <sz val="11.0"/>
      </rPr>
      <t>，</t>
    </r>
    <r>
      <rPr>
        <rFont val="Calibri"/>
        <color rgb="FF000000"/>
        <sz val="11.0"/>
      </rPr>
      <t>the largest publicly available dataset for centroid detection of Ki67 carcinoma nuclei in breast cancer. For quality analysis</t>
    </r>
    <r>
      <rPr>
        <rFont val="Noto Sans CJK SC"/>
        <color rgb="FF000000"/>
        <sz val="11.0"/>
      </rPr>
      <t>，</t>
    </r>
    <r>
      <rPr>
        <rFont val="Calibri"/>
        <color rgb="FF000000"/>
        <sz val="11.0"/>
      </rPr>
      <t>the CentroidNet can achieve an averaged F1 score of 0. 879 1 compared to the SOTA</t>
    </r>
    <r>
      <rPr>
        <rFont val="Noto Sans CJK SC"/>
        <color rgb="FF000000"/>
        <sz val="11.0"/>
      </rPr>
      <t>（</t>
    </r>
    <r>
      <rPr>
        <rFont val="Calibri"/>
        <color rgb="FF000000"/>
        <sz val="11.0"/>
      </rPr>
      <t>state of the art</t>
    </r>
    <r>
      <rPr>
        <rFont val="Noto Sans CJK SC"/>
        <color rgb="FF000000"/>
        <sz val="11.0"/>
      </rPr>
      <t>）</t>
    </r>
    <r>
      <rPr>
        <rFont val="Calibri"/>
        <color rgb="FF000000"/>
        <sz val="11.0"/>
      </rPr>
      <t>score. For efficiency evaluation</t>
    </r>
    <r>
      <rPr>
        <rFont val="Noto Sans CJK SC"/>
        <color rgb="FF000000"/>
        <sz val="11.0"/>
      </rPr>
      <t>，</t>
    </r>
    <r>
      <rPr>
        <rFont val="Calibri"/>
        <color rgb="FF000000"/>
        <sz val="11.0"/>
      </rPr>
      <t>the CentroidNet can achieve SOTA with an inference speed of 12. 96 ms/image and a GPU memory footprint of 138. 8 MB/image. Conclusion The CentroidNet is featured of light-weight</t>
    </r>
    <r>
      <rPr>
        <rFont val="Noto Sans CJK SC"/>
        <color rgb="FF000000"/>
        <sz val="11.0"/>
      </rPr>
      <t>，</t>
    </r>
    <r>
      <rPr>
        <rFont val="Calibri"/>
        <color rgb="FF000000"/>
        <sz val="11.0"/>
      </rPr>
      <t>efficient and ease of use. It has the potentials for centroid detection of Ki67 carcinoma nuclei in breast cancer. © 2023 Journal of Image and Graphics. All rights reserved.</t>
    </r>
  </si>
  <si>
    <t>Tu, S.; Li, W.; Ai, X.; Li, H.; Yue, Q.; Ur Rehman, S.U.</t>
  </si>
  <si>
    <t>https://www.scopus.com/inward/record.uri?eid=2-s2.0-85191413740&amp;doi=10.1145%2F3638782.3638836&amp;partnerID=40&amp;md5=b5f5b52c04d36fdf85f00ea1f966c253</t>
  </si>
  <si>
    <t>https://www.scopus.com/inward/record.uri?eid=2-s2.0-85161397779&amp;partnerID=40&amp;md5=825b7662f9eaffc00460cb0eda33583b</t>
  </si>
  <si>
    <t>The proceedings contain 57 papers. The special focus in this conference is on Emerging Applications of Information Technology. The topics include: A Method of Genome Sequence Comparison Based on a New Form of Fuzzy Polynucleotide Space; identification of Humans by Using Machine Learning Models on Gait Features; efficient Heart Disease Prediction Using Modified Hybrid Classifier; an Unstructured Mammogram Analysis for Feasible Classification and Detection of Breast Cancer Using a Convolutional Approach; Emotion Recognition from EEG Data Using Hybrid Deep Learning Approach; colon Cancer Prediction with Transfer Learning and K-Means Clustering; lightweight Authentication Protocol for E-Healthcare Systems Using Fuzzy Commitment Scheme; performance Analysis of Machine Learning Algorithms for Prediction of Cerebral Attack (Stroke); breast Cancer Detection Using Transfer Learning Techniques in Convolutional Neural Networks; improving Mental Health Through Multimodal Emotion Detection from Speech and Text Data Using Long-Short Term Memory; a Machine Learning-Based Prediction Model for Fetal Health Assessment; A Smart System for Assessment of Mental Health Using Explainable AI Approach; binary Classification of Thyroid Using Comprehensive Set of Machine Learning Algorithms; Interpretability Approaches of Explainable AI in Analyzing Features for Lung Cancer Detection; impregnable Healthcare Ecosystem Using Blockchain and Artificial Intelligence Approaches; RIWT Generative Feedback Residual Network for Secure Clinical Data Communication in Healthcare Unit; blockchain-Based Smart Integrated Healthcare System; Designing a Secure Robust Medical Image Authentication Based on Watermarking Using the ED-DWT and Encryption; IoT-Based Secure Blockchain Framework for Patient Record Management Using MPRESENT Lightweight Block Cipher; hybridized Support Vector Machine and Adaboost Technique for Malaria Diagnosis; feather-Light Vessel Segregation Model.</t>
  </si>
  <si>
    <t>https://www.scopus.com/inward/record.uri?eid=2-s2.0-85164922761&amp;partnerID=40&amp;md5=d880d5fc9abc57f7b03363fc1dc6a912</t>
  </si>
  <si>
    <t>The proceedings contain 35 papers. The special focus in this conference is on Trends in Electronics and Health Informatics. The topics include: Cognitive Assessment and Trading Performance Correlations; molecular Docking Study of Oxido-Vanadium Complexes with Proteins Involved in Breast Cancer; multi-Level Stress Detection using Ensemble Filter-based Feature Selection Method; a Hybrid Transfer Learning and Segmentation Approach for the Detection of Acute Lymphoblastic Leukemia; Logistic Regression Approach to a Joint Classification and Feature Selection in Lung Cancer Screening Using CPRD Data; HI Applications for ADHD Children: A Case for Enhanced Visual Representations Using Novel and Adapted Guidelines; Trimmed-TDL-Based Time-to-Digital Converter for Time-of-Flight Applications Implemented on Cyclone V FPGA; CO&lt;inf&gt;2&lt;/inf&gt; Monitoring System to Warn of Possible Risk of Spread of COVID-19 in Classrooms; high-Power Analysis for Outage Probability and Average Symbol Error Probability over Non-identical κ - μ Double Shadowed Fading; Flexible Systolic Hardware Architecture for Computing a Custom Lightweight CNN in CT Images Processing for Automated COVID-19 Diagnosis; hjorth Parameters in Event-Related Potentials to Detect Minimal Hepatic Encephalopathy; The V-Band Substrate Integrated Waveguide Antenna for MM Wave Application; the Influence of an Extended Optical Mode on the Performance of Microcavity Forced Oscillator; synthesis and Characterization of Fe&lt;inf&gt;3&lt;/inf&gt;O&lt;inf&gt;4&lt;/inf&gt;@SiO&lt;inf&gt;2&lt;/inf&gt; Core/shell Nanocomposite Films; optical and Structural Study of a Fibonacci Structure Manufactured by Porous Silicon and Porous SiO&lt;inf&gt;2&lt;/inf&gt; ; amyloid-β Can Form Fractal Antenna-Like Networks Responsive to Electromagnetic Beating and Wireless Signaling; how Does Microtubular Network Assists in Determining the Location of Daughter Nucleus: Electromagnetic Resonance as Key to 3D Geometric Engineering; computational Study of Absorption and Emission of Luteolin Molecule.</t>
  </si>
  <si>
    <t>https://www.scopus.com/inward/record.uri?eid=2-s2.0-85189982479&amp;partnerID=40&amp;md5=79f59d0abd7b45837c07bbc68f2ad606</t>
  </si>
  <si>
    <t>https://www.scopus.com/inward/record.uri?eid=2-s2.0-85168135808&amp;partnerID=40&amp;md5=4a0fd9326cdc3d557756a1486b1692eb</t>
  </si>
  <si>
    <t>Jiang, X.; Wang, S.; Zhang, Y.</t>
  </si>
  <si>
    <t>https://www.scopus.com/inward/record.uri?eid=2-s2.0-85191815479&amp;doi=10.1016%2Fj.eswa.2024.124113&amp;partnerID=40&amp;md5=9183e2d869057da768091324b7932d88</t>
  </si>
  <si>
    <t>Abimouloud, M.L.; Bensid, K.; Elleuch, M.; Ben Ammar, M.B.; Kherallah, M.</t>
  </si>
  <si>
    <t>https://www.scopus.com/inward/record.uri?eid=2-s2.0-85197368415&amp;doi=10.1007%2Fs11042-024-19667-x&amp;partnerID=40&amp;md5=07c57692e436c8a336eca0f5a784b8e8</t>
  </si>
  <si>
    <t>Zhang, Y.; Li, P.; Lan, Y.; Jia, X.; Lv, Y.</t>
  </si>
  <si>
    <t>https://www.scopus.com/inward/record.uri?eid=2-s2.0-85210976449&amp;doi=10.1109%2FACCESS.2024.3508780&amp;partnerID=40&amp;md5=89e2a949087bf423612dd6995ba31f92</t>
  </si>
  <si>
    <t>Breast cancer has the highest incidence rate among women worldwide. Early screening and timely treatment can effectively control breast cancer progression and significantly reduce mortality. In this paper, we proposed a method of breast cancer detection based on full-dimensional dynamic convolution and multiple attention mechanism to solve the problems of missing detection and low detection accuracy caused by breast tumor occlusion by breast muscle, poor contrast between tumor and surrounding glandular tissue and indistinct features of small tumor. First, a target detection head based on an attention mechanism is proposed to improve lump detection sensitivity in complex backgrounds. Second, a lightweight backbone network, MobileNetV2-ODConv, is used to improve the ability of the network to extract features of lumps in breast X-ray images while reducing the number of parameters and floating-point operations. Finally, a loss function based on the minimum point distance is used to improve target localization accuracy and convergence speed. The experimental results show that the improved model achieves higher accuracy, sensitivity, and detection speed than previous models, and reduces false positive and false negative rates. In addition, two-core convolution is used instead of the normal 2D convolution in the C3 module. The experimental results show that: the number of parameters of the improved model is reduced by about 47%, and the recall rate and average detection accuracy of the improved model in DDSM dataset, MIAS dataset and INBreast dataset are increased by 8.2% and 6.7%, 3.7% and 2.2%, 1.3% and 2.4% respectively. © 2013 IEEE.</t>
  </si>
  <si>
    <t>Pandian, R.; Danasegaran, S.K.; Lalithakumari, S.; Rajalakshmi, G.; Sathish Kumar, G.S.</t>
  </si>
  <si>
    <t>https://www.scopus.com/inward/record.uri?eid=2-s2.0-85188515279&amp;doi=10.1007%2Fs11082-024-06657-4&amp;partnerID=40&amp;md5=94125599b780210029ddace59492ce78</t>
  </si>
  <si>
    <t>Breast cancer is the most prevalent cancer in females in a large number of countries around the world. One in every twenty females gets confirmed to have breast cancer during their lifetime, though the number varies significantly by country. There are various conventional methods to spot the breast cancer cells, such as magnetic resonance imaging, X-ray mammography, biopsies, and ultrasound. The early identification of cancer cells helps to save many human lives. This paper investigates tumor detection in a breast phantom using a Photonic crystal (PhC) based hourglass terahertz patch antenna. This paper designed four different antenna structures: conventional hourglass patch antenna (with and without breast phantom) and PhC-based hourglass patch antenna (with and without breast phantom). The proposed PhC antenna models and the breast phantom are designed using the CST studio suite and analyzed the various antenna parameters. The observed S11 parameter for the proposed structures is − 21.50, − 25.34, − 33.78 and − 50.32 dB. The proposed antenna resonated in THz frequency, which does not affect human health and is safer due to non-ionizing characteristics. The suggested PhC structure is tiny, less expensive, lightweight, environmentally benign, and can be utilized as a primary screening technique for people with breast cancer, especially in resource-limited areas. © The Author(s), under exclusive licence to Springer Science+Business Media, LLC, part of Springer Nature 2024.</t>
  </si>
  <si>
    <t>Gong, Z.; Chen, Y.; Ding, Y.; Zhang, H.</t>
  </si>
  <si>
    <t>Perspective: Microwave Medical Imaging Using Space-Time-Frequency A Priori Knowledge for Health Monitoring</t>
  </si>
  <si>
    <t>https://www.scopus.com/inward/record.uri?eid=2-s2.0-85180281854&amp;doi=10.1109%2FJERM.2023.3337660&amp;partnerID=40&amp;md5=2aa183a8fcfc96be6315b0821b83857c</t>
  </si>
  <si>
    <t>Microwave medical imaging (MMI) operating over the frequency range covering hundreds of megahertz to tens of gigahertz has the potential to provide proactive healthcare solutions to patients with acute (for early diagnosis) or chronic (for daily monitoring) medical conditions. This technology exploits the tissue dielectric properties for disease diagnosis by using quantitative or qualitative algorithms. The advantages of MMI include low health risk, low operational cost, lightweight implementation, and ease of use, given its perspective of miniaturization and integration into portable and handheld devices with networking capability. MMI has been proposed for cancer detection, stroke detection, heart imaging, bone imaging, tracking of in-body drug-loaded nanorobots, etc. It is, however, challenging to develop accurate and robust MMI algorithms for both sensitive and selective diagnosis, due to the inherently ill-conditioned inverse scattering problems and the low dielectric contrast between healthy and diseased tissues. As such, using the a priori knowledge (APK) about the scattering profile to improve the performance of MMI is crucial for practical implementation and clinical deployment of MMI systems. This perspective article presents a new viewpoint of categorizing and utilizing various types of APK, which is acquired from the space, time, or frequency (STF) domain. The article starts with a general categorization framework of APK, followed by formulations of MMI algorithms utilizing APK. Subsequently, the existing APK-oriented MMI algorithms are reviewed in the respective STF domain. Finally, the influence of accuracy of APK on MMI performance is discussed using numerical examples. Through the analysis of the distorted Born iterative method (DBIM) and the pulse radar method, we have discussed the accurate usage of time-domain APK for both quantitative and qualitative evaluations, and the performance improvements of the quantitative and qualitative algorithms are 92% and 80%, respectively. The results demonstrate that the proper implementation of APK can significantly improve imaging accuracy, further validating the effectiveness and generalizability of the proposed model. This perspective would offer some useful insights into the future directions of MMI algorithmic development. © 2016 IEEE.</t>
  </si>
  <si>
    <t>Agrawal, K.; Borthakur, A.; Singh, A.K.; Srikaran, P.; Nandi, D.; Pujari, O.</t>
  </si>
  <si>
    <t>https://www.scopus.com/inward/record.uri?eid=2-s2.0-85216213302&amp;doi=10.1109%2FBioCAS61083.2024.10798396&amp;partnerID=40&amp;md5=6d39fdc7c5885d43c96b17842393756f</t>
  </si>
  <si>
    <t>Deep neural networks(NN) are widely popular candidates for introducing machine learning in resource-constrained devices(tinyML). However, NNs in tinyML applications come with constraints such as high memory footprint and power consumption. Another popular candidate is decision trees (DT), which are lightweight, but in DT - choosing the tree depth, the best feature, and the threshold for subsetting data is not end-to-end as in parameter tuning of NNs. Hence, we here design a Neural Decision Tree (NDT), which can be trained using backpropagation in an end-to-end fashion and is simultaneously lightweight. We evaluate NDT for potential healthcare applications in Epileptic Seizure, Cervical Cancer, Breast Cancer, Parkinson's, and Heart Disease Detection. Careful studies reveal that NDT performs at par with NNs but is computationally simpler with fewer neurons and with a hugely reduced number of multiply-accumulate operations(MACs). In addition, we propose methods for interpreting NDT behavior. Moreover, we perform systematic ablation studies on NDT to justify the design choices. © 2024 IEEE.</t>
  </si>
  <si>
    <t>Hasan Mahfuz, M.M.H.; Mahfouz, A.M.; Baladi, E.; Kishk, A.A.</t>
  </si>
  <si>
    <t>https://www.scopus.com/inward/record.uri?eid=2-s2.0-85209652985&amp;doi=10.1109%2FACCESS.2024.3496117&amp;partnerID=40&amp;md5=a43c653493f65263f3c6a05d6fd82e76</t>
  </si>
  <si>
    <t>Din, S.; Mourad, O.; Serpedin, E.</t>
  </si>
  <si>
    <t>https://www.scopus.com/inward/record.uri?eid=2-s2.0-85189008135&amp;doi=10.1016%2Fj.compbiomed.2024.108303&amp;partnerID=40&amp;md5=e9e7bbd56b1aa8cc55d278cc8213bfec</t>
  </si>
  <si>
    <t>Li, F.; Ma, J.; Wen, T.; Tian, Z.; Liang, H.-N.</t>
  </si>
  <si>
    <t>https://www.scopus.com/inward/record.uri?eid=2-s2.0-85205341198&amp;doi=10.1016%2Fj.heliyon.2024.e38410&amp;partnerID=40&amp;md5=4edc8cb7c9c4442322cf8493b0c31c0b</t>
  </si>
  <si>
    <t>Agarwal, M.; Dwivedi, A.K.; Gupta, S.K.; Najafzadeh, M.; Jindal, M.</t>
  </si>
  <si>
    <t>Genetic Algorithm-Based Optimization of UNet for Breast Cancer Classification: A Lightweight and Efficient Approach for IoT Devices</t>
  </si>
  <si>
    <t>https://www.scopus.com/inward/record.uri?eid=2-s2.0-85190406689&amp;doi=10.1007%2F978-3-031-56703-2_31&amp;partnerID=40&amp;md5=aee99544cb9a181b8138485e1f6af6cd</t>
  </si>
  <si>
    <t>Kamaruddin, N.S.; Rahim, H.A.; Al-Bawri, S.S.</t>
  </si>
  <si>
    <t>https://www.scopus.com/inward/record.uri?eid=2-s2.0-85209649163&amp;doi=10.1109%2FICoCET63343.2024.10730618&amp;partnerID=40&amp;md5=166d6663e9c2e809288ecee6e68a55f5</t>
  </si>
  <si>
    <t>Majumder, S.; Mallick, K.; Pal, W.; Chakraborty, S.; Sarkar, R.</t>
  </si>
  <si>
    <t>https://www.scopus.com/inward/record.uri?eid=2-s2.0-85217407092&amp;doi=10.1109%2FCogMI62246.2024.00040&amp;partnerID=40&amp;md5=fce7c1565014bc8830fb73c89da45299</t>
  </si>
  <si>
    <t>Kaladevi, P.; Vivekananthan, P.; Sanjith, B.; Praveen, S.V.</t>
  </si>
  <si>
    <t>https://www.scopus.com/inward/record.uri?eid=2-s2.0-85195398942&amp;doi=10.1109%2FICNWC60771.2024.10537581&amp;partnerID=40&amp;md5=0708e44e542b3302a8a667101a738a34</t>
  </si>
  <si>
    <t>In the realm of breast cancer detection, the pursuit of efficiency and accuracy remains paramount. This paper explores the integration of lightweight multimodal approaches to enhance the efficacy of breast cancer detection systems. By leveraging various modalities such as imaging, clinical data, and emerging technologies, this approach seeks to optimize detection processes while minimizing computational burdens. Through a comprehensive review of existing methodologies and the development of novel algorithms, this study aims to contribute to the advancement of early detection techniques. The proposed framework demonstrates promising results in terms of both sensitivity and specificity, offering a pragmatic solution to the challenges faced in breast cancer diagnosis. © 2024 IEEE.</t>
  </si>
  <si>
    <t>Karthikeyan, V.; Selva Nidhyananthan, S.S.; Renganathan, G.H.; Sri Vishnu, S.I.</t>
  </si>
  <si>
    <t>https://www.scopus.com/inward/record.uri?eid=2-s2.0-85199145295&amp;doi=10.1109%2FICITIIT61487.2024.10580378&amp;partnerID=40&amp;md5=6b6a6257d6458f53ea05bcf2752704f8</t>
  </si>
  <si>
    <t>Cherakhloo, M.; Ranjbar, M.; Mohebbi, M.; Vosoughi-Vahdat, B.V.</t>
  </si>
  <si>
    <t>https://www.scopus.com/inward/record.uri?eid=2-s2.0-105000626612&amp;doi=10.1109%2FICBME64381.2024.10895619&amp;partnerID=40&amp;md5=ba3ab5ef28d277b2e76410d8ec4f92aa</t>
  </si>
  <si>
    <t>Kanagamalliga, S.; Varma, D.B.</t>
  </si>
  <si>
    <t>https://www.scopus.com/inward/record.uri?eid=2-s2.0-105001473402&amp;doi=10.1109%2FICSCSA64454.2024.00070&amp;partnerID=40&amp;md5=9be84a9c4fc8c0a306d37383c9b96b47</t>
  </si>
  <si>
    <t>The diagnosis of breast cancer is being enhanced by cutting-edge neural networks, with lightweight Convolutional Neural Networks (CNNs) optimized for mobile devices playing a pivotal role. Early-stage prediction is enabled through the automatic analysis of breast imaging data, such as mammograms and ultrasounds, directly on portable devices. Models like MobileNet, designed for efficient image analysis with minimal computational power, are ideally suited for smartphones and tablets. By incorporating cloud-based transfer learning, pretrained networks can be used to improve diagnostic accuracy, even in areas with limited access to advanced medical facilities. Real-Time image analysis is facilitated, allowing for faster and more precise breast cancer screening at the point of care. Through mobile applications, patients are able to conduct preliminary self-screening, reducing dependence on centralized medical systems and promoting early recognition, which is critical for successful treatment. This method has the potential to significantly increase access to breast cancer screening, especially in underserved regions, improving early diagnosis and patient outcomes. By combining CNN technology with mobile devices, a more accessible, scalable, and efficient approach to breast cancer diagnosis is provided, offering advanced medical tools directly to patients. © 2024 IEEE.</t>
  </si>
  <si>
    <t>Ahmed, S.T.; Barua, S.; Fahim-Ul-Islam, M.; Chakrabarty, A.</t>
  </si>
  <si>
    <t>https://www.scopus.com/inward/record.uri?eid=2-s2.0-85195238134&amp;doi=10.1109%2FICEEICT62016.2024.10534420&amp;partnerID=40&amp;md5=50c61d5be0a8e8214385c5e27f92d4de</t>
  </si>
  <si>
    <t>Saha, M.; Chakraborty, M.; Maiti, S.; Das, D.</t>
  </si>
  <si>
    <t>https://www.scopus.com/inward/record.uri?eid=2-s2.0-85200950698&amp;doi=10.1007%2Fs00521-024-10298-9&amp;partnerID=40&amp;md5=3f912bba6607085a2482b4147b7e4d35</t>
  </si>
  <si>
    <t>Vickram, A.S.; Bhavani Sowndharya, B.B.</t>
  </si>
  <si>
    <t>https://www.scopus.com/inward/record.uri?eid=2-s2.0-85209943697&amp;doi=10.1109%2FICOSEC61587.2024.10722394&amp;partnerID=40&amp;md5=26443f2258316dd51126958af9781df0</t>
  </si>
  <si>
    <t>One of the most serious illnesses that affect women is breast cancer (BC), hence early detection and treatment are crucial. The course of treatment for BC is determined by its stage; hence, histology slide-supported BC confirmation is frequently used in medical facilities. The purpose of this study is to provide a method for classifying selected histology slides into the Benign/Malignant class using a binary classifier used with Lightweight Deep Learning Method (LDLM). The suggested approach has several stages: gathering and resizing images; extracting features using a selected LDLM; reducing features with 50% dropout and fusing features to create a new feature vector; and binary classification with 3 -fold cross validation and performance confirmation. Individual deep features (ID) and fused deep features (FD) are used in the suggested experimental work, which was conducted using the pre-trained LDLM for the investigation. The created scheme's effectiveness is confirmed by binary classification with the SoftMax classifier, and the obtained outcomes are contrasted and validated. The study's experimental results validate that the suggested methodology yields &gt;89% detection accuracy with the ID and &gt;98% accuracy with the FD. © 2024 IEEE.</t>
  </si>
  <si>
    <t>Tanim, S.A.; Alam, G.M.I.; Shrestha, T.E.; Islam, M.; Jahan, F.; Nur, K.</t>
  </si>
  <si>
    <t>https://www.scopus.com/inward/record.uri?eid=2-s2.0-85217440966&amp;doi=10.1109%2F3ICT64318.2024.10824574&amp;partnerID=40&amp;md5=8de2b5ca7cdcccf5e04ea0738c381256</t>
  </si>
  <si>
    <t>Aslam, S.M.</t>
  </si>
  <si>
    <t>https://www.scopus.com/inward/record.uri?eid=2-s2.0-105015892537&amp;doi=10.1109%2FICETAS62372.2024.11119958&amp;partnerID=40&amp;md5=2fb5de5458b9789098a36410aa807184</t>
  </si>
  <si>
    <t>Abnormal cell growth in organs is recognized as cancer, one of the most severe and life-threatening diseases. Timely detection of cancer is essential to treat the illness using recommended treatment procedures. This research work considered the Breast Cancer (BC) for the investigation. It is one of the common cancers in women and clinical level diagnosis is performed using the medical-image guided methods. Histopathology-image based examination of the BC is essential for detecting its harshness. This research aims to develop Lightweight Deep-learning (LD) approach to classify the images into benign/malignant class. The stages of this scheme includes; image collection and resizing, feature extraction using the LD approach, feature reduction using 50% dropout and serial features generation, and classification and 3-fold cross validation. This investigation considered the BreakHis benchmark database with 40X and 100X magnification for the study. In this work, the LD methods, like MobileNet and NASNet are considered to develop the proposed examination scheme. BC detection is executed using the individual-features (IF), and fused-features (FF) using SoftMax classifier. The experimental outcome of this study confirms that the FF based classification provides 100% detection accuracy on both 40X and 100X magnified images. © 2024 IEEE.</t>
  </si>
  <si>
    <t>Ekta; Bhatia, V.</t>
  </si>
  <si>
    <t>https://www.scopus.com/inward/record.uri?eid=2-s2.0-105007789133&amp;doi=10.1007%2Fs10278-024-01056-3&amp;partnerID=40&amp;md5=e410330f12c93ac71a07908580e96e1e</t>
  </si>
  <si>
    <t>Tuo, S.; Jiang, J.</t>
  </si>
  <si>
    <t>https://www.scopus.com/inward/record.uri?eid=2-s2.0-85197428747&amp;doi=10.1007%2Fs12539-024-00621-2&amp;partnerID=40&amp;md5=7c640ad93f559c11f522172e6ca7bd7d</t>
  </si>
  <si>
    <t>Vinod, A.; Guddati, P.; Panda, A.; Tripathy, R.</t>
  </si>
  <si>
    <t>https://www.scopus.com/inward/record.uri?eid=2-s2.0-85210989418&amp;doi=10.1109%2FACCESS.2024.3506334&amp;partnerID=40&amp;md5=f07481c6be34536b577aac8c7ec8bb39</t>
  </si>
  <si>
    <t>Breast cancer (BC) continues to be the primary cause of high mortality rates among women globally. Early and automated detection of this disease plays a significant role in clinical standards for better diagnosis and improved survival rates. Ultrasonography is a widely used non-invasive imaging test to diagnose BC. The traditional ultrasound-based automated diagnostic systems for detecting BC rely on cloud-based processing, which has high latency, requires constant internet connectivity, and raises the privacy of patient's ultrasound image data. This paper proposes a lightweight deep convolutional neural network (LWDCNN) implemented on edge devices (field programmable gate array (FPGA) and android devices) for real-time detection of BC using breast ultrasound (BUS) images. FPGA is used due to its parallel processing capability, low latency, and low power for the real-time processing of BUS images. Similarly, the Android device provides portability and a user-friendly system to process BUS images for automated detection of BC. The proposed LWDCNN is trained on the Google Cloud CPU-based framework to obtain the optimized model with weight and bias parameters. The compression methods (pruning and fixed-point precision-based representation of weight values) are applied to the LWDCNN model, and the inference of this model is performed on Android and PYNQ-Z2 FPGA-based edge devices to detect malignant tumor classes using BUS images. The proposed approach is evaluated using BUS images from Kaggle and breast ultrasound imaging databases. The experimental results reveal that the LWDCNN achieved average accuracy values of 94.15% on Google Cloud CPU and 93.16% on FPGA-based edge devices for detecting malignant tumors in the inference phase using hold-out validation. Similarly, the post-training quantization of LWDCNN with an integer 8-bit (INT8) case implemented on an Android device has yielded an accuracy value of 93.76% for detecting malignant tumors using BUS images. The presented deep-learning approach has demonstrated higher classification accuracy than different transfer-learning techniques and existing methods using the BUS images from the same database. © 2013 IEEE.</t>
  </si>
  <si>
    <t>Sahu, A.; Das, P.K.; Meher, S.</t>
  </si>
  <si>
    <t>https://www.scopus.com/inward/record.uri?eid=2-s2.0-85200196856&amp;doi=10.1201%2F9781003450153-14&amp;partnerID=40&amp;md5=46f8f51dfd5e9bea468ddadbb15ec6c5</t>
  </si>
  <si>
    <t>UA</t>
  </si>
  <si>
    <t>Varun, C.; Poreddy, A.K.; Krishna, T.; Kokil, P.</t>
  </si>
  <si>
    <t>https://www.scopus.com/inward/record.uri?eid=2-s2.0-85197567970&amp;doi=10.1109%2FICBSII61384.2024.10564079&amp;partnerID=40&amp;md5=395cae1567e04dccd21457ef3d793001</t>
  </si>
  <si>
    <t>https://www.scopus.com/inward/record.uri?eid=2-s2.0-85208977565&amp;partnerID=40&amp;md5=2ae3f4300e63387c2ef8a2a99545a23a</t>
  </si>
  <si>
    <t>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t>
  </si>
  <si>
    <t>https://www.scopus.com/inward/record.uri?eid=2-s2.0-85206393432&amp;partnerID=40&amp;md5=d1ae3838e15f103670f22c0c42a1d549</t>
  </si>
  <si>
    <t>https://www.scopus.com/inward/record.uri?eid=2-s2.0-85206081792&amp;partnerID=40&amp;md5=63abc2e3f5b27bd81515551637c17ea4</t>
  </si>
  <si>
    <t>https://www.scopus.com/inward/record.uri?eid=2-s2.0-85202775536&amp;partnerID=40&amp;md5=8da973598f682212c8284d8514d2c3c2</t>
  </si>
  <si>
    <t>6th conference on Computing Systems and Applications, CSA 2024</t>
  </si>
  <si>
    <t>https://www.scopus.com/inward/record.uri?eid=2-s2.0-85211798400&amp;partnerID=40&amp;md5=631aee0523b6cb2b440291c02fcce15b</t>
  </si>
  <si>
    <t>The proceedings contain 37 papers. The special focus in this conference is on Computing Systems and Applications. The topics include: Investigating Person Attribute Recognition in Challenging Environments; Layer-Wise Compression Analysis of CNN Architectures: Insights from VGG16; Enhanced ECG Signals Classification with Image-Driven Ensemble Deep Transfer Learning; learning N:M Structured Sparse Neural Networks from Scratch: A Comparative Study; breast Density Prediction from Mammograms: A Comprehensive Review; effective Writer Identification from Text Fragments Using Lightweight Convolutional Autoencoder; efficient End-to-End Deep Learning Model for Algerian Drug Label Recognition; exploring the Extremes of Two-Layer Convolutional Autoencoders Architecture in Image Inpainting; Enhancing Diabetic Retinopathy Identification Through Novel Image Representation and Hybrid CNN-Transformer Segmentation; enhancing Breast Mass Cancer Detection Through Hybrid ViT-Based Image Segmentation Model; New Adaptive PolSAR Speckle Filtering Based on Sigma Edge Detection; deep Learning for Effective Tuberculosis Detection from Chest Radiographs: A Comparative Study; On the Joint Use of CNN and OC-PCA Classifier for Cross-Domain Potato Disease Identification; memory-Aware Scheduling for Time-Sensitive Many-Core Systems; efficient Congestion and Popularity-Aware Caching Solution for Named Data Networking; multicast Routing over Industrial Internet of Things; When Curriculum Learning Meets Multi-Agent DRL in Connected Autonomous Vehicles; fault Tolerant Aware Scheduling on IoT Systems: A Comparative Study; multi-agent Deep Reinforcement Learning for Self-organized Aggregation of a Swarm of Robots; enhanced Navigation Based Obstacle Avoidance and Target Tracking with Raspberry-Pi for Mobile Robots; ioT Based Road Surface Condition Monitoring Using Spatiotemporal Feature Learning; longitudinal Evaluation of Android Malware Detection Using Deep Learning Classifiers; addressing Poisoning Attacks Against Federated Intrusion Detection Systems in Internet of Healthcare Things; a Dynamic Heuristic Search for Textual Adversarial Attacks; DDPG-PER for an IRS-Aided Secure Wireless Communication; model Checking-Enhanced Spectrum-Based Fault Localization; SGSN: Tool Support for GSN Development; SysML Model-Driven Development for Digital Twins.</t>
  </si>
  <si>
    <t>https://www.scopus.com/inward/record.uri?eid=2-s2.0-85217269728&amp;partnerID=40&amp;md5=5c201409a8a86a3e8db33485f392fafb</t>
  </si>
  <si>
    <t>1st International Conference on Artificial Intelligence in Healthcare, AIiH 2024</t>
  </si>
  <si>
    <t>https://www.scopus.com/inward/record.uri?eid=2-s2.0-85202507213&amp;partnerID=40&amp;md5=f8bddf1a083b2b2afbb3e32fb37a4b48</t>
  </si>
  <si>
    <t>The proceedings contain 47 papers. The special focus in this conference is on Artificial Intelligence in Healthcare. The topics include: Assessing the Impact of Deep Learning Backbones for Mass Detection in Breast Imaging; Transferable Variational Feedback Network for Vendor Generalization in Accelerated MRI; CVD_Net: Head and Neck Tumor Segmentation and Generalization in PET/CT Scans Across Data from Multiple Medical Centers; applying Deep Learning Based Super-Resolution to Knee Imaging; FM-LiteLearn: A Lightweight Brain Tumor Classification Framework Integrating Image Fusion and Multi-teacher Distillation Strategies; towards Improving Single-Cell Segmentation in Heterogeneous Configurations of Cardiomyocyte Networks; Texture Feature Analysis for Classification of Early-Stage Prostate Cancer in MpMRI; DELRecon: Depth Electrode Reconstruction Toolbox for Stereo-EEG; segmenting Breast Ultrasound Scans Using a Generative Adversarial Network Embedding U-Net; enhancing Predictive Accuracy in Embryo Implantation: The Bonna Algorithm and its Clinical Implications; bacterial Behaviour Analysis Through Image Segmentation Using Deep Learning Approaches; innovations in Mosquito Identification: Integrating Deep Learning with Citizen Science; action Recognition for Privacy-Preserving Ambient Assisted Living; weight Perturbations for Simulating Virtual Lesions in a Convolutional Neural Network; Using GANs to Visualise Class-Specific Features in Digital Histopathology Images; artificial Intelligence for Predicting Responses to Thyroid Cancer Treatment; ZMAM: A ZKP-Based Mutual Authentication Scheme for the IoMT; Demystifying the Ethical Framework for Generative AI in Healthcare: A Data Science Perspective; explainable Machine Learning: Predicting Clinical Outcomes in Welsh Emergency Departments; enhancing Performance for Highly Imbalanced Medical Data via Data Regularization in a Federated Learning Setting; intelligent Multi-document Summarisation for Extracting Insights on Racial Inequalities from Maternity Incident Investigation Reports; synthetic Patient Perspective Data for the Curation and Evaluation of Rare Disease Patient-Facing Technology.</t>
  </si>
  <si>
    <t>Ahmed, S.; Ahmad, W.A.K.; Suneel, S.; Kaur Bhatia, M.; Gopinath, D.; singh, S.</t>
  </si>
  <si>
    <t>https://www.scopus.com/inward/record.uri?eid=2-s2.0-105021946444&amp;doi=10.1109%2FICIMIA67127.2025.11200577&amp;partnerID=40&amp;md5=a87a108a89689e25b638b8c44e26cb7c</t>
  </si>
  <si>
    <t>Chen, L.; Zhang, X.</t>
  </si>
  <si>
    <t>https://www.scopus.com/inward/record.uri?eid=2-s2.0-105022247344&amp;partnerID=40&amp;md5=3e1c730e026d9d30a0b1de328a2663e1</t>
  </si>
  <si>
    <t>Damodharan, D.; Jain, R.; Premavathi, T.; Parmar, K.; Ghribi, W.; Ahmed, A.M.; Ahmad, N.</t>
  </si>
  <si>
    <t>https://www.scopus.com/inward/record.uri?eid=2-s2.0-105013755493&amp;doi=10.1109%2FACCESS.2025.3599358&amp;partnerID=40&amp;md5=13d30e58f1d3749764d115e9db52da43</t>
  </si>
  <si>
    <t>Hasan Mahfuz, M.M.H.; Islam, M.R.; Malek, N.F.A.; Habaebi, M.H.; Sakib, N.; Baladi, E.</t>
  </si>
  <si>
    <t>WEARABLE TEXTILE PATCH DSSRS ANTENNA FOR BODY TUMORS DETECTION WITH REDUCED SAR</t>
  </si>
  <si>
    <t>https://www.scopus.com/inward/record.uri?eid=2-s2.0-85216392400&amp;doi=10.31436%2FIIUMEJ.V26I1.3221&amp;partnerID=40&amp;md5=d5c4afba48d38caacbbeceee7ead2d51</t>
  </si>
  <si>
    <t>The purpose of this study is to present a lightweight wearable (jeans) monopole antenna configuration for body area network (BAN) communication, breast and head tumors detections with back lobe reduction (i.e., low SAR), and it does so without introducing any special methodologies like as, AMC, EBG, HIS. The planned antenna has dual symmetrical slots as well as a ring-shaped slot (DSSRS) at the top, and it is in the form of a radiating rectangular patch with a ground plane. The design procedure has been finished with the help of CST MWS, and the next step will be to fine-tune the parameters of the antenna structure to achieve resonance at the ISM band (5.79 GHz). Testing for BAN, breast, and brain tumor detection was done using this prototype. With the proper impedance matching, the antenna achieves an operational bandwidth of 5.798 GHz (5.739–5.865 GHz), 5.77 GHz (5.715–5.838 GHz), 5.77 GHz (5.718–5.843 GHz) and 5.78 GHz (5.725–5.834 GHz), with an overall peak gain of 8.18 dBi, 7.69 dBi, 5.73 dBi, and 4.59 dBi; when proposed antenna placed on the free space, on the body, on the breast, and the head respectively. The suggested antenna meets the specific absorption rate (SAR) standards given by the FCC (1 gm) and the ICNIRP (10 gm). © (2025), (International Islamic University Malaysia). All rights reserved.</t>
  </si>
  <si>
    <t>Gong, J.; Ye, P.; Chang, Z.</t>
  </si>
  <si>
    <t>https://www.scopus.com/inward/record.uri?eid=2-s2.0-85179734403&amp;doi=10.1080%2F10255842.2023.2292009&amp;partnerID=40&amp;md5=4c588f2638cac677f5d89fbcf609c9bc</t>
  </si>
  <si>
    <t>Alkhazaali, A.A.T.; Ahmed, J.I.; Alansari, S.Z.A.; Mohammed, H.C.; Amanah, L.N.</t>
  </si>
  <si>
    <t>https://www.scopus.com/inward/record.uri?eid=2-s2.0-105019357660&amp;doi=10.22266%2Fijies2025.1130.51&amp;partnerID=40&amp;md5=3dae90700e7ba2b83aedcde89df638c7</t>
  </si>
  <si>
    <t>Majumder, S.; Paul, A.; Schwenker, F.; Sarkar, R.</t>
  </si>
  <si>
    <t>https://www.scopus.com/inward/record.uri?eid=2-s2.0-85217015380&amp;doi=10.1109%2FTAI.2025.3536424&amp;partnerID=40&amp;md5=3a16379b22710aecb9e00307936919cb</t>
  </si>
  <si>
    <t>Addressing the formidable challenges posed by the diagnosis and management of various types of cancer, including breast, colon, lung, and colorectal cancer, demands innovative solutions to streamline histopathological analysis processes. In this study, we propose a novel lightweight convolutional neural network (CNN) called statistical attentions and wavelet aided lightweight network (SAWL-Net) architecture based on MobileNetV2 equipped with hybrid statistical similarity and wave format-aided attention mechanisms, specifically tailored to the demands of cancer histopathology. By leveraging the capabilities, our model incorporates a lightweight design while ensuring high-performance outcomes. We introduce a unique combination of Pearson correlation coefficient, Spearman rank correlation, and cosine similarity metrics, alongside a specialized wave conversion technique to enhance the detection of similarities across different channels of histopathological data, while providing a holistic approach to the model. In this study, we have considered breast, colorectal, and lung &amp; colon cancer datasets for experimentation. Notably, our model surpasses prevailing state-of-the-art methodologies, showcasing its efficacy in optimizing diagnostic accuracy and expediting treatment strategies for varied cancer types. Our codes are publicly available at the GitHub repository. © IEEE. 2020 IEEE.</t>
  </si>
  <si>
    <t>Liu, Y.; Li, H.; Zhu, Z.; Chen, C.; Zhang, X.; Jin, G.; Li, H.</t>
  </si>
  <si>
    <t>https://www.scopus.com/inward/record.uri?eid=2-s2.0-105002973748&amp;doi=10.1177%2F20552076251336286&amp;partnerID=40&amp;md5=ace3391d039f324f6e94b157d7c13bce</t>
  </si>
  <si>
    <t>Gupta, D.</t>
  </si>
  <si>
    <t>https://www.scopus.com/inward/record.uri?eid=2-s2.0-105011275624&amp;doi=10.1109%2FCAI64502.2025.00089&amp;partnerID=40&amp;md5=6a408a12e8ceaec0d3099306e4c7680e</t>
  </si>
  <si>
    <t>Breast cancer is the most common cancer in the world [1]. Mortality rates stand at 27 percent in India and 60 in Africa, compared to 7 in the US [2]. This disconnect boils down to the time of diagnosis. According to the CDC late-stage diagnosis has a five-year mortality rate of 69 percent, compared to 2 percent for early diagnosis [3]. Underserved communities lack access to high-cost, advanced diagnostic tech-nologies (MRIs/Mammograms) and cancer specialists (Oncolo-gists/Radiologists) [4]. Patients must depend on low-cost, low-resolution modalities (Ultrasounds) and the limited breast cancer expertise of general physicians (and gynecologists in developing countries), significantly delaying diagnosis and subsequent in-tervention [5]. This study aims to reduce global breast cancer mortality and healthcare costs by enabling accurate, early, and low-cost diagnosis using the existing ultrasound infrastructure in developing countries and underserved communities. To address data scarcity and skew, advanced image augmentation techniques such as deep convolutional GANs and stable diffusion models were evaluated. In each case of data augmentation, two classification approaches were compared: a lightweight MobileNetV2 convolutional neural network and a hybrid model combining ResNet50 for feature extraction with statistical machine learning models. The highest detection accuracy (95 percent) was achieved using the hybrid model with ResNet50 and XGBoost, paired with Stable Diffusion augmentation. An iOS app was implemented to demonstrate the feasibility of this approach in resource-constrained settings, showcasing its potential for scalable, efficient diagnostic solutions. © 2025 IEEE.</t>
  </si>
  <si>
    <t>Ur Rehman, K.; Tian, Y.; Li, J.; Yasin, A.; Jabbar, A.; Shin, J.; Al-Shamri, M.Y.H.; Ullah, I.</t>
  </si>
  <si>
    <t>https://www.scopus.com/inward/record.uri?eid=2-s2.0-105021269521&amp;doi=10.1109%2FTCE.2025.3630000&amp;partnerID=40&amp;md5=4b94fcfe2989fcf1a8d3c79788190624</t>
  </si>
  <si>
    <t>This paper introduces a radiomic-integrated 2D V-Net architecture designed for deployment on medical consumer electronics (MCE) platforms. The system targets real-time detection of architectural distortion in mammograms, a critical indicator for early breast cancer screening. Unlike conventional clinical models, our approach is optimized for consumer-grade edge devices, including Jetson Nano, Raspberry Pi 4, and Snapdragon 865, enabling diagnostic capability in home, rural, and mobile health settings. To achieve this, we employ lightweight design strategies such as top-hat morphological preprocessing, radiomic feature integration, and skip-connected V-Net layers. Deployment efficiency is further enhanced with INT8 quantization, pruning, and operator fusion, reducing model size and latency while preserving accuracy. Experimental evaluation on the CBIS-DDSM and PINUM datasets demonstrates robust performance, with accuracies of 0.98 and 0.97 and specificities of 0.97 and 0.87, respectively. A dedicated visualization interface for smartphones and tablets provides interactive feedback and encrypted report sharing, bridging patients and healthcare providers. By combining radiomic insights, edge AI deployment, and consumer-grade accessibility, this work contributes a scalable, privacy-aware solution for smart healthcare ecosystems and next-generation MCE. © 1975-2011 IEEE.</t>
  </si>
  <si>
    <t>https://www.scopus.com/inward/record.uri?eid=2-s2.0-85216120907&amp;partnerID=40&amp;md5=8e84515b90dfa1ef6cc5b268b830c812</t>
  </si>
  <si>
    <t>Optimizing BI-RADS 4 Lesion Assessment Using Lightweight Convolutional Neural Network with CBAM in Contrast Enhanced Mammography</t>
  </si>
  <si>
    <t>https://www.scopus.com/inward/record.uri?eid=2-s2.0-85219183459&amp;doi=10.1007%2F978-3-031-77789-9_10&amp;partnerID=40&amp;md5=1c4f86926593d3f500e6a340e24aba67</t>
  </si>
  <si>
    <t>Sreekala, K.; Sahoo, J.</t>
  </si>
  <si>
    <t>https://www.scopus.com/inward/record.uri?eid=2-s2.0-105024009698&amp;doi=10.1007%2Fs44174-025-00527-7&amp;partnerID=40&amp;md5=4da6f0308fefc016ed35c08d079c86ab</t>
  </si>
  <si>
    <t>Esen, G.; Nurtas, M.; La Paglia, L.; Amankulov, J.; Matkerim, B.; Altaibek, A.</t>
  </si>
  <si>
    <t>https://www.scopus.com/inward/record.uri?eid=2-s2.0-105022621387&amp;doi=10.1109%2FACCESS.2025.3634473&amp;partnerID=40&amp;md5=2cb3cd8eee3e3601b19971294596ca22</t>
  </si>
  <si>
    <t>Wang, X.; Zeng, W.; Xu, J.; Zhang, S.; Gu, Y.; Li, B.; Wang, X.</t>
  </si>
  <si>
    <t>https://www.scopus.com/inward/record.uri?eid=2-s2.0-105006687915&amp;doi=10.3389%2Ffonc.2025.1563959&amp;partnerID=40&amp;md5=faab156d9a85e140c94cb47c6fa02971</t>
  </si>
  <si>
    <t>Background and objectives: This paper introduces a novel lightweight MM-3DUNet (Multi-task Mobile 3D UNet) network designed for efficient and accurate segmentation of breast cancer tumors masses from MRI images, which leverages depth-wise separable convolutions, channel expansion units, and auxiliary classification tasks to enhance feature representation and computational efficiency. Methods: We propose a 3D depth-wise separable convolution, and construct channel expansional convolution (CEC) unit and inverted residual block (IRB) to reduce the parameter count and computational load, making the network more suitable for use in resource-constrained environments. In addition, an auxiliary classification task (ACT) is introduced in the proposed architecture to provide additional supervisory signals for the main task of segmentation. The network architecture features a contracting path for downsampling and an expanding path for precise localization, enhanced by skip connections that integrate multi-level semantic information. Results: The network was evaluated using a dataset of Dynamic Contrast Enhanced MRI (DCE-MRI) breast cancer images, and the results show that compared to the classical 3DU-Net, MM-3DUNet could significantly reduce model parameters by 63.16% and computational demands by 80.90%, while increasing segmentation accuracy by 1.30% in IoU (Intersection over Union). Conclusions: MM-3DUNet offers a substantial reduction in computational requirements of breast cancer mass segmentation network. This network not only enhances diagnostic precision but also supports deployment in diverse clinical settings, potentially improving early detection and treatment outcomes for breast cancer patients. © © 2025 Wang, Zeng, Xu, Zhang, Gu, Li and Wang.</t>
  </si>
  <si>
    <t>Baek, J.; Lee, J.H.; Hashemi, H.S.; Natarajan, A.; Tabesh, F.; Paulmurugan, R.; Dahl, J.J.</t>
  </si>
  <si>
    <t>https://www.scopus.com/inward/record.uri?eid=2-s2.0-105021804470&amp;doi=10.1109%2FIUS62464.2025.11201536&amp;partnerID=40&amp;md5=0dc4e56789c55a9d7712fcec4c004346</t>
  </si>
  <si>
    <t>Ultrasound molecular imaging (USMI) is an approach that detects targeted microbubbles (MBs) that are bound to specific biomarkers of disease; however, effectively suppressing free-floating MBs remains challenging. In this study, we adopted 3D transformer to analyze time-series ultrasound dataset to achieve enhanced differentiation of bound MBs from free-floating counterparts.We present MBFormer, or microbubble transformer, a nondestructive USMI transformer model that processes time-series 3D spatio-temporal ultrasound videos. The architecture of our model consists of a hierarchical transformer framework that comprises (1) an encoder with the attention mechanism but without positional embeddings, (2) a lightweight decoder featuring multilayer perceptrons (MLPs), and (3) a probability head. The model was validated through an in vivo study employing a transgenic mouse model of spontaneous breast cancer. B-mode and contrast enhanced ultrasound (CEUS) videos were captured utilizing the Vevo2100 system (FUJIFILM Visualsonics, Toronto, Canada). The ground truth data was generated via robust principal component analysis (RPCA)-processed differential targeted enhancement (DTE).We assessed the performance of MBFormer against the baseline models: a CNN-based USMI approach and SegFormer3D, an established 3D transformer model for medical image segmentation. MBFormer demonstrated improved detectability of bound MBs, achieving an area under the curve (AUC) of 0.951, a correlation coefficient (CC) of 0.981, and a continuous dice coefficient (CDC) of 0.748, surpassing the baseline models. These findings suggest that our 3D time-series data processing using the proposed transformer architecture effectively suppresses free-floating MBs while enhancing the detectability of bound MBs. © 2025 IEEE.</t>
  </si>
  <si>
    <t>He, X.; Yan, Y.; Wang, M.; Cai, R.; Ma, J.; Cai, X.; Tong, Y.</t>
  </si>
  <si>
    <t>https://www.scopus.com/inward/record.uri?eid=2-s2.0-105016833147&amp;doi=10.1007%2Fs11760-025-04756-7&amp;partnerID=40&amp;md5=96abb2897be485d5ba9f9e44f80a0a2f</t>
  </si>
  <si>
    <t>Rai, H.M.; Yoo, J.; Agarwal, S.; Agarwal, N.</t>
  </si>
  <si>
    <t>https://www.scopus.com/inward/record.uri?eid=2-s2.0-85215948352&amp;doi=10.3390%2Fbioengineering12010073&amp;partnerID=40&amp;md5=f556787566874720c7650cbe95e93047</t>
  </si>
  <si>
    <t>Romero-Carmona, A.P.; Rangel-Magdaleno, J.J.; Renero-Carrillo, F.J.; Ramírez Cortés, J.M.; Peregrina-Barreto, H.</t>
  </si>
  <si>
    <t>https://www.scopus.com/inward/record.uri?eid=2-s2.0-105020016478&amp;doi=10.3390%2Fjimaging11100358&amp;partnerID=40&amp;md5=7f946f46daea421a7cf698adf3a6c0eb</t>
  </si>
  <si>
    <t>Li, T.; Liu, W.; Song, M.; Gu, Z.; Hai, L.</t>
  </si>
  <si>
    <t>https://www.scopus.com/inward/record.uri?eid=2-s2.0-105004054688&amp;doi=10.1109%2FACCESS.2025.3564940&amp;partnerID=40&amp;md5=3b8e5df01c4ea8781fb3d21c126d8551</t>
  </si>
  <si>
    <t>Khalid, N.; Dagli, C.; Obafemi-Ajayi, T.; Wunsch, D.</t>
  </si>
  <si>
    <t>https://www.scopus.com/inward/record.uri?eid=2-s2.0-105023782596&amp;doi=10.1109%2FEMBC58623.2025.11253875&amp;partnerID=40&amp;md5=116bcec105ca9725518fc2516a52c8f7</t>
  </si>
  <si>
    <t>Lalithakumari, S.; Danasegaran, S.K.; Pandian, R.; Rajalakshmi, G.; Aadithiya, B.N.</t>
  </si>
  <si>
    <t>https://www.scopus.com/inward/record.uri?eid=2-s2.0-105005510803&amp;doi=10.1007%2Fs11220-025-00587-5&amp;partnerID=40&amp;md5=c193a65c15ade945295c767273cf8b6c</t>
  </si>
  <si>
    <t>Muchemi, W.; Subramanian, P.; Vengusamy, S.</t>
  </si>
  <si>
    <t>https://www.scopus.com/inward/record.uri?eid=2-s2.0-105022262209&amp;doi=10.1109%2FICMCTC62214.2025.11196182&amp;partnerID=40&amp;md5=d9b404f5c4881a1e454c1ac12fa2a2e3</t>
  </si>
  <si>
    <t>Patel, W.; Ganatra, A.; Ramani, B.</t>
  </si>
  <si>
    <t>https://www.scopus.com/inward/record.uri?eid=2-s2.0-85214276563&amp;doi=10.52783%2Fpmj.v35.i1.2045&amp;partnerID=40&amp;md5=d88a7540acd4c0214bbc9d81a4e66daa</t>
  </si>
  <si>
    <t>Sharma, A.; Mishra, P.K.</t>
  </si>
  <si>
    <t>Inception UNet architecture for breast tumor segmentation and detection using hybrid deep learning approach</t>
  </si>
  <si>
    <t>https://www.scopus.com/inward/record.uri?eid=2-s2.0-105011323259&amp;doi=10.1007%2Fs11042-024-20234-7&amp;partnerID=40&amp;md5=0d12346861c9d2c1c23267857b977060</t>
  </si>
  <si>
    <t>Breast cancer is a prevalent type of cancer that significantly impacts women health and stands as a leading cause of death. In clinical settings, automated breast tumor segmentation is crucial for early-stage diagnosis and treatment planning. Automatic tumor segmentation is complicated by several issues, including variations in tumor form, breast mass size, intensity variances, and a lack of training data. To address these issues, the proposed study emphasizes on multiscale feature extraction and transfer learning-based approach, utilizing past experiences from a source domain to improve the encoder design in the target domain. The multiscale feature fusion encoder yields precise location specific maps, successfully handling irregular shapes and sizes. Furthermore, the lightweight upsampling decoder enhances accurate restoration of tumor specific information. The inclusion of a sidewise deep supervision enhances breast lesion segmentation and facilitates easier localization in ultrasound images. Additionally, the utilization of a two-phase transfer learning and ensemble segmentation approach improves the quality of the segmentation map. Extensive experiments highlight the superiority of proposed model over state-of-the-art methods on three publicly available datasets. By utilizing publicly available databases, this work improves analytical perspectives on tumor types, methodologies and offers insightful information for the future research. The proposed system reached superior performance with dice score of 88.59% on BUSI and 92.11% on UDAIT dataset with outstanding tumor detection performance. Compared to previous deep learning models, this method reduces overfitting and greatly enhances generalization on smaller datasets. The identification of small tumor sizes, which is essential for early-stage diagnosis, is maximized by the proposed approach. This study enables precise segmentation of diverse tumor shapes and sizes, making it clinically useful for early-stage tumor diagnosis. © The Author(s), under exclusive licence to Springer Science+Business Media, LLC, part of Springer Nature 2024.</t>
  </si>
  <si>
    <t>Wang, Z.; Yin, Y.; Xu, W.; Mo, Y.K.; Yang, H.; Xiong, J.; Hong, Z.</t>
  </si>
  <si>
    <t>https://www.scopus.com/inward/record.uri?eid=2-s2.0-105013318948&amp;doi=10.1016%2Fj.engmed.2024.100053&amp;partnerID=40&amp;md5=bf1655a151b007a31ed315279e2af3b6</t>
  </si>
  <si>
    <t>Mustafa, M.A.; Erdem, O.A.; Söğüt, E.</t>
  </si>
  <si>
    <t>https://www.scopus.com/inward/record.uri?eid=2-s2.0-105013145996&amp;doi=10.3390%2Fapp15158448&amp;partnerID=40&amp;md5=f0e89d193defc6aafe1d65b5f99dca98</t>
  </si>
  <si>
    <t>Alemu, A.; Girma, A.; Abebe, M.; Srinivasagan, R.</t>
  </si>
  <si>
    <t>https://www.scopus.com/inward/record.uri?eid=2-s2.0-85219380788&amp;partnerID=40&amp;md5=fd752c72e769389a2766a95c3b27506d</t>
  </si>
  <si>
    <t>Ghosh, S.; Das, S.</t>
  </si>
  <si>
    <t>Enhancing Medical Image Analysis with MA-DTNet: A Dual Task Network Guided by Morphological Attention</t>
  </si>
  <si>
    <t>https://www.scopus.com/inward/record.uri?eid=2-s2.0-85212277710&amp;doi=10.1007%2F978-3-031-78198-8_19&amp;partnerID=40&amp;md5=fb93b8e821b817116b2170c0a9fada14</t>
  </si>
  <si>
    <t>Accurate breast tumor segmentation and malignancy detection are crucial for early cancer diagnosis. In this context, we propose a novel lightweight multi-task learning framework, MA-DTNet, designed to perform both tasks simultaneously in an encoder-shared scenario. This approach leverages shared representations and contextual information, enabling mutual enhancement of the tasks. Unlike existing methods that require a large number of trainable parameters, MA-DTNet integrates a Spatial Morphological Attention (SMA) module alongside a Channel Attention (CA) mechanism to strategically enhance crucial morphological features and emphasize informative channels within the extracted representations. The SMA mechanism combines traditional morphological operations with trainable, adaptive structuring elements, effectively highlighting critical morphological attributes of regions of interest (ROIs) of various shapes and sizes within medical images. This targeted emphasis on morphological features translates to improved performance in both segmentation and classification tasks. Notably, MA-DTNet demonstrates superior performance compared to state-of-the-art multi-task learning (MTL) and single-task models on two publicly available breast ultrasound datasets. Specifically, on the UDIAT dataset, our approach achieves a 3.28% and 1.05% enhancement in dice score (segmentation) and F1 score (classification), respectively. Similarly, for the BUSI dataset, MA-DTNet exhibits a 1.62% and 4.96% improvement in dice score and accuracy, respectively. Significantly, MA-DTNet achieves these performance gains with significantly fewer trainable parameters than existing methods, underscoring its efficiency and potential for real-world applications. The method’s generalization ability is further tested on two additional multi-task learning tasks: segmenting and classifying glands in histology images and segmenting and classifying skin lesions in dermoscopic images. © The Author(s), under exclusive license to Springer Nature Switzerland AG 2025.</t>
  </si>
  <si>
    <t>Jalalian, K.; Hosseini, G.; Ghiasi, R.; Bosaghzadeh, A.</t>
  </si>
  <si>
    <t>https://www.scopus.com/inward/record.uri?eid=2-s2.0-105018924761&amp;doi=10.18502%2Ffbt.v12i4.19818&amp;partnerID=40&amp;md5=d22c20f3da9023d65fb449cfadb8c57e</t>
  </si>
  <si>
    <t>Purpose: Manually segmenting mammograms is time-consuming and subjective. Therefore, automatic segmentation of breast masses is necessary but poses significant challenges due to factors such as low signal-to-noise ratio, diverse mass shapes and sizes, varying contrast levels, and high false positive rates. To address these challenges, we have developed an automatic image segmentation method based on a comprehensive preprocessing pipeline. Materials and Methods: Our proposed method consists of two phases: 1) the pre-processing phase, which includes denoising, contrast enhancement, image cropping, resizing, and augmentation of mammograms, and 2) the model design phase, where UNet++ is employed as an encoder-decoder-based network for segmenting breast masses. The encoder captures relevant information from various regions in the input image, while the decoder reconstructs the spatial location of the target region. We conducted extensive experiments on publicly available CBIS-DDSM and INbreast datasets to evaluate the performance of our proposed method. For a comprehensive assessment, we utilized evaluation metrics including Precision, True Positive Rate, Dice Score Coefficient, and Jaccard Index. Additionally, a confusion matrix was employed to evaluate segmentation accuracy, while violin plots depicted the distribution of results across different BI-RADS and ACR categories. Results: Based on our findings, our proposed method demonstrates promising results with a precision rate of 92.33%, a True Positive Rate of 93.83%, a Dice Score Coefficient measuring 92.92%, and a Jaccard Index of 87.05% in the CBIS-DDSM dataset. Furthermore, to assess the generalizability of our proposed method, the INbreast dataset was used as an unseen test set. The results demonstrate a precision rate of 91.15%, a True positive rate of 91.15%, a Dice Score coefficient of 92.53%, and a Jaccard Index of 87.25%, indicating robust performance on data outside the training distribution. Conclusion: The integration of UNet++ with a pre-processing pipeline in digital mammography has shown promising results in accurately segmenting breast masses. This method has the potential to significantly improve early breast cancer detection and reduce diagnostic errors in clinical practice while employing a relatively lightweight model. © © 2025 Tehran University of Medical Sciences. This work is licensed under a Creative Commons Attribution-NonCommercial 4.0 International license (https://creativecommons.org/licenses/by-nc/4.0/). Noncommercial uses of the work are permitted, provided the original work is properly cited.</t>
  </si>
  <si>
    <t>Taifi, K.; Sabbar, Y.; Ardah, H.; Abdel-Aty, A.-H.</t>
  </si>
  <si>
    <t>https://www.scopus.com/inward/record.uri?eid=2-s2.0-105012438783&amp;doi=10.1109%2FACCESS.2025.3594827&amp;partnerID=40&amp;md5=3509bc47ddf96ea815bb6c1bc73668b4</t>
  </si>
  <si>
    <t>Sharma, A.K.; Dhaka, A.; Nandal, A.</t>
  </si>
  <si>
    <t>https://www.scopus.com/inward/record.uri?eid=2-s2.0-105002882511&amp;doi=10.1201%2F9781003481959-5&amp;partnerID=40&amp;md5=bbdd253eaa305ad66998c931dede8df3</t>
  </si>
  <si>
    <t>Dalfi, M.A.H.; Châabouni, S.; Fakhfakh, A.</t>
  </si>
  <si>
    <t>https://www.scopus.com/inward/record.uri?eid=2-s2.0-105015537375&amp;doi=10.22266%2Fijies2025.0731.49&amp;partnerID=40&amp;md5=ff2ecbe48df342f3a9ffbf13d3f29220</t>
  </si>
  <si>
    <t>Tang, Q.; Pamunuwa, D.; Weerasekera, R.</t>
  </si>
  <si>
    <t>https://www.scopus.com/inward/record.uri?eid=2-s2.0-105007549200&amp;doi=10.1109%2FISQED65160.2025.11014334&amp;partnerID=40&amp;md5=107b8adae4032c47982cdde94f9aaebb</t>
  </si>
  <si>
    <t>Sarang, R.; Patidar, M.; Shah, A.</t>
  </si>
  <si>
    <t>https://www.scopus.com/inward/record.uri?eid=2-s2.0-105012020242&amp;doi=10.1049%2Ficp.2025.1298&amp;partnerID=40&amp;md5=87fd63f5b6c90916fdf1a738380c3b06</t>
  </si>
  <si>
    <t>Al Abboodi, H.M.; Alhuseen, Z.A.A.; Abedi, W.M.</t>
  </si>
  <si>
    <t>https://www.scopus.com/inward/record.uri?eid=2-s2.0-105014021476&amp;doi=10.22266%2Fijies2025.0831.33&amp;partnerID=40&amp;md5=15717287e09ebc4cf88d0aeaaaa38b29</t>
  </si>
  <si>
    <t>Lu, R.; Hu, X.; Liu, S.; Wu, Z.; Song, Z.; Jiang, X.; Ni, Z.; Yi, H.</t>
  </si>
  <si>
    <t>https://www.scopus.com/inward/record.uri?eid=2-s2.0-105024146707&amp;doi=10.1002%2Fmp.70189&amp;partnerID=40&amp;md5=4fb3751cf966f59df683e576f98afe45</t>
  </si>
  <si>
    <t>Background: Breast cancer has become the most common cancer among women worldwide. Magnetic resonance imaging (MRI) can compensate for the limitations of x-ray breast scanning and ultrasound in the early detection of patients with dense breasts. However, limited by the density of MRI units per million population and the cost of high-field MRI systems, breast MRI is not widely used in breast cancer screening. Ultra-low field MRI can potentially promote the application of MRI for breast detection, but specialized breast radio-frequency (RF) coils are required. Purpose: The RF coils with a resonant frequency of 2.131 MHz include a high uniformity transmit coil with a low depth-to-width ratio and a four-channel phased-array receive coil, which are designed specifically for a 50 mT runway-type lightweight magnet with a vertical static magnetic field to achieve mobile breast MRI. Methods: The transmit coil adopts the variant solenoid structure. To ensure the RF field uniformity within the target area is greater than 95%, the transmit coil's dimension parameters were calculated using a nonlinear programming algorithm. Due to the main magnetic field being a vertical field, the receive coil employs a four-channel phased-array to achieve high sensitivity, and the overlapping area between the channels was optimized to achieve decoupling by simulating the minimum mutual inductance. Finally, the RF coils' performance was verified through a phantom experiment on the self-developed mobile 50 mT breast MRI prototype. Results: The non-uniformity of the RF field of the modified solenoid coil in the target area can reach 3.7%. The adjacent receive coils have a minimum mutual inductance of 0.232 nH, as the overlapping area is 16.12%. The performance results indicated that the designed transmit coil has a low return loss (RL) of −44.4 dB and a high Q value of 46.55. The S12 value between adjacent channels of the receive coil is below −25 dB, and between non-adjacent channels is about −12 dB. The imaging ability of the designed RF coils was validated by the phantom experiments on the 50 mT breast MRI prototype. Conclusions: The designed transmit and receive coils in this paper can meet the requirements of the 50 mT mobile MRI with a vertical static magnetic field, which is expected to promote the application of ultra-low field MRI technology in breast cancer screening. © 2025 American Association of Physicists in Medicine.</t>
  </si>
  <si>
    <t>Raveendra, K.; Muniyandy, E.; Sindhu, V.; Arunachalam, K.P.</t>
  </si>
  <si>
    <t>https://www.scopus.com/inward/record.uri?eid=2-s2.0-105019357075&amp;doi=10.1007%2Fs44174-025-00547-3&amp;partnerID=40&amp;md5=9620ba1aba501c20b4139a0b589f314d</t>
  </si>
  <si>
    <t>The rapid advancement of Wireless Body Area Networks (WBANs) has created a growing demand for compact, efficient, and reliable antenna systems to support continuous health monitoring, particularly for breast cancer applications. Recent methods, including CPW-fed patch antennas, artificial neural network (ANN)-driven models, and wearable textile antennas, have improved antenna design automation and flexibility. However, challenges such as signal distortion from body proximity, gain reduction under bending, Specific Absorption Rate (SAR) compliance, and lack of adaptive tuning continue to limit practical deployment. To overcome these limitations, this study presents a compact LoRa patch antenna optimized using a novel Dual Random Starfish Aggregation Coupled Transformer Network (Dual-Ran-SACTN) framework. This system combines the Starfish Optimization Algorithm (SFOA), a Random-Coupled Neural Network (RCCN), and a Dual-Aggregation Transformer Network (DuAT) to enhance convergence speed and learning efficiency. The antenna, designed in CST Microwave Studio, measures only 80 × 60 mm2 (0.23 λ₀ × 0.17 λ₀), offering a lightweight and wearable structure for continuous vital sign monitoring. The proposed model exhibits a bidirectional radiation pattern in the E-plane and an omnidirectional pattern in the H-plane, achieving a peak gain of 2.12 dBi and a high radiation efficiency of 99.8% at 868 MHz. Additionally, the design maintains low SAR and stable performance under bending, making it robust for wearable WBAN applications. This work offers a real-time, energy-efficient solution for intelligent breast cancer monitoring through adaptive antenna optimization. This model supports practical applications such as continuous breast cancer monitoring, wearable health diagnostics, and real-time WBAN-based physiological signal tracking. © The Author(s), under exclusive licence to Springer Science+Business Media, LLC, part of Springer Nature 2025.</t>
  </si>
  <si>
    <t>Rohman, M.A.F.; Prasetyo, H.; Akbar, H.M.; Septiano, A.K.; Nadhif, A.D.F.; Prayuda, A.W.H.</t>
  </si>
  <si>
    <t>https://www.scopus.com/inward/record.uri?eid=2-s2.0-105016905581&amp;doi=10.1109%2FISITIA66279.2025.11137567&amp;partnerID=40&amp;md5=59fbbeb6d47e12f750d8d28710d6e111</t>
  </si>
  <si>
    <t>Arthi, T.S.; Nagappan, N.; Singh, B.; Singh, A.; Tripathi, N.</t>
  </si>
  <si>
    <t>https://www.scopus.com/inward/record.uri?eid=2-s2.0-85208320170&amp;doi=10.1201%2F9781003501244-58&amp;partnerID=40&amp;md5=c834ecba2150c28ed276e45932a43501</t>
  </si>
  <si>
    <t>Yu, F.; Xiao, Z.; Liu, L.; Liu, K.; Tang, M.; Jiang, M.; Hou, J.</t>
  </si>
  <si>
    <t>https://www.scopus.com/inward/record.uri?eid=2-s2.0-85214326452&amp;doi=10.1016%2Fj.eswa.2024.126223&amp;partnerID=40&amp;md5=9779535bd1cd90a9601cd252c802f3be</t>
  </si>
  <si>
    <t>Kubakisa, C.K.; Kambale, W.V.; Kayembe, I.L.; Hamed, M.; Miantezolo, R.; Kyandoghere, K.</t>
  </si>
  <si>
    <t>https://www.scopus.com/inward/record.uri?eid=2-s2.0-105017806547&amp;doi=10.1109%2FICTAS64866.2025.11155355&amp;partnerID=40&amp;md5=0f9797ec4f4c420d4d8fd3ac7f046cd9</t>
  </si>
  <si>
    <t>Breast cancer remains one of the leading health threats for women worldwide, where early detection plays a critical role in improving patient prognosis and survival rates. Traditional diagnostic approaches, which are heavily based on the manual interpretation of medical images, often suffer from limitations in precision, efficiency, and scalability. In this study, we propose an automated diagnostic framework that utilizes deep learning techniques to detect and classify breast cancer from medical imaging data. Specifically, we focus on MobileNet, a lightweight convolutional neural network architecture, and evaluate its performance compared to classical CNNs and Vision Transformers (ViT). We showed that MobileNetV3, due to its efficiency and compact architecture, offers a compelling solution for low-resource clinical environments without compromising accuracy. Following rigorous preprocessing and optimized data loading strategies, all models were trained and validated on the MIAS dataset using standard evaluation metrics, including precision, sensitivity, and the F1 score. Our findings demonstrate that MobileNet offers a balanced trade-off between computational efficiency and classification performance, making it a suitable candidate for deployment in real-time clinical settings. The results underscore the potential of integrating deep learning-assisted diagnostic systems to enhance early detection and support clinical decision-making in breast cancer management. © 2025 IEEE.</t>
  </si>
  <si>
    <t>Ramkumar, R.; Ashok, A.; Vijaipriya, V.; Ravichandran, S.K.</t>
  </si>
  <si>
    <t>https://www.scopus.com/inward/record.uri?eid=2-s2.0-85216938639&amp;doi=10.1002%2Frcs.70043&amp;partnerID=40&amp;md5=1306053363c81a204a57f2e9db64f30a</t>
  </si>
  <si>
    <t>Liu, H.; Chen, X.; Zhang, W.; Yao, W.; Xu, S.</t>
  </si>
  <si>
    <t>https://www.scopus.com/inward/record.uri?eid=2-s2.0-105016355222&amp;doi=10.1002%2Fima.70205&amp;partnerID=40&amp;md5=a0fd8fad7c8454d4332707dbcf052d09</t>
  </si>
  <si>
    <t>Sharma, S.; Singh, Y.; Choudhury, T.</t>
  </si>
  <si>
    <t>https://www.scopus.com/inward/record.uri?eid=2-s2.0-105011980779&amp;doi=10.1007%2Fs44163-025-00426-2&amp;partnerID=40&amp;md5=5f52582615f6c57adb38dd8ee9ff5312</t>
  </si>
  <si>
    <t>Jiang, T.; Guo, J.; Xing, W.; Yu, M.; Li, Y.; Zhang, B.; Dong, Y.; Ta, D.</t>
  </si>
  <si>
    <t>https://www.scopus.com/inward/record.uri?eid=2-s2.0-85213270582&amp;doi=10.1016%2Fj.engappai.2024.109926&amp;partnerID=40&amp;md5=632b74e9bb4aa2715e9771d6fd4593b3</t>
  </si>
  <si>
    <t>Venkata Lakshmi, S.; Mathankumar, M.; Vigenesh, M.; Kayalvizhi, P.</t>
  </si>
  <si>
    <t>https://www.scopus.com/inward/record.uri?eid=2-s2.0-105021507239&amp;doi=10.1007%2Fs40998-025-00916-0&amp;partnerID=40&amp;md5=73415bb81fdba9933807077d4b457ba8</t>
  </si>
  <si>
    <t>Breast carcinoma affects over 2.26 million individuals annually, emphasizing the urgent need for early and accurate detection methods to improve clinical outcomes. While ultrasound imaging is widely used for its non-radiative nature, challenges such as poor contrast and complex lesion structures reduce its diagnostic efficacy. This study presents a robust automated system for breast lesion segmentation in ultrasound images using advanced deep learning techniques to enhance detection accuracy and reliability. The proposed framework integrates an encoder-decoder architecture with spatial attention mechanisms and boundary segmentation strategies. A Shearlet-based anisotropic diffusion technique is employed for preprocessing to enhance image quality. For feature extraction, the system utilizes Inception v4 and a residual multi-scale, multilevel spatial attention model. Segmentation is performed using a multi-scale boundary-guided, dual-resolution, lightweight triangulation topology aggregation approach. Additionally, Explainable AI (XAI) techniques such as SHAP and LIME are leveraged to identify genes crucial to various cancer stages. SHAP highlights top-ranking genes across the genomic dataset, while LIME offers instance-level insights. Influential genes such as PLA2G10, MST1R, F13B, and CAMK1, identified by the proposed GeneXAI model, align with biomarkers recognized in cutting-edge biological research. The model also classifies these genes as prognostic or non-prognostic based on clinical significance. The proposed system achieved a Jaccard index of 87.09%, Dice coefficient of 98.63%, precision of 95.51%, and recall of 92.78% across benchmark datasets. These results affirm the model’s potential in supporting early breast cancer detection and aiding clinicians in timely, informed decision-making. © The Author(s), under exclusive licence to Shiraz University 2025.</t>
  </si>
  <si>
    <t>Dahham, A.A.; Ahmed, W.K.; Hussein, R.N.; Mohammad, A.T.</t>
  </si>
  <si>
    <t>https://www.scopus.com/inward/record.uri?eid=2-s2.0-105023568411&amp;doi=10.22266%2Fijies2025.0930.19&amp;partnerID=40&amp;md5=18a6d1fa25b6bcea3d40e4469c02b0db</t>
  </si>
  <si>
    <t>Tang, Y.; Zhou, D.; Flesch, R.C.C.; Jin, T.</t>
  </si>
  <si>
    <t>https://www.scopus.com/inward/record.uri?eid=2-s2.0-85209135738&amp;doi=10.1016%2Fj.eswa.2024.125738&amp;partnerID=40&amp;md5=f63eca2506f39327bb569826fb606f69</t>
  </si>
  <si>
    <t>Chen, Z.; Zeng, X.; Cheng, K.; Hong, Y.; Liu, Y.; Fang, R.; Liao, C.; Plain, J.</t>
  </si>
  <si>
    <t>A Lightweight Multi-Scale Efficient Model for Breast Cancer Detection and Classification in Mammograms</t>
  </si>
  <si>
    <t>https://www.scopus.com/inward/record.uri?eid=2-s2.0-105010211419&amp;doi=10.1007%2F978-981-96-6585-3_23&amp;partnerID=40&amp;md5=558a50aa1e9a92bc0a6afdf4fe115545</t>
  </si>
  <si>
    <t>Early detection and classification of breast tumors via mammographic images are critical for reducing mortality rates. We introduce a lightweight and efficient tumor detection model built on an enhanced YOLOv8 framework to support diagnosis. Firstly, we introduce a multi-scale lightweight convolution module named MSLConv. We further integrate batch normalization and the SILU activation function to create a comprehensive convolutional module called MSLCBS. To further enhance the model, we have restructured the detection head to substantially decrease the parameter count in this segment of the network. Additionally, to capture subtle features such as microcalcifications and irregular textures, we incorporate Focal Modulation to improve feature fusion capabilities. This approach aggregates and interacts with contextual information in a lightweight manner. Considering the diversity in the shape, texture, and size of breast tumors, we introduce WISE-IOU, a bounding box regression scheme to enhance the model’s generalization capability. All of the extensive experiments on CBIS-DDSM and INBREAST datasets have proven that our method achieves the highest mAP50 score with the fewest parameters and computational load, which validate its reliability. © The Author(s), under exclusive license to Springer Nature Singapore Pte Ltd. 2025.</t>
  </si>
  <si>
    <t>Nguyen-Chi, T.; Le Thi Thu, H.; Doan Quang, T.; Taniar, D.</t>
  </si>
  <si>
    <t>https://www.scopus.com/inward/record.uri?eid=2-s2.0-105007789333&amp;doi=10.1007%2Fs10278-024-01269-6&amp;partnerID=40&amp;md5=f9fcf85030c21094b08794cfda2e3762</t>
  </si>
  <si>
    <t>Yeh, W.-C.; Shia, W.-C.; Hsu, Y.-T.; Huang, C.-H.; Lee, Y.-S.</t>
  </si>
  <si>
    <t>https://www.scopus.com/inward/record.uri?eid=2-s2.0-105009115773&amp;doi=10.3390%2Fbioengineering12060640&amp;partnerID=40&amp;md5=bcad5d96c33468f1d61c3d870f01522e</t>
  </si>
  <si>
    <t>Bruno, P.; Macrì, M.; Dodaro, C.</t>
  </si>
  <si>
    <t>https://www.scopus.com/inward/record.uri?eid=2-s2.0-105022110315&amp;doi=10.1007%2Fs10916-025-02298-6&amp;partnerID=40&amp;md5=fdf81b1ce7c9bd3dae37491ee0fe3396</t>
  </si>
  <si>
    <t>Yilmaz, M.T.; Algül, E.; Pacal, I.</t>
  </si>
  <si>
    <t>https://www.scopus.com/inward/record.uri?eid=2-s2.0-105023189687&amp;doi=10.1016%2Fj.rineng.2025.107600&amp;partnerID=40&amp;md5=3d0571c7fd81596048b37b43fd42aeed</t>
  </si>
  <si>
    <t>Breast cancer persists as a critical global health issue and is the most frequently diagnosed malignancy worldwide. Early and accurate detection is paramount, as it significantly improves survival rates and treatment efficacy. While medical imaging, particularly ultrasound and histopathology, is central to diagnosis, deep learning has emerged as a promising paradigm to enhance diagnostic accuracy and support clinical workflows via automated classification. This study provides a comprehensive, systematic comparison of state-of-the-art deep learning architectures using two standardized public datasets: Breast Ultrasound Images (BUSI) and Breast Cancer Histology (BACH). Nearly 30 Convolutional Neural Network (CNN) and Vision Transformer (ViT) models were rigorously assessed, incorporating transfer learning and data augmentation to mitigate challenges of class imbalance and limited data. Our findings reveal that optimal model performance is strongly modality-dependent. For the BUSI dataset, CNN-based architectures demonstrated superior performance, with EfficientNetV2-Small achieving a peak accuracy of 90.52 %. Conversely, on the BACH dataset, the multi-scale ViT (MViTv2-Base) and the lightweight CNN (MobileNetV3-Large-100) jointly achieved the highest accuracy of 91.67 %. These results establish strong performance benchmarks and offer evidence-based guidance for selecting architectures tailored to specific imaging modalities. By identifying computationally efficient yet high-performing models, this work contributes to the advancement of deployable computer-aided diagnosis systems for diverse clinical contexts, with the ultimate goal of enhancing patient care and outcomes. © © 2025. Published by Elsevier B.V.</t>
  </si>
  <si>
    <t>https://www.scopus.com/inward/record.uri?eid=2-s2.0-85207684893&amp;partnerID=40&amp;md5=f05f598082aaa1913b944d1b0ba9fd08</t>
  </si>
  <si>
    <t>https://www.scopus.com/inward/record.uri?eid=2-s2.0-85219172557&amp;partnerID=40&amp;md5=f7d40faac9c3d1fc6e1e6c6758a3d71f</t>
  </si>
  <si>
    <t>The proceedings contain 32 papers. The special focus in this conference is on Network Security and Blockchain Technology. The topics include: Exploring the Limits of Classical Random Number Generation and Unveiling Quantum Alternatives; LWT-Based Watermarking Scheme for Image Authentication; Robust Image Steganography Using DCT, GrabCut, and Quantization; spread-Spectrum Based a New Secured Robust Image Watermarking Scheme; Zero Trust Network Access (ZTNA) Architecture: A Novel Perspective to Cloud Security; Enhancing Healthcare IoT Security: A CCN-Based Approach for FIB Establishment and Content Delivery; cryptanalysis and Countermeasures on Multivariate Cubic Polynomial-Based Digital Signature; Evaluation of Objective Functions of RPL in the Contiki Simulator on Various Radio Models; lattice-Based Authentication Scheme for Smart Agriculture System; lightweight Symmetric Key Exchange Protocols for Enhanced Security in Elastic Optical Fiber Communication; Nonlinearity in AES Subkey Scheduling—An Augmented Security; Privacy-Preserved Covid and Inter-BAN Communication Status Maintenance with Key and Random Value Update in Blockchain; Secure Sharing of CCTV Feed; some Notes on Deniability, Obfuscation, and Multiparty Computation; blockchain-Based Secured Ration Distribution System; autoBloc: Blockchain-Based Automotive Supply Chain Management; BHealth: A Blockchain-Based Platform for Healthcare Data; design of a Mechanism for the Analysis of Cybersecurity Breaches and Their Ripple Effect on Global Financial Market; Secure Management of Patient Test Data Using Blockchain and IPFS; intrusion Detection System Using Stacked Ensemble Learning with Light Gradient Boosting Machine and Decision Tree; A Post-benchmarking Framework Towards Evaluating and Ranking Deep Learning Models for Breast Cancer Detection Using Hybrid MCDM; case-Based Spam Filtering for Encrypted Emails; designing and Deploying Blockchain with Truffle and Smart Contracts; ESMDP: Encrypted ML Framework for Secure Medical Data Processing; QRCrop: A QR Code-Based Edge–Cloud Framework for Crop Yield Prediction.</t>
  </si>
  <si>
    <t>https://www.scopus.com/inward/record.uri?eid=2-s2.0-85219172817&amp;partnerID=40&amp;md5=a6dedea121669a645badc87c1861017f</t>
  </si>
  <si>
    <t>The proceedings contain 23 papers. The special focus in this conference is on AI and Imaging for Diagnostic and Treatment Challenges in Breast Care. The topics include: DuEU-Net: Dual Encoder UNet with Modality-Agnostic Training for PET-CT Multi-modal Organ and Lesion Segmentation; One for All: UNET Training on Single-Sequence Masks for Multi-sequence Breast MRI Segmentation; Multimodal Breast MRI Language-Image Pretraining (MLIP): An Exploration of a Breast MRI Foundation Model; enhancing the Utility of Privacy-Preserving Cancer Classification Using Synthetic Data; Efficient Generation of Synthetic Breast CT Slices By Combining Generative and Super-Resolution Models; Exploring Patient Data Requirements in Training Effective AI Models for MRI-Based Breast Cancer Classification; Virtual Dynamic Contrast Enhanced Breast MRI Using 2D U-Net Architectures; Optimizing BI-RADS 4 Lesion Assessment Using Lightweight Convolutional Neural Network with CBAM in Contrast Enhanced Mammography; mammographic Breast Positioning Assessment via Deep Learning; endpoint Detection in Breast Images for Automatic Classification of Breast Cancer Aesthetic Results; thick Slices for Optimal Digital Breast Tomosynthesis Classification With Deep-Learning; predicting Aesthetic Outcomes in Breast Cancer Surgery: A Multimodal Retrieval Approach; vision Mamba for Classification of Breast Ultrasound Images; breast Cancer Molecular Subtyping from H&amp;E Whole Slide Images Using Foundation Models and Transformers; graph Neural Networks for Modelling Breast Biomechanical Compression; a Generative Adversarial Approach to Remove Moiré Artifacts in Dark-Field and Phase-Contrast X-Ray Images; MRI Breast Tissue Segmentation Using nnU-Net for Biomechanical Modeling; Fat-Suppressed Breast MRI Synthesis for Domain Adaptation in Tumour Segmentation; Guiding Breast Conservative Surgery by Augmented Reality from Preoperative MRI: Initial System Design and Retrospective Trials; ELK: Enhanced Learning Through Cross-Modal Knowledge Transfer for Lesion Detection in Limited-Sample Contrast-Enhanced Mammography Datasets; safe Breast Cancer Diagnosis Resilient to Mammographic Adversarial Samples.</t>
  </si>
  <si>
    <t>https://www.scopus.com/inward/record.uri?eid=2-s2.0-105023326079&amp;partnerID=40&amp;md5=215c93f318498de8193b7734eb137ee9</t>
  </si>
  <si>
    <t>The proceedings contain 46 papers. The special focus in this conference is on Recent Trends in Artificial Intelligence and Data Sciences. The topics include: Comparative Analysis of Feature Selection Techniques for Malware Detection in URLs; google and Flower Federated Learning Frameworks Comparison in Bug Prediction in Terms of Flexibility and Technical Factors; exploring Sentiments in Stack Overflow Score and Discussion: A Dual Approach with Machine Learning Models and Expert Evaluation; An AI-Enhanced Framework for Mental Health Management; Advancing Diabetic Retinopathy Detection Through Collaborative Vision Transformer and CNN Architectures Integrated with Explainable AI; diagnosis and Prediction of Multiple Sclerosis Disease Using Quantum Machine Learning Classifiers; predictive Modeling for Breast Cancer Diagnosis Using Machine Learning Algorithms; early Detection of Cardiovascular Disease Through the Utilization of Multiple Machine Learning Techniques; early Prediction and Detection of Liver Disease Using Deep Learning; predictive Analytics Based on Public Health Response Using Epidemiological Models: A Data-Driven Approach; prognosis and Diagnosis of Diabetes Through Minkowski Distance Metric; mental Health Reaction Based on Behavioural Analysis and Digital Device Usage Using Machine Learning Algorithm; Automated Onset Seizure Detection Using EEG Signals by Machine Learning; Toward Secure and Efficient Brain Tumor Detection: Federated Learning for Privacy-Preserving MRI Analysis; a Framework for Cross-dataset Semi-supervised Segmentation of Liver Hepatocellular Carcinoma in Whole Slide Images; Segmentation of Tumour in Human Brain MRI Using Diffusion Filter and Otsu Thresholding; improving Coronary Artery Disease Prediction Accuracy with Novel Machine Learning Algorithms; An Improved Genetic Algorithm Optimization Random Forest (GAORF) Machine Learning Model for Cervical Cancer Prediction; analysing Lightweight Language Models for Real-Time Mental Health Counselling: A Data-Driven Approach.</t>
  </si>
  <si>
    <t>https://www.scopus.com/inward/record.uri?eid=2-s2.0-86000031957&amp;partnerID=40&amp;md5=592dc29ff4df9ca16bd465de27e59304</t>
  </si>
  <si>
    <t>The proceedings contain 23 papers. The special focus in this conference is on Computational Advances in Bio and Medical Sciences. The topics include: PartialFibers: An Efficient Method for Predicting Drug-Drug Interactions; optimizing Deep Learning for Biomedical Imaging; exploring a Solution Curve in the Phase Plane for Extreme Firing Rates in the Izhikevich Model; cancer and Tissue Prediction Using Mutational Signatures in Highly Mutated Cancers; on the Hardness of Wildcard Pattern Matching on de Bruijn Graphs; plastic: An Easy to Use and Modular Tool for Benchmarking Tumor Phylogeny Reconstruction Pipelines; A 3D Deep Learning Architecture for Denoising Low-Dose CT Scans; a Simple and Interpretable Deep Learning Model for Diagnosing Pneumonia from Chest X-Ray Images; FedDP: Secure Federated Learning with Differential Privacy for Disease Prediction; computational Tumor Progression Analysis via Seriation Based Trajectory Inference; multilayer Network Analysis of Brain Signals for Detecting Alzheimer’s Disease; DNA Methylation Based Subtype Classification of Breast Cancer; repeated Measures Latent Dirichlet Allocation for Longitudinal Microbiome Analysis; improving Disease Comorbidity Prediction with Biologically Supervised Graph Embedding; Lightweight and Generalizable Model for COVID-19 Detection Using Chest Xray Images; decoding Heterogeneity in Quadruple-Negative Breast Cancer: A Data-driven Clustering Approach; determining Temporal Linkages in Dynamic Epidemiological Networks Using the Earth Mover’s Distance; functional Connectivity Disruptions in Alzheimer’s Disease: A Maximum Flow Perspective; on Multi-phase Metagenomics Reads Binning; a Unified Machine Learning Framework for Multi-subtype Tumour Classification Across Diverse Datasets; AFA: Abstract Functional Analysis Identifies New Microglial Subtypes at Single Cell Level in Alzheimer’s Disease.</t>
  </si>
  <si>
    <t>https://www.scopus.com/inward/record.uri?eid=2-s2.0-105002727288&amp;partnerID=40&amp;md5=566256cd2939b0a177cc21fe40138721</t>
  </si>
  <si>
    <t>The proceedings contain 29 papers. The special focus in this conference is on Integrated Uncertainty in Knowledge Modelling and Decision Making. The topics include: Information Fusion as a Useful Tool to Estimate Parameters from Imprecise Data?; robust Classification in Bayesian Neural Networks; nonparametric Estimation Using Kolmogorov-Arnold Network; A Local PCA Model Induced from Linear Fuzzy Clustering with Cluster Separation; a Revised Method on Judging Abstract Shape of a Curve on a Two-Dimensional Plane; SMC-PATE: A Secure Enhanced Private Aggregation of Teacher Ensembles with Secure Multiparty Computation; self-explaining Neural Network for Multi-criteria Sentiment Analysis; a Multimodal Deep Ensemble Framework for Skin Lesion Classification; fourier-Enhanced Student-Teacher Distillation for Semi-supervised Medical Image Segmentation; Real-Time Monitoring and Anomaly Detection in Server Lab Environments Using ESP32 DevKit and VAE-Bi-LSTM Hybrid Model: A Case Study at HUFLIT University, Ho Chi Minh City; Onboarding Process from Power-Up to Motion Detection Using ESP32-EYE: A Quick and Comprehensive Approach; enhancing Iris Verification Through Multiple Distance Measurement Fusion and Enrollment Screening Mechanism; enhance Biometric Authentication: Integrating Iris and Periocular Verification Through Support Vector Classification; Lite-SCMamba: A Lightweight Model Applying Spatial and Channel Attention with Mamba Framework for Medical Image Segmentation; classification of Breast Cancer for Mammography Using High-Resolution Network; improving Brain Disease Classification Accuracy Using Ensemble Learning; lung Cancer Detection Using Deep Neural Networks and Radiological Imaging; integration Vision-Language Models for Feature Extraction in Multi-camera Multi-object Tracking; Enhance Air Quality Index Prediction with Inception Time - BiLSTM Model and Huber Loss; enhancing Pose Adaptability in Virtual Try-On Systems; MiniMedMind: Small-Scale LLM for High-Performance Medical VQA on Chest X-ray; Enhanced Human Action Recognition from Synthetic UAVs Data Using Landmark Extraction and Mamba-Based Model.</t>
  </si>
  <si>
    <t>https://www.scopus.com/inward/record.uri?eid=2-s2.0-105002576396&amp;partnerID=40&amp;md5=9618c057487310401bb53d4a16c8c495</t>
  </si>
  <si>
    <t>Han, K.; Li, Z.; Cai, M.</t>
  </si>
  <si>
    <t>https://www.scopus.com/inward/record.uri?eid=2-s2.0-105018916964&amp;doi=10.1016%2Fj.bspc.2025.108957&amp;partnerID=40&amp;md5=020af2d2b9cb976f3867990e09069bbb</t>
  </si>
  <si>
    <t>Ramya, T.V.; Dorathi Jayaseeli, J.D.</t>
  </si>
  <si>
    <t>https://www.scopus.com/inward/record.uri?eid=2-s2.0-105023961528&amp;doi=10.1016%2Fj.bspc.2025.109336&amp;partnerID=40&amp;md5=568ab874f496a95afcd8a872cefff7a9</t>
  </si>
  <si>
    <t>Liu, F.; Wang, J.; Pan, H.; Zhang, Y.; Shu, Y.</t>
  </si>
  <si>
    <t>E2D2R-Net: Echo-Enhanced Dual-Dilated Residual Attention Network for Precise Breast Ultrasound Segmentation</t>
  </si>
  <si>
    <t>https://www.scopus.com/inward/record.uri?eid=2-s2.0-105023191105&amp;doi=10.1007%2F978-981-95-4381-6_13&amp;partnerID=40&amp;md5=76635e30a7f17f88b4c584ff1c760a80</t>
  </si>
  <si>
    <t>Accurate segmentation of breast ultrasound images is critical for early cancer detection yet poses significant challenges due to severe noise and blurred boundaries of weak echo signals. Traditional convolution-based segmentation networks struggle to effectively balance noise suppression and detail description constrained by fixed receptive fields, while Transformer-based segmentation networks have greatly enhanced long-range dependency modeling; however, hierarchical downsampling often results in the loss of high-frequency details and is deficient in dynamically adapting to ultrasound noise. To address these limitations, we propose the Echo-Enhanced Dual-Dilated Residual Attention Network (E2D2R-Net). First, EchoFocus Window Multi-head Self-Attention (EFW-MSA) integrates global channel recalibration with parallel spatial-channel dual attention, enabling noise-adaptive suppression and enhanced delineation of fine boundaries. Second, Dual-Dilated Merging (DDM) substitutes linear downsampling, capturing micro-texture and macro-context via lightweight double-dilated convolution branches. Finally, Lightweight Residual Separable Attention Gate (LRSAG) is incorporated into the jump connection, incorporating a separable attention gate and residual edge preservation branch, thereby effectively filtering encoder noise, preserving weak echo features, and significantly reducing false positives in small lesion segmentation. E2D2R-Net enhances the integration of local and global context, minimizes computational overhead, and improves clinical applicability. Experiments on the BUSI and UDIAT datasets confirm the feasibility and efficacy of the proposed method. © The Author(s), under exclusive license to Springer Nature Singapore Pte Ltd. 2026.</t>
  </si>
  <si>
    <t>Banerjee, J.; Pal, R.; Sarkar, R.</t>
  </si>
  <si>
    <t>A Shapley Value-Based Gated Feature Fusion of Multi-branch Deep Learning Framework for Breast Cancer Screening of Thermal Images</t>
  </si>
  <si>
    <t>https://www.scopus.com/inward/record.uri?eid=2-s2.0-105022977980&amp;doi=10.1007%2F978-3-032-10990-3_3&amp;partnerID=40&amp;md5=2b9dfc389912c7473ad9b29e61ac4876</t>
  </si>
  <si>
    <t>https://www.scopus.com/inward/record.uri?eid=2-s2.0-105020807763&amp;partnerID=40&amp;md5=50c612cf335d392c43da9291577fa56a</t>
  </si>
  <si>
    <t>https://www.scopus.com/inward/record.uri?eid=2-s2.0-105020704025&amp;partnerID=40&amp;md5=30fb2a9fd8aadeedf5c66068e4723937</t>
  </si>
  <si>
    <t>https://www.scopus.com/inward/record.uri?eid=2-s2.0-105011360736&amp;partnerID=40&amp;md5=b28c76d835bc37d2e99fd95af00df13f</t>
  </si>
  <si>
    <t>Key</t>
  </si>
  <si>
    <r>
      <rPr>
        <rFont val="Arial"/>
        <b/>
        <color theme="1"/>
        <sz val="11.0"/>
      </rPr>
      <t>Survey or comparison paper:</t>
    </r>
    <r>
      <rPr>
        <rFont val="Arial"/>
        <b val="0"/>
        <color theme="1"/>
        <sz val="11.0"/>
      </rPr>
      <t xml:space="preserve"> It will help use gain insight or drive our point home.</t>
    </r>
  </si>
  <si>
    <r>
      <rPr>
        <rFont val="Arial"/>
        <b/>
        <color theme="1"/>
        <sz val="11.0"/>
      </rPr>
      <t>Feature selection papers:</t>
    </r>
    <r>
      <rPr>
        <rFont val="Arial"/>
        <b val="0"/>
        <color theme="1"/>
        <sz val="11.0"/>
      </rPr>
      <t xml:space="preserve"> They are not ML models; we keep track to see whether we can use them.</t>
    </r>
  </si>
  <si>
    <t>Read full text to filter</t>
  </si>
  <si>
    <t>Author full names</t>
  </si>
  <si>
    <t>Author(s) ID</t>
  </si>
  <si>
    <t>Source title</t>
  </si>
  <si>
    <t>Art. No.</t>
  </si>
  <si>
    <t>Page start</t>
  </si>
  <si>
    <t>Page end</t>
  </si>
  <si>
    <t>Index Keywords</t>
  </si>
  <si>
    <t>Publication Stage</t>
  </si>
  <si>
    <t>Source</t>
  </si>
  <si>
    <t>EID</t>
  </si>
  <si>
    <t>Ramya, T. V. (60225796400); Dorathi Jayaseeli, J. D. (56938772800)</t>
  </si>
  <si>
    <t>60225796400; 56938772800</t>
  </si>
  <si>
    <t>Blood sucking leech optimization; Breast cancer; Capsule network; U-net based residual squeeze excitation</t>
  </si>
  <si>
    <t>Classification (of information); Computational efficiency; Computer aided diagnosis; Convolutional neural networks; Cost effectiveness; Deep learning; Diseases; Image classification; Image enhancement; Image segmentation; Imaging systems; Medical imaging; Ultrasonic imaging; Blood sucking; Blood sucking leech optimization; Breast Cancer; Breast tumour; Capsule network; Convolutional neural network; Interpretability; Optimisations; Optimizers; U-net based residual squeeze excitation; Tumors</t>
  </si>
  <si>
    <t>Final</t>
  </si>
  <si>
    <t>Scopus</t>
  </si>
  <si>
    <t>2-s2.0-105023961528</t>
  </si>
  <si>
    <t>Han, Kun (60143829500); Li, Zhigang (57191700329); Cai, Minjie (60143786500)</t>
  </si>
  <si>
    <t>60143829500; 57191700329; 60143786500</t>
  </si>
  <si>
    <t>Channel-wise knowledge distillation; Feature correlation; Ultrasound imaging</t>
  </si>
  <si>
    <t>Classification (of information); Complex networks; Computational complexity; Distillation; Image enhancement; Medical imaging; Semantics; Breast Cancer; Breast ultrasound images; Channel-wise knowledge distillation; Feature correlation; Images classification; Modeling complexity; Multi-scales; Original model; Real time algorithms; Ultrasound imaging; Image classification; Ultrasonic imaging; adaptive gated multi scale attention module; Article; breast cancer; breast imaging reporting and data system; channel wise knowledge distillation; comparative study; confusion matrix; controlled study; deep learning; detection algorithm; echomammography; human; image analysis; image display; noise; prediction; quantitative analysis; semantics; statistical significance; you only look once v9</t>
  </si>
  <si>
    <t>2-s2.0-105018916964</t>
  </si>
  <si>
    <t>Liu, Fan (60214294900); Wang, Jiangtao (55878720800); Pan, Hailin (23095359100); Zhang, Yukun (60157851700); Shu, Yicheng (60214437100)</t>
  </si>
  <si>
    <t>60214294900; 55878720800; 23095359100; 60157851700; 60214437100</t>
  </si>
  <si>
    <t>16311 LNCS</t>
  </si>
  <si>
    <t>10.1007/978-981-95-4381-6_13</t>
  </si>
  <si>
    <t>Breast tumor; CNN; Transformer; Ultrasound image</t>
  </si>
  <si>
    <t>Biomedical engineering; Convolution; Medical computing; Medical imaging; Spurious signal noise; Textures; Ultrasonic imaging; Ultrasonics; Blurred boundaries; Breast tumour; Breast ultrasound; Breast ultrasound images; Down sampling; Early cancer detection; Echo-signal; Noise suppression; Transformer; Ultrasound images; Image segmentation</t>
  </si>
  <si>
    <t>2-s2.0-105023191105</t>
  </si>
  <si>
    <t>Banerjee, Jotiraditya (59976485500); Pal, Rajdeep (57194342714); Sarkar, Ram Krishna (13607482600)</t>
  </si>
  <si>
    <t>59976485500; 57194342714; 13607482600</t>
  </si>
  <si>
    <t>16308 LNCS</t>
  </si>
  <si>
    <t>Breast Cancer; DMR-IR Dataset; Feature Fusion; Frequency Domain; Power Spectral Density; Shapley Value; Thermal Image</t>
  </si>
  <si>
    <t>Classification (of information); Computational efficiency; Computer aided diagnosis; Cost effectiveness; Diseases; Infrared imaging; Learning systems; Medical computing; Medical imaging; Breast Cancer; Breast cancer screening; DMR-IR dataset; Features fusions; Frequency domains; Learning frameworks; Power spectral; Shapley value; Thermal images; Value-based; Spectral density</t>
  </si>
  <si>
    <t>2-s2.0-105022977980</t>
  </si>
  <si>
    <t>2714 CCIS</t>
  </si>
  <si>
    <t>The proceedings contain 69 papers. The special focus in this conference is on Intelligent Systems and Data Science,. The topics include: Improving Rice Disease Segmentation via Iterative Pseudo-label Correction; Explainable AI for Agriculture: Teacher-Student Learning in Rice Pest Classification; optimizing EfficientNetV2 for Insect Classification; semantic Similarity for User-Based Collaborative Recommendation Systems; reforming Attention in Transformer-Based Graph Neural Networks for Fashion Recommendation; Decision Support System for Selecting Majors in IT Training Programs; An Explainable Biased Multi-relational Matrix Factorization Model Using XAI for Recommendation Systems; An Efficient Lightweight Multimodal Framework for Autism Behavior Recognition on the AV-ASD Dataset; Painless and Accurate AI-Driven Method for Personal Glucose Tracking Based on Multi-spectral Sensing; MS-CXR: Improving Multi-label Chest X-Ray Classification via a Multi-architecture Soft Voting; ESQ-YOLO: An Efficient Method for Blood Cell Detection Based on Improved YOLOv8; Breast Cancer Classification Using Ensemble Deep Learning with RIDOPT-Net; A Semi-Automated MRI-Image Processing System for Exploratory Analysis of Radiomics Features Toward Clinical Prediction of Meningioma Growth; a Meta-Classifier Built on Self-supervised Models for Improving Chest X-Ray Image Classification; Secure Offloading for Terahertz-Band UAV-Aided MEC Backscatter Communication Networks; enhancing Model Privacy and Security for Blockchain-Based Federated Learning; an Improved Low-Power Wearable Sensor for Dairy Cow Behavior Classification Using Deep Learning Algorithms; a Time-Frequency Signal Analysis System for Drastic Improvement of Sensitivity and Detection Duration of Biosensors; vibration-Based Diagnosis and Monitoring of Bearing Degradation; random Forest with Z-score in Supervised Machine Learning; Optimizing Image Colorization: Innovations with CVAE; Ontology-Enhanced Semantic Image Search with Deep Learning and CLIP Embedding; deep Ant Colony Optimization for Electric Pickup and Delivery Problem; automatic 3D Space Reconstruction System from Video Using 3D Gaussian Splatting; AI-Agent-Powered Video Object Contextualization &amp; Retrieval System: Architecture and System.</t>
  </si>
  <si>
    <t>Conference review</t>
  </si>
  <si>
    <t>2-s2.0-105020807763</t>
  </si>
  <si>
    <t>2-s2.0-105020704025</t>
  </si>
  <si>
    <t>2322 CCIS</t>
  </si>
  <si>
    <t>The proceedings contain 18 papers. The special focus in this conference is on Recent Trends in AI Enabled Technologies. The topics include: Points of Interest Reviews Summarization for YELP Dataset Using Natural Language Processing; Multi-stream CNN for Salient Object Detection; An Optimized Convolutional Neural Network for Accurate and Efficient Detection of Spine Fractures in CT Scans; A Systematic Review of Deep Learning Models for Intrusion Detection: From CNN to Hybrid Architectures; leveraging Artificial Intelligence for Real-Time Decision-Making in Emergency Healthcare Systems; enhancing Mental Health Diagnostics with Advanced Machine Learning Techniques: A Comparative Study; hybrid Machine Learning Approaches for Enhanced Insurance Fraud Detection; Explainable Artificial Intelligence(XAI) in Cardiac Disease: Using SHAP Technique; lightweight Deep Learning Framework for Efficient Breast Cancer Classification in Ultrasound Imaging; Efficient Multi-cancer Detection: A Unified CNN Approach Leveraging Transfer Learning and Depthwise Convolutions; a Review and Potential Gaps in News Article Classification; deep EnsembleTransfer Learning Framework for Enhanced Endoscopic Image Classification; Impact of COVID-19 on Stock Market Prediction: A Study Using LSTM and STANN Approaches; sentiment Analysis Techniques for Social Media and Customer Reviews; attention-Enhanced EfficientNet for Accurate Skin Cancer Diagnosis: A Deep Learning Approach; Enhancing Remaining Useful Life Prediction: A Comparative Study of Classical Machine Learning and Generative AI.</t>
  </si>
  <si>
    <t>2-s2.0-105011360736</t>
  </si>
  <si>
    <t>Lu, Rongsheng (55863713000); Hu, Xiaokai (58812115200); Liu, Siyu (57486048800); Wu, Zhengxiu (57316808300); Song, Zijie (60094339400); Jiang, Xiaowen (57200752171); Ni, Zhonghua (7102668099); Yi, Hong (57203845245)</t>
  </si>
  <si>
    <t>55863713000; 58812115200; 57486048800; 57316808300; 60094339400; 57200752171; 7102668099; 57203845245</t>
  </si>
  <si>
    <t>Medical Physics</t>
  </si>
  <si>
    <t>e70189</t>
  </si>
  <si>
    <t>Antenna phased arrays; Diagnosis; Diseases; Magnetic fields; Magnetic resonance imaging; Medical imaging; Natural frequencies; Phantoms; Radio waves; Software prototyping; Solenoids; Breast; Breast cancer screening; Breast magnetic-resonance imaging; Four-channel; Imaging prototype; Low field magnetic resonance; Mobile magnetic resonance imaging; Phased array coils; Radio-frequency coil; Ultra-low field; Inductance; Nonlinear programming; breast; breast tumor; devices; diagnostic imaging; equipment design; female; human; imaging phantom; nuclear magnetic resonance imaging; radiofrequency radiation; Breast Neoplasms; Equipment Design; Female; Humans; Magnetic Resonance Imaging; Phantoms, Imaging; Radio Waves</t>
  </si>
  <si>
    <t>2-s2.0-105024146707</t>
  </si>
  <si>
    <t>Yilmaz, Mustafa Tahsn (60214316700); Algül, Enes (57203547441); Pacal, Ishak (57219196737)</t>
  </si>
  <si>
    <t>60214316700; 57203547441; 57219196737</t>
  </si>
  <si>
    <t>Results in Engineering</t>
  </si>
  <si>
    <t>Breast cancer; Computer-aided diagnosis; Convolutional neural networks; Deep learning; Histopathology; Ultrasound imaging; Vision transformers</t>
  </si>
  <si>
    <t>Computer aided diagnosis; Convolution; Convolutional neural networks; Deep neural networks; Diseases; Image classification; Large datasets; Learning systems; Medical computing; Medical imaging; Ultrasonics; Breast Cancer; Breast ultrasound images; Computer-aided; Convolutional neural network; Deep learning; Histopathology; Learning architectures; Performance; Ultrasound imaging; Vision transformer; Ultrasonic imaging</t>
  </si>
  <si>
    <t>All Open Access; Gold Open Access; Green Accepted Open Access; Green Open Access</t>
  </si>
  <si>
    <t>2-s2.0-105023189687</t>
  </si>
  <si>
    <t>Bruno, Pierangela (57204831815); Macrì, Megan (59502225800); Dodaro, Carmine (57196167897)</t>
  </si>
  <si>
    <t>57204831815; 59502225800; 57196167897</t>
  </si>
  <si>
    <t>Journal of Medical Systems</t>
  </si>
  <si>
    <t>Breast cancer; Classification; Deep learning; Segmentation</t>
  </si>
  <si>
    <t>adult; aged; Article; benign breast tumor; breast cancer; cancer classification; cancer diagnosis; convolutional neural network; deep learning; diagnostic accuracy; diagnostic test accuracy study; echomammography; female; human; image analysis; image processing; image quality; image segmentation; major clinical study; radiodiagnosis; residual neural network; stochastic gradient descent; breast tumor; computer assisted diagnosis; diagnostic imaging; early cancer diagnosis; procedures; Breast Neoplasms; Deep Learning; Early Detection of Cancer; Female; Humans; Image Interpretation, Computer-Assisted; Image Processing, Computer-Assisted; Ultrasonography, Mammary</t>
  </si>
  <si>
    <t>All Open Access; Green Accepted Open Access; Green Open Access; Hybrid Gold Open Access</t>
  </si>
  <si>
    <t>2-s2.0-105022110315</t>
  </si>
  <si>
    <t>Sharma, Shubhi (56039457700); Singh, Yeshwant (57226757632); Choudhury, Tanupriya (57193140084)</t>
  </si>
  <si>
    <t>56039457700; 57226757632; 57193140084</t>
  </si>
  <si>
    <t>Discover Artificial Intelligence</t>
  </si>
  <si>
    <t>Breast cancer detection; Computer-aided diagnosis (CAD) systems; Convolutional neural Networks (CNN); Deep learning; Mammography classification; Vision transformer (ViT)</t>
  </si>
  <si>
    <t>Calibration; Classification (of information); Computer aided diagnosis; Convolutional neural networks; Deep neural networks; Diseases; Learning systems; X ray screens; Breast cancer detection; Comparatives studies; Computer aided diagnosis systems; Convolutional neural network; Deep learning; Interpretability; Learning architectures; Mammography classification; Vision transformer; Mammography</t>
  </si>
  <si>
    <t>2-s2.0-105011980779</t>
  </si>
  <si>
    <t>Lalithakumari, S. (55440772000); Danasegaran, Sathish Kumar (57219112828); Pandian, Ramanathan (56704782900); Rajalakshmi, G. (56579326700); Aadithiya, B. Neeththi (59949753100)</t>
  </si>
  <si>
    <t>55440772000; 57219112828; 56704782900; 56579326700; 59949753100</t>
  </si>
  <si>
    <t>Sensing and Imaging</t>
  </si>
  <si>
    <t>Breast cancer; Octuplet patch antenna; Terahertz frequency; Tumour cells</t>
  </si>
  <si>
    <t>Antenna characteristics; Breast Cancer; Breast cancer detection; Breast phantom; Octuplet patch antenna; Patch structure; Performance; Terahertz antennas; Terahertz frequencies; Tumour cells; Diseases</t>
  </si>
  <si>
    <t>2-s2.0-105005510803</t>
  </si>
  <si>
    <t>Alkhazaali, Ahmed Ali Talib (60149792600); Ahmed, Jasim Ibrahim (60150141400); Alansari, Saif Z.Abudulmajeed (60150378600); Mohammed, Hanan Chassab (60150022000); Amanah, Luay Naser (60149668000)</t>
  </si>
  <si>
    <t>60149792600; 60150141400; 60150378600; 60150022000; 60149668000</t>
  </si>
  <si>
    <t>International Journal of Intelligent Engineering and Systems</t>
  </si>
  <si>
    <t>Breast cancer diagnosis; Feature selection; Machine learning Classifiers; Tetrachoric correlation</t>
  </si>
  <si>
    <t>2-s2.0-105019357660</t>
  </si>
  <si>
    <t>He, Xu (60110221500); Yan, Yu (57204775460); Wang, Man (59737813400); Cai, Runqiu (57192552912); Ma, Jingwu (59737463800); Cai, Xiaowei (57204773453); Tong, Ying (56222364400)</t>
  </si>
  <si>
    <t>60110221500; 57204775460; 59737813400; 57192552912; 59737463800; 57204773453; 56222364400</t>
  </si>
  <si>
    <t>Signal, Image and Video Processing</t>
  </si>
  <si>
    <t>Breast Tumor; Breast Ultrasound Video; CrossAttention; Mamba; Temporal Domain</t>
  </si>
  <si>
    <t>Deep learning; Diagnosis; Diseases; Learning algorithms; Medical imaging; Ultrasonic imaging; Ultrasonics; Video recording; Video streaming; Breast tumour; Breast ultrasound; Breast ultrasound video; Continuous frames; Crossattention; Mamba; Single frame image; Temporal domain; Two-component; Ultrasound videos; Tumors</t>
  </si>
  <si>
    <t>2-s2.0-105016833147</t>
  </si>
  <si>
    <t>Jalalian, Kimia (59001814300); Hosseini, Golnaz (59001622400); Ghiasi, Razieh (57219760389); Bosaghzadeh, Alireza (48860926100)</t>
  </si>
  <si>
    <t>59001814300; 59001622400; 57219760389; 48860926100</t>
  </si>
  <si>
    <t>Frontiers in Biomedical Technologies</t>
  </si>
  <si>
    <t>Breast Cancer; Deep Learning; Digital Mammography; Semantic Segmentation; UNet++</t>
  </si>
  <si>
    <t>accuracy; Article; breast cancer; breast imaging reporting and data system; calcification; clinical feature; clinical practice; comparative study; confusion matrix; contrast limited adaptive histogram equalization approach; deep learning; digital mammography; histogram; human; image segmentation; mammography; mathematical analysis; mean squared error; outcome assessment; signal noise ratio; spatial analysis; UNet++ - deep learning; validation process</t>
  </si>
  <si>
    <t>2-s2.0-105018924761</t>
  </si>
  <si>
    <t>Romero-Carmona, Ana P. (59670221800); Rangel-Magdaleno, Jose De Jesus (57216648535); Renero-Carrillo, Francisco Javier R. (6602274137); Ramírez Cortés, Juan Manuel (55989706100); Peregrina-Barreto, Hayde (36020507800)</t>
  </si>
  <si>
    <t>59670221800; 57216648535; 6602274137; 55989706100; 36020507800</t>
  </si>
  <si>
    <t>Journal of Imaging</t>
  </si>
  <si>
    <t>breast cancer; image classification; machine learning; thermography</t>
  </si>
  <si>
    <t>Classification (of information); Diseases; Image analysis; Infrared radiation; Medical imaging; Surface properties; Temperature measuring instruments; Textures; Tumors; Breast Cancer; Health care professionals; Images classification; Innovative techniques; Machine-learning; Malignant tumors; Statistical features; Texture features; Thermal anomalies; Thermography; Image classification; Thermography (imaging); Thermography (temperature measurement)</t>
  </si>
  <si>
    <t>2-s2.0-105020016478</t>
  </si>
  <si>
    <t>Dahham, Abbas Abdulhussin (60220865700); Ahmed, Waleed Khalid (60221144400); Hussein, Rajaa Nori (60188819100); Mohammad, Ayas Talib (60149464900)</t>
  </si>
  <si>
    <t>60220865700; 60221144400; 60188819100; 60149464900</t>
  </si>
  <si>
    <t>Deep learning; Filter-wrapper feature selection; IoT-based healthcare; Multi-disease detection</t>
  </si>
  <si>
    <t>2-s2.0-105023568411</t>
  </si>
  <si>
    <t>Liu, Huangchi (60103679600); Chen, Xiaoxiao (60103579200); Zhang, Wenqian (59341167600); Yao, Wei (58588622100); Xu, Shengzhou (36605404000)</t>
  </si>
  <si>
    <t>60103679600; 60103579200; 59341167600; 58588622100; 36605404000</t>
  </si>
  <si>
    <t>International Journal of Imaging Systems and Technology</t>
  </si>
  <si>
    <t>e70205</t>
  </si>
  <si>
    <t>Computer aided diagnosis; Convolution; Feature extraction; Image enhancement; AE-YOLO; Aggregated dynamic convolution; Aggregated dynamics; Breast cancer screening; Breast mass detection; Early breast cancer; Imaging modality; Mass detection; Mass size; Visual enhancement block; Mammography</t>
  </si>
  <si>
    <t>2-s2.0-105016355222</t>
  </si>
  <si>
    <t>Mustafa, Maral A. (57218278059); Erdem, O. Ayhan (8339453400); Söğüt, Esra (57215336539)</t>
  </si>
  <si>
    <t>57218278059; 8339453400; 57215336539</t>
  </si>
  <si>
    <t>Applied Sciences (Switzerland)</t>
  </si>
  <si>
    <t>breast cancer detection; deep learning; explainable AI (XAI); Grad-CAM; optimization algorithms; transfer learning</t>
  </si>
  <si>
    <t>Bioinformatics; Computer aided diagnosis; Diseases; Learning algorithms; Learning systems; Mammography; Optimization; Transfer learning; Breast Cancer; Breast cancer detection; Deep learning; Explainable AI (XAI); Firefly algorithms; Grad-CAM; Hybrid optimization; Optimization algorithms; Performance</t>
  </si>
  <si>
    <t>2-s2.0-105013145996</t>
  </si>
  <si>
    <t>Dalfi, Mustafa Ali Hasan (60094416500); Châabouni, Sihem (36650388400); Fakhfakh, Ahmed (13204730400)</t>
  </si>
  <si>
    <t>60094416500; 36650388400; 13204730400</t>
  </si>
  <si>
    <t>Breast cancer detection; Dice coefficient; Filter feature selection; Machine learning; WDBC dataset</t>
  </si>
  <si>
    <t>2-s2.0-105015537375</t>
  </si>
  <si>
    <t>Khalid, Nazish (58533042800); Dagli, Cihan H. (7006792258); Obafemi-Ajayi, Tayo (23985866100); Wunsch, Donald C. (7006706193)</t>
  </si>
  <si>
    <t>58533042800; 7006792258; 23985866100; 7006706193</t>
  </si>
  <si>
    <t>Annual International Conference of the IEEE Engineering in Medicine and Biology Society. IEEE Engineering in Medicine and Biology Society. Annual International Conference</t>
  </si>
  <si>
    <t>algorithm; artificial neural network; breast tumor; diagnosis; diagnostic imaging; female; human; image processing; machine learning; microwave imaging; microwave radiation; procedures; reproducibility; Algorithms; Breast Neoplasms; Female; Humans; Image Processing, Computer-Assisted; Machine Learning; Microwave Imaging; Microwaves; Neural Networks, Computer; Reproducibility of Results</t>
  </si>
  <si>
    <t>2-s2.0-105023782596</t>
  </si>
  <si>
    <t>Sharma, Ajay (57308944400); Mishra, Pramod Kumar (57208807782)</t>
  </si>
  <si>
    <t>57308944400; 57208807782</t>
  </si>
  <si>
    <t>Biomedical image segmentation; Breast cancer; Inception network; Multiscale feature extraction; Ultrasound imaging; UNet</t>
  </si>
  <si>
    <t>Diagnosis; Image coding; Image enhancement; Image segmentation; Medical imaging; mHealth; Oncology; Biomedical image segmentation; Breast Cancer; Breast tumour; Features extraction; Inception network; Multi-scale features; Multiscale feature extraction; Tumor segmentation; Ultrasound imaging; Unet; Ultrasonic imaging</t>
  </si>
  <si>
    <t>2-s2.0-105011323259</t>
  </si>
  <si>
    <t>Wang, Zhijie (60046086600); Yin, Yachen (57212503900); Xu, Weizheng (60045453300); Mo, Yu K. (57938994400); Yang, Han (57221042027); Xiong, Jingwei (57991747900); Hong, Zhenchen (57192178607)</t>
  </si>
  <si>
    <t>60046086600; 57212503900; 60045453300; 57938994400; 57221042027; 57991747900; 57192178607</t>
  </si>
  <si>
    <t>EngMedicine</t>
  </si>
  <si>
    <t>Breast cancer; Cancer detection; Computer-aided diagnosis (CAD); Deep learning; Low Rank Adaptation (LoRA); Vision Transformer (ViT)</t>
  </si>
  <si>
    <t>2-s2.0-105013318948</t>
  </si>
  <si>
    <t>Yeh, Weichang (7202860325); Shia, Weichung (14050915400); Hsu, Yunting (59964210400); Huang, Chunhui (59963991800); Lee, Yongshiuan (59917177600)</t>
  </si>
  <si>
    <t>7202860325; 14050915400; 59964210400; 59963991800; 59917177600</t>
  </si>
  <si>
    <t>Bioengineering</t>
  </si>
  <si>
    <t>convolutional neural networks; knowledge distillation; lightweight breast cancer mass classification model; simplified swarm optimization</t>
  </si>
  <si>
    <t>2-s2.0-105009115773</t>
  </si>
  <si>
    <t>Nguyen-Chi, Thanh (57576070900); Le Thi Thu, Hong (59939186800); Doan Quang, Tu (59939392500); Taniar, David (7003899641)</t>
  </si>
  <si>
    <t>57576070900; 59939186800; 59939392500; 7003899641</t>
  </si>
  <si>
    <t>Journal of Imaging Informatics in Medicine</t>
  </si>
  <si>
    <t>Breast cancer; Breast thermal image; Classifiers; CNN feature exactor; Feature optimization</t>
  </si>
  <si>
    <t>Convolutional neural networks; Oncology; Photointerpretation; Breast Cancer; Breast cancer detection; Breast thermal image; Causes of death; CNN feature exactor; Convolutional neural network; Features optimizations; High-accuracy; SVM classifiers; Thermal images; Thermography (imaging)</t>
  </si>
  <si>
    <t>All Open Access; Green Accepted Open Access; Green Open Access</t>
  </si>
  <si>
    <t>2-s2.0-105007789333</t>
  </si>
  <si>
    <t>Yu, Feng (56202162800); Xiao, Zhiyong (59138529900); Liu, Li (58348866700); Liu, Kan (15077052600); Tang, Man (56026754200); Jiang, Minghua (57199169386); Hou, Jinxuan (25644513200)</t>
  </si>
  <si>
    <t>56202162800; 59138529900; 58348866700; 15077052600; 56026754200; 57199169386; 25644513200</t>
  </si>
  <si>
    <t>Expert Systems with Applications</t>
  </si>
  <si>
    <t>Attention mechanism; Bioelectrical impedance analysis; Breast cancer detection; Space–time network</t>
  </si>
  <si>
    <t>Lung cancer; Attention mechanisms; Bioelectrical impedance analysis; Breast Cancer; Breast cancer detection; Breast tissues; Current detection; Neural-networks; Spacetime; Space–time network; Survival rate; Tissue</t>
  </si>
  <si>
    <t>2-s2.0-85214326452</t>
  </si>
  <si>
    <t>Tang, Yundong (57193339074); Zhou, Depei (59410875800); Flesch, Rodolfo C.C. (35179226900); Jin, Tao (57203993358)</t>
  </si>
  <si>
    <t>57193339074; 59410875800; 35179226900; 57203993358</t>
  </si>
  <si>
    <t>Breast cancer; CNN; Lightweight; Multi-input; Thermography</t>
  </si>
  <si>
    <t>Breast Cancer; Breast cancer detection; Convolutional neural network; Lightweight; Multiinput; Regularisation; Thermal images; Thermal imaging technology; Thermal-imaging; Thermography; Convolutional neural networks</t>
  </si>
  <si>
    <t>2-s2.0-85209135738</t>
  </si>
  <si>
    <t>Jiang, Tao (59597033200); Guo, Jun (59489856900); Xing, Wenyu (57203964459); Yu, Ming (58592175200); Li, Yifang (57210346439); Zhang, Bo (56459169900); Dong, Yi (56963102800); Ta, Dean (6701758419)</t>
  </si>
  <si>
    <t>59597033200; 59489856900; 57203964459; 58592175200; 57210346439; 56459169900; 56963102800; 6701758419</t>
  </si>
  <si>
    <t>Engineering Applications of Artificial Intelligence</t>
  </si>
  <si>
    <t>Breast cancer; Deep convolution neural network; Feature analysis; Thyroid cancer; Transformer; Ultrasound image analysis</t>
  </si>
  <si>
    <t>Contrastive Learning; Deep neural networks; Image analysis; Image segmentation; Multi-task learning; Oncology; Ultrasonic imaging; Breast Cancer; Computer-aided; Convolution neural network; Deep convolution neural network; Dice coefficient; Feature analysis; Thyroid cancers; Transformer; Tumor segmentation; Ultrasound image analysis; Convolutional neural networks</t>
  </si>
  <si>
    <t>2-s2.0-85213270582</t>
  </si>
  <si>
    <t>Ramkumar, M. (57214979824); Ashok, B. (58784628000); Vijaipriya, K. (56160758000); Ravichandran, Sarath Kumar (59542767000)</t>
  </si>
  <si>
    <t>57214979824; 58784628000; 56160758000; 59542767000</t>
  </si>
  <si>
    <t>International Journal of Medical Robotics and Computer Assisted Surgery</t>
  </si>
  <si>
    <t>e70043</t>
  </si>
  <si>
    <t>Adaptive filtering; Deep learning; Feature Selection; Graphical user interfaces; Lung cancer; Mammography; Attention mechanisms; Breast Cancer; Breast cancer detection; Convolutional neural network; Features extraction; Lightweight neural network; Mammogram; Mammogram images; Multihead; Neural-networks; Convolutional neural networks; Article; artificial bee colony algorithm; autoanalysis; breast cancer; cancer classification; cancer diagnosis; classification algorithm; convolutional neural network; diagnostic accuracy; diagnostic test accuracy study; feature extraction algorithm; feature selection; Grey level cooccurence matrix; histogram; human; image analysis; image enhancement; lightweight multihead attention Gannet convolutional neural network; mammography; algorithm; artificial neural network; breast tumor; computer assisted diagnosis; deep learning; diagnostic imaging; factual database; female; image processing; procedures; reproducibility; Algorithms; Breast Neoplasms; Databases, Factual; Deep Learning; Female; Humans; Image Processing, Computer-Assisted; Neural Networks, Computer; Radiographic Image Interpretation, Computer-Assisted; Reproducibility of Results</t>
  </si>
  <si>
    <t>2-s2.0-85216938639</t>
  </si>
  <si>
    <t>2-s2.0-85216120907</t>
  </si>
  <si>
    <t>14548 LNBI</t>
  </si>
  <si>
    <t>2-s2.0-86000031957</t>
  </si>
  <si>
    <t>Alemu, Abebe (59661802100); Girma, Anteneh (36536988900); Abebe, Mesfin (56208636200); Srinivasagan, Ramasamy (57972081600)</t>
  </si>
  <si>
    <t>59661802100; 36536988900; 56208636200; 57972081600</t>
  </si>
  <si>
    <t>IAENG International Journal of Computer Science</t>
  </si>
  <si>
    <t>Breast Cancer; Computational Intelligence; GAKNN-SVM; Genetic Algorithms; Hybrid</t>
  </si>
  <si>
    <t>Adversarial machine learning; Deep learning; Diagnosis; Diseases; Feature Selection; Lung cancer; Nearest neighbor search; Breast Cancer; Breast cancer detection; False positive and false negatives; Features selection; GAKNN-support vector machine; Global threats; Hybrid; Mortality rate; Nearest-neighbour; Support vectors machine; Support vector machines</t>
  </si>
  <si>
    <t>2-s2.0-85219380788</t>
  </si>
  <si>
    <t>Oladimeji, Oladosu Oyebisi (6603588478); Ayaz, Hamail (57218760714); McLoughlin, Ian (57223160004); Unnikrishnan, Saritha (57207880956)</t>
  </si>
  <si>
    <t>6603588478; 57218760714; 57223160004; 57207880956</t>
  </si>
  <si>
    <t>15451 LNCS</t>
  </si>
  <si>
    <t>Breast cancer; Breast Imaging Reporting and Data System (BI-RADS); cancer screening; CBAM (Convolution Block Attention Module); Contrast Enhanced Spectral Mammogram; MobileNet</t>
  </si>
  <si>
    <t>Biopsy; Bismuth alloys; Convolutional neural networks; Mammography; Breast Cancer; Breast imaging reporting and data system; Breast imaging reporting and data systems; Cancer screening; Contrast enhanced spectral mammogram; Contrast-enhanced; Contrast-enhanced mammographies; Convolution block attention module; Convolutional neural network; Mobilenet; Convolution</t>
  </si>
  <si>
    <t>2-s2.0-85219183459</t>
  </si>
  <si>
    <t>2-s2.0-85219172817</t>
  </si>
  <si>
    <t>1158 LNNS</t>
  </si>
  <si>
    <t>2-s2.0-85219172557</t>
  </si>
  <si>
    <t>Majumder, Surya (58651825300); Paul, Aishik (59134262000); Schwenker, Friedhelm (6701325661); Sarkar, Ram Krishna (13607482600)</t>
  </si>
  <si>
    <t>58651825300; 59134262000; 6701325661; 13607482600</t>
  </si>
  <si>
    <t>Breast cancer; colon cancer; colorectal cancer; cosine similarity; histopathological image; lung cancer; Pearson correlation coefficient; similarity attention; spearman rank correlation</t>
  </si>
  <si>
    <t>Convolutional neural networks; Breast Cancer; Colon cancer; Colorectal cancer; Cosine similarity; Histopathological images; Innovative solutions; Lung Cancer; Pearson correlation coefficients; Similarity attention; Spearman rank correlation; Lung cancer</t>
  </si>
  <si>
    <t>2-s2.0-85217015380</t>
  </si>
  <si>
    <t>Hasan Mahfuz, Mohammad Muntuseer (57219986517); Islam, Md Rafiqul (55353037200); Malek, N. A. (36782719700); Habaebi, Mohamed Hadi (6602298043); Sakib, Nazmus (57202908915); Baladi, Elham (57056315500)</t>
  </si>
  <si>
    <t>57219986517; 55353037200; 36782719700; 6602298043; 57202908915; 57056315500</t>
  </si>
  <si>
    <t>IIUM Engineering Journal</t>
  </si>
  <si>
    <t>10.31436/IIUMEJ.V26I1.3221</t>
  </si>
  <si>
    <t>Antenna; Breast phantom; Cancer; Microwave; Tumor detection; Wideband</t>
  </si>
  <si>
    <t>2-s2.0-85216392400</t>
  </si>
  <si>
    <t>Rai, Hari Mohan (55657949700); Yoo, Joon (7402295621); Agarwal, Saurabh (57190606444); Agarwal, Neha (57210697707)</t>
  </si>
  <si>
    <t>55657949700; 7402295621; 57190606444; 57210697707</t>
  </si>
  <si>
    <t>breast cancer detection; deep learning; GAN-augmentation; lightweight architecture; LightweightUNet; multimodal approach; synthetic dataset generation</t>
  </si>
  <si>
    <t>2-s2.0-85215948352</t>
  </si>
  <si>
    <t>Patel, Warish D. (56352392700); Ganatra, Amit P. (35100186600); Ramani, Bhupendra (57205389923)</t>
  </si>
  <si>
    <t>56352392700; 35100186600; 57205389923</t>
  </si>
  <si>
    <t>Panamerican Mathematical Journal</t>
  </si>
  <si>
    <t>AI and ML; EHR; Global Health Challenges; Initial discovery of breast cancer; IoT; Telehealth and automated healthcare</t>
  </si>
  <si>
    <t>2-s2.0-85214276563</t>
  </si>
  <si>
    <t>Ghosh, Susmita (57706890800); Das, Swagatam (24729258600)</t>
  </si>
  <si>
    <t>57706890800; 24729258600</t>
  </si>
  <si>
    <t>15312 LNCS</t>
  </si>
  <si>
    <t>10.1007/978-3-031-78198-8_19</t>
  </si>
  <si>
    <t>Channel Attention; Medical Image Classification; Medical Image Segmentation; Multitask Learning; Spatial Morphological Attention Module</t>
  </si>
  <si>
    <t>Contrastive Learning; Image segmentation; Medical image processing; Attention mechanisms; Channel attention; Dual-tasks; Medical image analysis; Medical image classification; Medical image segmentation; Morphological features; Multitask learning; Performance; Spatial morphological attention module; Multi-task learning</t>
  </si>
  <si>
    <t>2-s2.0-85212277710</t>
  </si>
  <si>
    <t>Arthi, T. S. (55811345700); Nagappan, Partheeban (58164322600); Singh, Bhoomika (59099139900); Singh, Aparajitha (59398149500); Tripathi, Nikhil (59398288600)</t>
  </si>
  <si>
    <t>55811345700; 58164322600; 59099139900; 59398149500; 59398288600</t>
  </si>
  <si>
    <t>Adversarial machine learning; Contrastive Learning; Deep neural networks; Diseases; Long short-term memory; Lung cancer; Mammography; Multilayer neural networks; Breast Cancer; Breast cancer diagnosis; Diagnostic methods; High-accuracy; Invasive ductal carcinomata; Learning models; Lightweight machines; Machine learning models; Performance; Time cost; Convolutional neural networks</t>
  </si>
  <si>
    <t>2-s2.0-85208320170</t>
  </si>
  <si>
    <t>1039 LNNS</t>
  </si>
  <si>
    <t>2-s2.0-85207684893</t>
  </si>
  <si>
    <t>Gong, Jinqi (58762728700); Ye, Ping (59080557400); Chang, Zhaohua (57207019571)</t>
  </si>
  <si>
    <t>58762728700; 59080557400; 57207019571</t>
  </si>
  <si>
    <t>Computer Methods in Biomechanics and Biomedical Engineering</t>
  </si>
  <si>
    <t>Breast cancer; dynamic detection; gait recognition; MobileNet-LSTM; postoperative rehabilitation; spinal deformation</t>
  </si>
  <si>
    <t>Diseases; Image enhancement; Long short-term memory; Patient monitoring; Patient treatment; Pattern recognition; Recovery; Body postures; Breast Cancer; Cancer patients; Dynamic detection; Gait recognition; Mobilenet-LSTM; Postoperative rehabilitations; Recovery plans; Spinal deformation; Spinal deformity; Computerized tomography; acceleration; adult; angular velocity; Article; artificial intelligence; artificial neural network; body position; breast cancer; cancer rehabilitation; cancer surgery; computer aided design; computer assisted tomography; computer language; contact angle; convolution algorithm; convolutional neural network; enhanced recovery after surgery; female; graphics processing unit; human; image processing; intelligent training; learning algorithm; lightweight artificial intelligence algorithm; long short term memory network; major clinical study; mastectomy; mathematical computing; physical parameters; pointwise convolution; postoperative care; postoperative complication; program feasibility; spine malformation; wireless communication; algorithm; breast tumor; diagnostic imaging; postoperative period; rehabilitation; surgery; Algorithms; Artificial Intelligence; Breast Neoplasms; Female; Humans; Postoperative Period; Posture</t>
  </si>
  <si>
    <t>2-s2.0-85179734403</t>
  </si>
  <si>
    <t>Sreekala, Kaiprappady Kumaran (59956412400); Sahoo, Jayakrushna (57208820203)</t>
  </si>
  <si>
    <t>59956412400; 57208820203</t>
  </si>
  <si>
    <t>Biomedical Materials and Devices</t>
  </si>
  <si>
    <t>Lightweight temporal attention-based convolution neural network; Multi-window Savitzky-Golay filter; Stock exchange trading optimization algorithm; Wavelet scattering transform</t>
  </si>
  <si>
    <t>aip</t>
  </si>
  <si>
    <t>2-s2.0-105024009698</t>
  </si>
  <si>
    <t>1447 LNEE</t>
  </si>
  <si>
    <t>2-s2.0-105023326079</t>
  </si>
  <si>
    <t>Esen, Gani (59514207300); Nurtas, Marat (57189710532); La Paglia, Laura (57213540435); Amankulov, Jandos Mukhtarovich (57223334694); Matkerim, Bazargul (55898795100); Altaibek, Aizhan (57218957117)</t>
  </si>
  <si>
    <t>59514207300; 57189710532; 57213540435; 57223334694; 55898795100; 57218957117</t>
  </si>
  <si>
    <t>Attention mechanism; breast cancer; clinical decision support; deep learning; interpretable AI; mammography; multi-task learning</t>
  </si>
  <si>
    <t>Calibration; Convolution; Decision support systems; Deep learning; Diseases; Economic and social effects; Learning systems; Multi-task learning; Pathology; X ray screens; Attention mechanisms; Breast Cancer; Clinical decision support; Cross validation; Density estimation; Evaluation protocol; Interpretable AI; Multi tasks; Multitask learning; Mammography</t>
  </si>
  <si>
    <t>2-s2.0-105022621387</t>
  </si>
  <si>
    <t>Muchemi, Wanjugu (60201722300); Subramanian, Preethi (57203986937); Vengusamy, Sivakumar (59727023200)</t>
  </si>
  <si>
    <t>60201722300; 57203986937; 59727023200</t>
  </si>
  <si>
    <t>Artificial Intelligence; bio-inspired computing; computational intelligence; convolutional neural networks; deep learning; supervised learning</t>
  </si>
  <si>
    <t>Computer aided diagnosis; Convolution; Diseases; Health care; Image analysis; Image classification; Mammography; Medical image processing; Neural networks; Supervised learning; Bio-inspired computing; Breast Cancer; Breast cancer screening; Convolutional neural network; Deep learning; Healthcare resources; High costs; Images classification; Low-income communities; Ultrasound images</t>
  </si>
  <si>
    <t>2-s2.0-105022262209</t>
  </si>
  <si>
    <t>Chen, Luming (60201248300); Zhang, Xinhe (55912013500)</t>
  </si>
  <si>
    <t>60201248300; 55912013500</t>
  </si>
  <si>
    <t>Engineering Letters</t>
  </si>
  <si>
    <t>Breast cancer; Deep Learning; Segmentation; Ultrasound images; YOLOv11</t>
  </si>
  <si>
    <t>Deep learning; Diagnosis; Diseases; Medical imaging; Ultrasonic imaging; Ultrasonics; Breast Cancer; Data availability; Diagnostic accuracy; Limited data; Multi-scales; Patient prognosis; Segmentation; Ultrasound images; YOLOv11; Image segmentation</t>
  </si>
  <si>
    <t>2-s2.0-105022247344</t>
  </si>
  <si>
    <t>Ahmed, Shakeb (59666154200); Ahmad, Waseem Akhtar Khursheed (59221600700); Suneel, Sajja (58853028800); Kaur Bhatia, Manpreet (60195711800); Gopinath, D. (59170066000); singh, Shweta P. (57665491100)</t>
  </si>
  <si>
    <t>59666154200; 59221600700; 58853028800; 60195711800; 59170066000; 57665491100</t>
  </si>
  <si>
    <t>Data Privacy; Federated Learning; Zero Knowledge AI; Zero-Knowledge Proofs</t>
  </si>
  <si>
    <t>Artificial intelligence; Data Sharing; Differential privacy; Electric equipment protection; Health care; Learning systems; Medical computing; Privacy-preserving techniques; Sensitive data; Computational overheads; Computational scalability; Decentralized approach; Learning models; Privacy leakages; Privacy preserving; Zero knowledge; Zero knowledge AI; Zero-knowledge proofs; Scalability</t>
  </si>
  <si>
    <t>2-s2.0-105021946444</t>
  </si>
  <si>
    <t>Baek, Jihye (57216968983); Lee, Jeonghoon (57281283900); Hashemi, Hoda Sadat (57194556515); Natarajan, Arutselvan (7203044721); Tabesh, Farbod (57339165400); Paulmurugan, Ramasamy R. (6602703569); Dahl, Jeremy J. (7202282276)</t>
  </si>
  <si>
    <t>57216968983; 57281283900; 57194556515; 7203044721; 57339165400; 6602703569; 7202282276</t>
  </si>
  <si>
    <t>IEEE International Ultrasonics Symposium, IUS</t>
  </si>
  <si>
    <t>Breast Cancer Detection; Nondestructive Molecular Imaging; Transformer; Ultrasound; Ultrasound Molecular Imaging</t>
  </si>
  <si>
    <t>Correlation detectors; Data handling; Diseases; Image enhancement; Molecular imaging; Nondestructive examination; Principal component analysis; Three dimensional computer graphics; Time series; Ultrasonic applications; Ultrasonics; Breast cancer detection; Microbubbles; Non destructive; Nondestructive molecular imaging; Time-series data; Times series; Transformer; Transformer modeling; Ultrasound molecular imaging; Ultrasound videos; Image segmentation</t>
  </si>
  <si>
    <t>2-s2.0-105021804470</t>
  </si>
  <si>
    <t>Venkata Lakshmi, S. (59951598200); Mathankumar, M. (57809190700); Vigenesh, M. (57194527531); Kayalvizhi, P. (57204220382)</t>
  </si>
  <si>
    <t>59951598200; 57809190700; 57194527531; 57204220382</t>
  </si>
  <si>
    <t>Iranian Journal of Science and Technology - Transactions of Electrical Engineering</t>
  </si>
  <si>
    <t>Boundary segmentation; Breast cancer diagnosis; Computer-aided diagnosis; Convolutional neural network; Deep learning; Encoder-decoder; Ultrasound</t>
  </si>
  <si>
    <t>2-s2.0-105021507239</t>
  </si>
  <si>
    <t>Ur Rehman, Khalil (59971468200); Tian, Yibin (58666460800); Li, Jianqiang (56494861500); Yasin, Anaa (57221820084); Jabbar, Ayesha (57679223000); Shin, Jungpil (7402723945); Al-Shamri, Mohammad Yahya H. (23984047300); Ullah, Inam (57213242608)</t>
  </si>
  <si>
    <t>59971468200; 58666460800; 56494861500; 57221820084; 57679223000; 7402723945; 23984047300; 57213242608</t>
  </si>
  <si>
    <t>Architectural Distortion; Deep Neural Network; Mammogram; Medical Consumer Electronics; Radiomic</t>
  </si>
  <si>
    <t>Architecture; Computer architecture; Diseases; Mammography; mHealth; X ray screens; Architectural distortions; Breast Cancer; Cancer prediction; Electronic platforms; Learning architectures; Mammogram; NET architecture; Neural-networks; Radiomic; Real-time detection; Deep neural networks</t>
  </si>
  <si>
    <t>2-s2.0-105021269521</t>
  </si>
  <si>
    <t>Raveendra, K. (57204888533); Muniyandy, Elangovan (58932079700); Sindhu, V. (58062804400); Arunachalam, Krishna Prakash (59698472600)</t>
  </si>
  <si>
    <t>57204888533; 58932079700; 58062804400; 59698472600</t>
  </si>
  <si>
    <t>Breast cancer monitoring; Dual random starfish aggregation coupled transformer network (Dual-Ran-SACTN); Dual-aggregation transformer network (DuAT); Long range (LoRa) patch antenna; Random-coupled neural network (RCCN); Wireless body area networks (WBANs)</t>
  </si>
  <si>
    <t>2-s2.0-105019357075</t>
  </si>
  <si>
    <t>Kubakisa, Christian Kutabuna (60121573600); Kambale, Witesyavwirwa Vianney (58046524600); Kayembe, Isaac Lukusa (60121556700); Hamed, Mahmoud (59514885100); Miantezolo, Roméo (60121589500); Kyandoghere, Kyamakya (15822176300)</t>
  </si>
  <si>
    <t>60121573600; 58046524600; 60121556700; 59514885100; 60121589500; 15822176300</t>
  </si>
  <si>
    <t>Breast cancer classification; Medical imaging; MobileNet; Vision Transformer</t>
  </si>
  <si>
    <t>Classification (of information); Computational efficiency; Computer aided diagnosis; Computer vision; Decision making; Deep learning; Diseases; Health risks; Learning systems; Medical image processing; Automated diagnostics; Breast Cancer; Breast cancer classifications; Diagnostic approach; Learning techniques; Mobilenet; Patient prognosis; Patient survivals; Survival rate; Vision transformer; Economic and social effects</t>
  </si>
  <si>
    <t>2-s2.0-105017806547</t>
  </si>
  <si>
    <t>Rohman, Muhammad Anang Fathur (59563845400); Prasetyo, Heri (55846541300); Akbar, Hafidh Muhammad (59539180900); Septiano, Andika Kavin (59982595900); Nadhif, Abrar Dwi Fairuz (58769094200); Prayuda, Alim Wicaksono Hari (57221167447)</t>
  </si>
  <si>
    <t>59563845400; 55846541300; 59539180900; 59982595900; 58769094200; 57221167447</t>
  </si>
  <si>
    <t>Proceedings - International Seminar on Intelligent Technology and its Applications, ISITIA</t>
  </si>
  <si>
    <t>Breast Cancer; CMRA-Net; Deep Learning; Memory Efficiency; Segmentation</t>
  </si>
  <si>
    <t>Architecture; Automation; Computational efficiency; Deep learning; Diagnosis; Diseases; Medical imaging; Memory architecture; Ultrasonic applications; Breast Cancer; CMRA-net; Early detection of breast cancer; Efficient architecture; Memory efficiency; Multi-scales; Patient survivals; Segmentation; Ultrasound image segmentation; Image segmentation</t>
  </si>
  <si>
    <t>2-s2.0-105016905581</t>
  </si>
  <si>
    <t>Al Abboodi, Hanaa M. (57244894500); Alhuseen, Zainab Ali Abd (59409303200); Abedi, Wafaa M.Salih (57431118900)</t>
  </si>
  <si>
    <t>57244894500; 59409303200; 57431118900</t>
  </si>
  <si>
    <t>Deep feature extraction; DenseNet121; Dual stream network; Late fusion; U-Net segmentation; ViT-Lite CNN</t>
  </si>
  <si>
    <t>2-s2.0-105014021476</t>
  </si>
  <si>
    <t>Damodharan, P. (56084684000); Jain, Rituraj (55449858600); Premavathi, T. (58521826600); Parmar, Kumar J. (58879421900); Ghribi, Wade (24474785600); Ahmed, Abdelmoty M. (57202438644); Ahmad, Naim (56589432600)</t>
  </si>
  <si>
    <t>56084684000; 55449858600; 58521826600; 58879421900; 24474785600; 57202438644; 56589432600</t>
  </si>
  <si>
    <t>computer vision; deep learning; healthcare AI; medical diagnostic imaging; medical imaging; object detection; real-time inference; You Only Look Once (YOLO)</t>
  </si>
  <si>
    <t>Anomaly detection; Benchmarking; Computer vision; Deep learning; Diagnosis; Medical computing; Medical imaging; Object recognition; Object tracking; Surgery; Detection framework; Future innovations; Healthcare AI; High-accuracy; Medical diagnostic imaging; Objects detection; Performance; Real-time inference; You only look once; Object detection</t>
  </si>
  <si>
    <t>2-s2.0-105013755493</t>
  </si>
  <si>
    <t>Taifi, Khaddouj (56733064500); Sabbar, Yassine (57202253327); Ardah, Hanin (59549571400); Abdel-Aty, Abdel Haleem (56962788300)</t>
  </si>
  <si>
    <t>56733064500; 57202253327; 59549571400; 56962788300</t>
  </si>
  <si>
    <t>breast cancer detection; Deep learning; DenseNet-121; DenseNet-201; GELU; mammography; medical image analysis; MobileNetV2</t>
  </si>
  <si>
    <t>Activation analysis; Architecture; Benchmarking; Chemical activation; Classification (of information); Computer aided diagnosis; Convolution; Convolutional neural networks; Deep learning; Diseases; Image analysis; Medical image processing; Network architecture; Activation functions; Breast cancer classifications; Breast cancer detection; Breast cancer diagnosis; Densenet-121; Densenet-201; GELU; Medical image analysis; Mobilenetv2; Mammography</t>
  </si>
  <si>
    <t>2-s2.0-105012438783</t>
  </si>
  <si>
    <t>Sarang, Ruvanshi (59550252600); Patidar, Mukesh (55516174400); Shah, Arpit (58905914300)</t>
  </si>
  <si>
    <t>59550252600; 55516174400; 58905914300</t>
  </si>
  <si>
    <t>IET Conference Proceedings</t>
  </si>
  <si>
    <t>Breast Cancer Recognition; Convolutional Neural Network; Early Detection; Medical Imaging; Transfer Learning</t>
  </si>
  <si>
    <t>Classification (of information); Computer aided diagnosis; Convolutional neural networks; Deep neural networks; Diseases; Learning algorithms; Learning systems; Mammography; mHealth; Statistical tests; Transfer learning; Breast Cancer; Breast cancer recognition; Classification precision; Convolution neural network; Convolutional neural network; Diagnostic procedure; Early detection; Health issues; Learning models; Convolution</t>
  </si>
  <si>
    <t>2-s2.0-105012020242</t>
  </si>
  <si>
    <t>Gupta, Disha (60007774600)</t>
  </si>
  <si>
    <t>artificial intelligence; breast cancer diagnosis; breast cancer screening; breast ultrasound; deep learning models; diffusion image augmentation; early cancer diagnosis; early diagnosis; gan; generative adversarial network; hybrid architecture; image augmentation; low-cost diagnosis; mobilenetv2; reducing mortality; resnet50; stable diffusion; traditional image augmentation; ultrasound images; underserved communities</t>
  </si>
  <si>
    <t>Architecture; Computer aided diagnosis; Cost estimating; Cost reduction; Data mining; Deep learning; Developing countries; Diseases; Learning systems; Medical imaging; Medical informatics; Screening; Adversarial networks; Breast cancer diagnosis; Breast cancer screening; Breast ultrasound; Cancer diagnosis; Deep learning model; Diffusion image augmentation; Early cancer; Early cancer diagnose; Early diagnosis; Gan; Hybrid architectures; Image augmentation; Learning models; Low-cost diagnose; Low-costs; Mobilenetv2; Reducing mortality; Resnet50; Stable diffusion; Traditional image augmentation; Ultrasound images; Underserved community; Convolution; Diffusion</t>
  </si>
  <si>
    <t>2-s2.0-105011275624</t>
  </si>
  <si>
    <t>Chen, Zhiyu (59774271400); Zeng, Xinhua (57656450200); Cheng, Kai (58169693000); Hong, Yu (59931872200); Liu, Ying (57476857800); Fang, Run (59774035800); Liao, Chengsheng (59932325000); Plain, Jérôme (6603630388)</t>
  </si>
  <si>
    <t>59774271400; 57656450200; 58169693000; 59931872200; 57476857800; 59774035800; 59932325000; 6603630388</t>
  </si>
  <si>
    <t>15289 LNCS</t>
  </si>
  <si>
    <t>Breast cancer; Computer aided detection; Mammograms; Mass detection</t>
  </si>
  <si>
    <t>Biomedical engineering; Computer aided diagnosis; Convolution; Diseases; Textures; Tumors; X ray screens; Breast Cancer; Breast cancer classifications; Breast cancer detection; Breast tumour; Computer aided detection; Mammogram; Mammographic images; Mass detection; Mortality rate; Multi-scales; Mammography</t>
  </si>
  <si>
    <t>2-s2.0-105010211419</t>
  </si>
  <si>
    <t>Tang, Qijia (59934657100); Pamunuwa, Dinesh (6603254384); Weerasekera, Roshan (8568442900)</t>
  </si>
  <si>
    <t>59934657100; 6603254384; 8568442900</t>
  </si>
  <si>
    <t>Proceedings - International Symposium on Quality Electronic Design, ISQED</t>
  </si>
  <si>
    <t>ASIC; Decision Tree; Edge Computing; Electrical Fault; FPGAs; Internet of Things; Neural Network</t>
  </si>
  <si>
    <t>Deep neural networks; Binary decision trees; Computing devices; Description languages; Edge computing; Electrical faults; Generation tools; Hardware descriptions; Language generation; Large amounts; Neural-networks; Electric fault location</t>
  </si>
  <si>
    <t>2-s2.0-105007549200</t>
  </si>
  <si>
    <t>Wang, Xian (57698286600); Zeng, Wenzhi (55273339300); Xu, Junzeng (8331435800); Zhang, Senhao (59920325200); Gu, Yuexing (59397853100); Li, Benhui (59920147000); Wang, Xueyang (57345602400)</t>
  </si>
  <si>
    <t>57698286600; 55273339300; 8331435800; 59920325200; 59397853100; 59920147000; 57345602400</t>
  </si>
  <si>
    <t>Frontiers in Oncology</t>
  </si>
  <si>
    <t>breast cancer images segmentation; convolutional neural networks; dynamic contrast enhanced MRI; multi-task mobile 3D UNet; resource-constrained environments</t>
  </si>
  <si>
    <t>gadolinium pentetate meglumine; Article; breast cancer; cancer patient; deep learning; digital imaging and communications in medicine; dynamic contrast-enhanced magnetic resonance imaging; human; image segmentation; multi task mobile 3D unet; network analysis; treatment outcome</t>
  </si>
  <si>
    <t>2-s2.0-105006687915</t>
  </si>
  <si>
    <t>Li, Taojuan (59762879400); Liu, Wen (56132382200); Song, Mingxian (59763347100); Gu, Zheng (59032579500); Hai, Ling (58596404400)</t>
  </si>
  <si>
    <t>59762879400; 56132382200; 59763347100; 59032579500; 58596404400</t>
  </si>
  <si>
    <t>breast masses; lightweight; multiscale convolutional; Target detection; YOLOv8</t>
  </si>
  <si>
    <t>Computerized tomography; Image coding; Image compression; Image enhancement; Mammography; Ultrasonic testing; Breast mass; Detection algorithm; Lightweight; Multiscale convolutional; Rapid detection; Real time analysis; Targets detection; Ultrasound images; Ultrasound videos; YOLOv8; Ultrasonography</t>
  </si>
  <si>
    <t>2-s2.0-105004054688</t>
  </si>
  <si>
    <t>Liu, Yuan (59330380800); Li, Haipeng (59330023400); Zhu, Zhu (59744657600); Chen, Chen (58883024100); Zhang, Xiaojing (55765525700); Jin, Gongsheng (55765163000); Li, Hongtao (57196359413)</t>
  </si>
  <si>
    <t>59330380800; 59330023400; 59744657600; 58883024100; 55765525700; 55765163000; 57196359413</t>
  </si>
  <si>
    <t>Digital Health</t>
  </si>
  <si>
    <t>benign and malignant detection; Breast cancer; deep learning; lightweight; pathological image</t>
  </si>
  <si>
    <t>2-s2.0-105002973748</t>
  </si>
  <si>
    <t>Sharma, Arpit Kumar (57342897300); Dhaka, Arvind (56901093300); Nandal, Amita (55328038100)</t>
  </si>
  <si>
    <t>57342897300; 56901093300; 55328038100</t>
  </si>
  <si>
    <t>2-s2.0-105002882511</t>
  </si>
  <si>
    <t>15586 LNAI</t>
  </si>
  <si>
    <t>2-s2.0-105002727288</t>
  </si>
  <si>
    <t>Modu, Falmata (57215596708); Prasad, Rajesh (57191422092); Aliyu, Farouq Muhammad (56780128000)</t>
  </si>
  <si>
    <t>57215596708; 57191422092; 56780128000</t>
  </si>
  <si>
    <t>Breast cancer; convolutional neural network; deep learning; Keras; knowledge distillation; SDG3; teacher-student model</t>
  </si>
  <si>
    <t>Breath controlled devices; Convolutional neural networks; Deep neural networks; Delay tolerant networks; Diagnosis; Inference engines; Personnel training; Students; Teaching; Breast Cancer; Breast cancer detection; Convolutional neural network; Deep learning; Keras; Knowledge distillation; SDG3; Student Modeling; Teacher-student model; Teachers'; Diseases</t>
  </si>
  <si>
    <t>2-s2.0-105002579088</t>
  </si>
  <si>
    <t>15585 LNAI</t>
  </si>
  <si>
    <t>2-s2.0-105002576396</t>
  </si>
  <si>
    <t>Saha, Mousumi (36053451200); Chakraborty, Mainak (57218576784); Maiti, Suchismita (55816828700); Das, Deepanwita (49361092600)</t>
  </si>
  <si>
    <t>36053451200; 57218576784; 55816828700; 49361092600</t>
  </si>
  <si>
    <t>2-s2.0-85200950698</t>
  </si>
  <si>
    <t>Abimouloud, Mouhamed Laid (58965715700); Bensid, Khaled (57202281897); Elleuch, Mohamed (56626761200); Ben Ammar, Mohamed (36800833900); Kherallah, Monji (6602672496)</t>
  </si>
  <si>
    <t>58965715700; 57202281897; 56626761200; 36800833900; 6602672496</t>
  </si>
  <si>
    <t>2-s2.0-85197368415</t>
  </si>
  <si>
    <t>Li, Fengze (57477389800); Ma, Jieming (43661483100); Wen, Tianxi (57477773100); Tian, Zhongbei (56723305000); Liang, Hai Ning (8636386200)</t>
  </si>
  <si>
    <t>57477389800; 43661483100; 57477773100; 56723305000; 8636386200</t>
  </si>
  <si>
    <t>Heliyon</t>
  </si>
  <si>
    <t>e38410</t>
  </si>
  <si>
    <t>Breast cancer; Deep learning; Histopathology slide; Intelligent diagnosis; Medical imaging</t>
  </si>
  <si>
    <t>2-s2.0-85205341198</t>
  </si>
  <si>
    <t>Jiang, Xiaoyan (57208545370); Wang, S. Hua (36544650700); Zhang, Yudong (35786830100)</t>
  </si>
  <si>
    <t>57208545370; 36544650700; 35786830100</t>
  </si>
  <si>
    <t>Breast cancer; Cancer diagnosis; Colorectal cancer; Lung cancer; Prostate cancer; Vision transformer</t>
  </si>
  <si>
    <t>Computer aided diagnosis; Computer aided instruction; Diseases; Embeddings; Image classification; Image fusion; Image reconstruction; Medical imaging; Artificial intelligence methods; Breast Cancer; Cancer diagnosis; Colorectal cancer; Images classification; Images segmentations; Lung Cancer; Prostate cancers; Vision transformer; Image segmentation</t>
  </si>
  <si>
    <t>2-s2.0-85191815479</t>
  </si>
  <si>
    <t>Tuo, Shouheng (53982078000); Jiang, Jiewei (57193154133)</t>
  </si>
  <si>
    <t>53982078000; 57193154133</t>
  </si>
  <si>
    <t>Interdisciplinary Sciences - Computational Life Sciences</t>
  </si>
  <si>
    <t>Explicit-encoding; High-order SNP epistatic interactions (HEIs); Multitasking harmony search (MTHS); Single-nucleotide polymorphism (SNP)</t>
  </si>
  <si>
    <t>algorithm; Bayes theorem; bioinformatics; epistasis; genetic predisposition; genetics; human; machine learning; multifactor dimensionality reduction; procedures; single nucleotide polymorphism; Algorithms; Bayes Theorem; Computational Biology; Epistasis, Genetic; Genetic Predisposition to Disease; Humans; Machine Learning; Multifactor Dimensionality Reduction; Polymorphism, Single Nucleotide</t>
  </si>
  <si>
    <t>2-s2.0-85197428747</t>
  </si>
  <si>
    <t>Raiaan, Mohaimenul Azam Khan (58193535900); Fahad, Nur Mohammad (58193724800); Mukta, Md Saddam Hossain (55490012800); Shatabda, Swakkhar (56037035700)</t>
  </si>
  <si>
    <t>58193535900; 58193724800; 55490012800; 56037035700</t>
  </si>
  <si>
    <t>Breast cancer classification; Data augmentation; Image preprocessing; Lightweight CNN; Mammograms; Transfer learning models</t>
  </si>
  <si>
    <t>Classification (of information); Convolution; Deep learning; Diseases; Image classification; Large datasets; Learning systems; Mammography; Transfer learning; X ray screens; Breast Cancer; Breast cancer classifications; Convolutional neural network; Data augmentation; Image preprocessing; Learning models; Lightweight CNN; Mammogram; Transfer learning model; Convolutional neural networks; acceleration; Article; artificial intelligence; benchmarking; breast cancer; cancer classification; cancer diagnosis; comparative study; controlled study; convolutional neural network; deep learning; diagnostic error; female; human; mammo light; mammography; photometry; prediction; transfer of learning; validation process</t>
  </si>
  <si>
    <t>2-s2.0-85189017106</t>
  </si>
  <si>
    <t>Ekta (59939232700); Bhatia, Vandana (57191247044)</t>
  </si>
  <si>
    <t>59939232700; 57191247044</t>
  </si>
  <si>
    <t>Breast cancer screening; Classification models; Deep learning; Hybrid system; On-device image recognition</t>
  </si>
  <si>
    <t>Image enhancement; Motion analysis; Photointerpretation; Breast Cancer; Breast cancer screening; Classification models; Deep learning; Learning models; On-device image recognition; Pathological images; Performance; Processing power; Real- time; Diagnosis</t>
  </si>
  <si>
    <t>All Open Access; Green Final Open Access; Green Open Access</t>
  </si>
  <si>
    <t>2-s2.0-105007789133</t>
  </si>
  <si>
    <t>Kalita, Manjula (58997079400); Mahanta, Lipi B. (36676387700); Das, Anup Kumar (59036723600); Nath, Mananjay (58997079500)</t>
  </si>
  <si>
    <t>58997079400; 36676387700; 59036723600; 58997079500</t>
  </si>
  <si>
    <t>2-s2.0-85190974543</t>
  </si>
  <si>
    <t>Yan, Ting (55371426200); Chen, Guohui (58082332700); Zhang, Huimin (56311656500); Wang, Guolan (58494385300); Yan, Zhenpeng (57729926700); Li, Ying (57367663000); Xu, Songrui (58798252600); Zhou, Qichao (58797979100); Shi, Ruyi (45161752300); Tian, Zhi (57418275800); Wang, Bin (57188575338)</t>
  </si>
  <si>
    <t>55371426200; 58082332700; 56311656500; 58494385300; 57729926700; 57367663000; 58798252600; 58797979100; 45161752300; 57418275800; 57188575338</t>
  </si>
  <si>
    <t>e30889</t>
  </si>
  <si>
    <t>Breast cancer; Dilation convolution; Feature fusion; Parallel convolution scale attention; ResCBAM</t>
  </si>
  <si>
    <t>All Open Access; Gold Open Access; Green Final Open Access; Green Open Access</t>
  </si>
  <si>
    <t>2-s2.0-85192759561</t>
  </si>
  <si>
    <t>Din, Sadia (57188997144); Mourad, Omar (59992266000); Serpedin, Erchin (7003366947)</t>
  </si>
  <si>
    <t>57188997144; 59992266000; 7003366947</t>
  </si>
  <si>
    <t>Benchmarking; Diseases; Disease management; Health consequences; Lesion segmentations; Multi rate; Multi-rate atrous convolution; Performance; Residual connection; Skin cancers; Skin lesion; Skin lesion segmentation; Convolution; adult; aged; Article; benchmarking; breast cancer; controlled study; convolutional neural network; feature extraction; female; human; image segmentation; intermethod comparison; lightweight skin cancer segmentation network; skin cancer; skin defect; thyroid nodule; breast tumor; diagnostic imaging; hair; image processing; melanoma; skin tumor; Breast Neoplasms; Female; Hair; Humans; Image Processing, Computer-Assisted; Melanoma; Skin Neoplasms</t>
  </si>
  <si>
    <t>2-s2.0-85189008135</t>
  </si>
  <si>
    <t>Nissar, Iqra (57215023139); Alam, Shahzad (56008033400); Masood, Sarfaraz (57188975035); Kashif, Mohammad (55346790000)</t>
  </si>
  <si>
    <t>57215023139; 56008033400; 57188975035; 55346790000</t>
  </si>
  <si>
    <t>Computer Methods and Programs in Biomedicine</t>
  </si>
  <si>
    <t>Attention mechanism; Breast cancer; Deep learning; Molecular subtypes</t>
  </si>
  <si>
    <t>Biomineralization; Bone; Calcification (biochemistry); Classification (of information); Computer aided diagnosis; Deep learning; Diseases; Efficiency; Image enhancement; Learning systems; Mammography; Tumors; X ray screens; Attention mechanisms; Breast Cancer; Cancer detection; Coarse-grained; Complex problems; Dual channel; Learning models; Malignant tumors; Molecular subtype; Forecasting; accuracy; Article; breast calcification; breast cancer molecular subtype; cancer classification; classifier; cohort analysis; deep learning; false positive result; female; human; image enhancement; image processing; mammography; noise; prediction; residual neural network; treatment outcome; calcinosis; neoplasm; Calcinosis; Deep Learning; Humans; Image Processing, Computer-Assisted; Neoplasms</t>
  </si>
  <si>
    <t>2-s2.0-85188816627</t>
  </si>
  <si>
    <t>Pandian, Ramanathan (56704782900); Danasegaran, Sathish Kumar (57219112828); Lalithakumari, S. (55440772000); Rajalakshmi, G. (56579326700); Sathish Kumar, G. (57217065933)</t>
  </si>
  <si>
    <t>56704782900; 57219112828; 55440772000; 56579326700; 57217065933</t>
  </si>
  <si>
    <t>Optical and Quantum Electronics</t>
  </si>
  <si>
    <t>Cancer cells; Cells; Diagnosis; Diseases; Magnetic resonance imaging; Medical imaging; Microstrip antennas; Phantoms; Photonic crystals; Slot antennas; Ultrasonic applications; Breast Cancer; Breast cancer cells; Breast phantom; Conventional methods; Hourglass patch antenna; Human lives; Returns loss; Terahertz frequencies; X-ray mammography; Tumors</t>
  </si>
  <si>
    <t>2-s2.0-85188515279</t>
  </si>
  <si>
    <t>Gong, Zheng (57194324632); Chen, Yifan (58430183500); Ding, Yahui (57219800940); Zhang, Hui (57192489805)</t>
  </si>
  <si>
    <t>57194324632; 58430183500; 57219800940; 57192489805</t>
  </si>
  <si>
    <t>IEEE Journal of Electromagnetics, RF and Microwaves in Medicine and Biology</t>
  </si>
  <si>
    <t>10.1109/JERM.2023.3337660</t>
  </si>
  <si>
    <t>a priori knowledge; frequency domain; Microwave medical imaging; space domain; time domain</t>
  </si>
  <si>
    <t>Diagnosis; Dielectric materials; Dielectric properties; Diseases; Frequency domain analysis; Health risks; Image reconstruction; Inverse problems; Iterative methods; Time domain analysis; Tissue; A priori knowledge; Breast; Dielectric measurements; Frequency domains; Images reconstruction; Microwave imaging; Microwave medical imaging; Priori knowledge; Space domain; Time domain; Medical imaging</t>
  </si>
  <si>
    <t>2-s2.0-85180281854</t>
  </si>
  <si>
    <t>Kotei, Evans (57577988400); Thirunavukarasu, Ramkumar (56602594200)</t>
  </si>
  <si>
    <t>57577988400; 56602594200</t>
  </si>
  <si>
    <t>Behavioral research; Complex networks; Computer aided diagnosis; Deep neural networks; Medical imaging; Network architecture; Ultrasonic applications; X ray radiography; Attention mechanisms; Breast Cancer; Deep learning; Disease detection; Image modality; Medical image analysis; Screening process; Tuberculosis; Visual Attention; Visual attention condenser; Diseases</t>
  </si>
  <si>
    <t>2-s2.0-85169909058</t>
  </si>
  <si>
    <t>Ashraf, Faisal Bin (57194202985); Alam, S. M.Maksudul (58825340400); Sakib, Shahriar M. (58536709600)</t>
  </si>
  <si>
    <t>57194202985; 58825340400; 58536709600</t>
  </si>
  <si>
    <t>e24094</t>
  </si>
  <si>
    <t>Breast cancer classification; Contrastive learning; Histopathology image; Medical image processing; Transfer learning</t>
  </si>
  <si>
    <t>2-s2.0-85182354943</t>
  </si>
  <si>
    <t>Tanim, Sharia Arfin (58535540200); Alam, Gazi Mohammad Imdadul (59549657700); Shrestha, Tahmid Enam (59157533100); Islam, Maruful (59157578200); Jahan, Fariha (57216081834); Nur, Kamruddin Md (59819957400)</t>
  </si>
  <si>
    <t>58535540200; 59549657700; 59157533100; 59157578200; 57216081834; 59819957400</t>
  </si>
  <si>
    <t>2-s2.0-85217440966</t>
  </si>
  <si>
    <t>Majumder, Surya (58651825300); Mallick, Kushaj (59549510100); Pal, Wrick (59550322200); Chakraborty, Somenath (57221497422); Sarkar, Ram Krishna (13607482600)</t>
  </si>
  <si>
    <t>58651825300; 59549510100; 59550322200; 57221497422; 13607482600</t>
  </si>
  <si>
    <t>2-s2.0-85217407092</t>
  </si>
  <si>
    <t>2-s2.0-85217269728</t>
  </si>
  <si>
    <t>Agrawal, Kartikay (59532257800); Borthakur, Ayon (57195325543); Singh, Ayush Kumar (59129153900); Srikaran, Perambuduri (59531413400); Nandi, Digjoy (59532087100); Pujari, Omkaradithya (59531245900)</t>
  </si>
  <si>
    <t>59532257800; 57195325543; 59129153900; 59531413400; 59532087100; 59531245900</t>
  </si>
  <si>
    <t>Decision Tree; Deep Learning; Healthcare; Low power; tinyML</t>
  </si>
  <si>
    <t>Adversarial machine learning; Contrastive Learning; Deep learning; End to end; Healthcare; Low Power; Machine-learning; Memory footprint; Neural-networks; Power; Resourceconstrained devices; Tinyml; Deep neural networks</t>
  </si>
  <si>
    <t>2-s2.0-85216213302</t>
  </si>
  <si>
    <t>1145 LNNS</t>
  </si>
  <si>
    <t>2-s2.0-85211798400</t>
  </si>
  <si>
    <t>Vinod, Aditya (59592930700); Guddati, Prabhav (58924735600); Panda, Amit Kumar (55220789100); Tripathy, R. K. (56035676800)</t>
  </si>
  <si>
    <t>59592930700; 58924735600; 55220789100; 56035676800</t>
  </si>
  <si>
    <t>android; breast cancer; deep learning; edge computing; FPGA; Ultrasound images</t>
  </si>
  <si>
    <t>Deep neural networks; Noninvasive medical procedures; Ultrasonography; Android; Breast Cancer; Breast ultrasound images; Convolutional neural network; Deep learning; Edge computing; Field programmable gate array; Field programmables; Programmable gate array; Ultrasound images; Convolutional neural networks</t>
  </si>
  <si>
    <t>2-s2.0-85210989418</t>
  </si>
  <si>
    <t>Zhang, Yanhong (59421810200); Li, Pei (57206197472); Lan, Yihua (36175963700); Jia, Xiao (57951375700); Lv, Yingjie (59422228700)</t>
  </si>
  <si>
    <t>59421810200; 57206197472; 36175963700; 57951375700; 59422228700</t>
  </si>
  <si>
    <t>Attention Mechanism; Breast Lump Detection; Deep Learning; Dynamic Head; MobileNetV2; X-ray Image</t>
  </si>
  <si>
    <t>Image segmentation; Medical image processing; Oncology; 3d multiscale feature extraction; Attention mechanisms; Biomedical images; Breast cancer detection; Deep learning; Edge enhancements; Features extraction; Images processing; Lung nodule segmentation; Multi-scale features; Lung cancer</t>
  </si>
  <si>
    <t>2-s2.0-85210976449</t>
  </si>
  <si>
    <t>Vickram, A. S. (55257689800); Bhavani Sowndharya, B. (58897560900)</t>
  </si>
  <si>
    <t>55257689800; 58897560900</t>
  </si>
  <si>
    <t>2-s2.0-85209943697</t>
  </si>
  <si>
    <t>Hasan Mahfuz, Mohammad Muntuseer (57219986517); Mahfouz, Abdullah Muhammad (56816604700); Baladi, Elham (57056315500); Kishk, Ahmed A. (7004922524)</t>
  </si>
  <si>
    <t>57219986517; 56816604700; 57056315500; 7004922524</t>
  </si>
  <si>
    <t>biomedical application; breast tissue; breast tumor/cancer; Flexible antennas; IoT; ISM band; SAR; UWB; wearable antenna</t>
  </si>
  <si>
    <t>Mammography; Masers; Ultrasonic imaging; Wearable antennas; Biomedical applications; Breast tissues; Breast tumor/cancer; Breast tumour; Flexible antennas; IoT; ISM bands; Micro-strip patch antennas; Microstrip-patch antenna; UWB; Microstrip antennas</t>
  </si>
  <si>
    <t>2-s2.0-85209652985</t>
  </si>
  <si>
    <t>Kamaruddin, Noor Syahirah (59417300100); Rahim, Hasliza A. (57202496362); Al-Bawri, Samir Salem (57188980924)</t>
  </si>
  <si>
    <t>59417300100; 57202496362; 57188980924</t>
  </si>
  <si>
    <t>2-s2.0-85209649163</t>
  </si>
  <si>
    <t>1043 LNNS</t>
  </si>
  <si>
    <t>2-s2.0-85208977565</t>
  </si>
  <si>
    <t>1021 LNNS</t>
  </si>
  <si>
    <t>2-s2.0-85206393432</t>
  </si>
  <si>
    <t>1038 LNNS</t>
  </si>
  <si>
    <t>2-s2.0-85206081792</t>
  </si>
  <si>
    <t>1024 LNNS</t>
  </si>
  <si>
    <t>2-s2.0-85202775536</t>
  </si>
  <si>
    <t>14976 LNCS</t>
  </si>
  <si>
    <t>2-s2.0-85202507213</t>
  </si>
  <si>
    <t>Sahu, Adyasha (57220640510); Das, Pradeep Kumar (58827683400); Meher, Sukadev (24723040000)</t>
  </si>
  <si>
    <t>57220640510; 58827683400; 24723040000</t>
  </si>
  <si>
    <t>2-s2.0-85200196856</t>
  </si>
  <si>
    <t>Karthikeyan, V. (57214534169); Selva Nidhyananthan, S. (55221843800); Renganathan, G. Hari (59228073100); Sri Vishnu, S. I. (59228215500)</t>
  </si>
  <si>
    <t>57214534169; 55221843800; 59228073100; 59228215500</t>
  </si>
  <si>
    <t>ISM band; Microstrip patch; PBG; polyimide substrate</t>
  </si>
  <si>
    <t>Antenna feeders; Cost effectiveness; Diagnosis; Directional patterns (antenna); Diseases; Microstrip antennas; Photonic band gap; Radiation efficiency; Slot antennas; Breast Cancer; Dielectric substrates; ISM bands; Metallics; Micro-strip patch antennas; Microstrip patch; Microstrip-patch antenna; PBG; Polyimide substrate; Radiation characteristics; Energy gap</t>
  </si>
  <si>
    <t>2-s2.0-85199145295</t>
  </si>
  <si>
    <t>Varun, C. (59203664300); Poreddy, Ajay Kumar Reddy (57226012431); Krishna, Thunakala Bala (58125110300); Kokil, Priyanka (22941003700)</t>
  </si>
  <si>
    <t>59203664300; 57226012431; 58125110300; 22941003700</t>
  </si>
  <si>
    <t>Computer aided diagnosis; Computer aided instruction; Convolution; Convolutional neural networks; Deep learning; Histology; Neural network models; Tissue; Breast Cancer; Breast tissues; Computer aided detection systems; Convolutional neural network; Early detection of breast cancer; Hsitopathology; Neural network model; Stacked ensemble; Tissue structure; Diseases</t>
  </si>
  <si>
    <t>2-s2.0-85197567970</t>
  </si>
  <si>
    <t>Kaladevi, P. (57200696934); Vivekananthan, P. (59163182200); Sanjith, Bolloju (59163405600); Praveen, S. V. (59592906200)</t>
  </si>
  <si>
    <t>57200696934; 59163182200; 59163405600; 59592906200</t>
  </si>
  <si>
    <t>Deep learning; Diseases; Medical imaging; Breast cancer detection; Clinical data; Convolutional neural network; Data technologies; Detection system; Emerging technologies; Lightweight algorithmns; Multi-modal; Multi-modal approach; Convolutional neural networks</t>
  </si>
  <si>
    <t>2-s2.0-85195398942</t>
  </si>
  <si>
    <t>Ahmed, Sarder Tanvir (58930689300); Barua, Shomtirtha (58931076300); Fahim-Ul-Islam, Md (58930069100); Chakrabarty, Amitabha (35108854200)</t>
  </si>
  <si>
    <t>58930689300; 58931076300; 58930069100; 35108854200</t>
  </si>
  <si>
    <t>Convolution; Decision making; Deep learning; Diseases; Learning systems; Lime; Transparency; X ray screens; Breast cancer screening; Coatnet model; Diagnostics techniques; Ex-plainable AI; Human errors; Innovative approaches; Mammogram analysis; Mass detection; Research papers; Mammography</t>
  </si>
  <si>
    <t>2-s2.0-85195238134</t>
  </si>
  <si>
    <t>Agarwal, Mohit (57198019454); Dwivedi, Amit Kumar (57214235001); Gupta, Suneet Kumar (57213337943); Najafzadeh, Mohammad (54896489100); Jindal, Mani (58553133900)</t>
  </si>
  <si>
    <t>57198019454; 57214235001; 57213337943; 54896489100; 58553133900</t>
  </si>
  <si>
    <t>2054 CCIS</t>
  </si>
  <si>
    <t>Deep learning; Diseases; Internet of things; Learning algorithms; Semantic Segmentation; Semantics; Blood sugars; Breast Cancer; Breast cancer classifications; Compression &amp; acceleration; Medical domains; Optimisations; Segmentation techniques; Semantic segmentation; Unet; Genetic algorithms</t>
  </si>
  <si>
    <t>2-s2.0-85190406689</t>
  </si>
  <si>
    <t>Luna-Lozoya, Ricardo Salvador (58478617900); Ochoa Domínguez, Humberto de Jesús (55939609300); Sossa-Azuela, Juan Humberto (6602238115); Cruz-Sánchez, Vianey Guadalupe (57208813028); Vergara Villegas, Osslan Osiris (14632566600)</t>
  </si>
  <si>
    <t>58478617900; 55939609300; 6602238115; 57208813028; 14632566600</t>
  </si>
  <si>
    <t>2-s2.0-85188740503</t>
  </si>
  <si>
    <t>Aslam, Shabnam Mohamed (57218542441)</t>
  </si>
  <si>
    <t>2-s2.0-105015892537</t>
  </si>
  <si>
    <t>Kanagamalliga, S. (56884761200); Varma, Dandu Bhavya (59661198200)</t>
  </si>
  <si>
    <t>56884761200; 59661198200</t>
  </si>
  <si>
    <t>2-s2.0-105001473402</t>
  </si>
  <si>
    <t>Cherakhloo, Mahdi (57222155547); Ranjbar, Mahtab (57222588434); Mohebbi, Mehdi (59414764200); Vosoughi-Vahdat, Bijan (55666502200)</t>
  </si>
  <si>
    <t>57222155547; 57222588434; 59414764200; 55666502200</t>
  </si>
  <si>
    <t>Cosine transforms; Discrete cosine transforms; Distribution transformers; Image annotation; Image enhancement; Medical imaging; Annotated datasets; Breast cancer classifications; Breast cancer detection; Computational costs; Computer aided diagnosis systems; Discrete cosines; Histopathological image analysis; Histopathological images; Learning methods; Medical image analysis; Frequency domain analysis</t>
  </si>
  <si>
    <t>2-s2.0-105000626612</t>
  </si>
  <si>
    <t>Tu, Shanshan (36642846800); Li, Wenlong (59282213400); Ai, Xin (59003898900); Li, Hongchen (59004516000); Yue, Qingqing (59004103800); Ur Rehman, Sadaqat (57203717555)</t>
  </si>
  <si>
    <t>36642846800; 59282213400; 59003898900; 59004516000; 59004103800; 57203717555</t>
  </si>
  <si>
    <t>Computer aided diagnosis; Deep learning; Diseases; Health care; Learning systems; Medical imaging; Transfer learning; Attention mechanisms; Breast Cancer; Breast cancer classifications; Breast cancer detection; Detection; Flexible model; Learning models; Resnet; ShuffleNets; Tumors</t>
  </si>
  <si>
    <t>2-s2.0-85191413740</t>
  </si>
  <si>
    <t>Chengxiao, Yan (58876476900); Zeng, Xiaoyang (15924506500); Xi, Rui (57194048421); Ahmed, Awais (57219685121); Hou, Mengshu (7201437359); Tunio, Muhammad Hanif (57216845687)</t>
  </si>
  <si>
    <t>58876476900; 15924506500; 57194048421; 57219685121; 7201437359; 57216845687</t>
  </si>
  <si>
    <t>2-s2.0-85180677552</t>
  </si>
  <si>
    <t>Pramanik, Rishav (57326000500); Pramanik, Payel (57216049967); Sarkar, Ram Krishna (13607482600)</t>
  </si>
  <si>
    <t>57326000500; 57216049967; 13607482600</t>
  </si>
  <si>
    <t>Breast cancer; Deep learning; Feature selection; Optimization algorithm; Thermal image</t>
  </si>
  <si>
    <t>Chaotic systems; Deep learning; Diagnosis; Diseases; Feature Selection; Learning systems; Medical imaging; Statistical tests; Thermography (temperature measurement); Breast Cancer; Breast cancer detection; Feature selection methods; Features selection; Gray wolves; Learning models; Optimization algorithms; Optimizers; Thermal images; Genetic algorithms</t>
  </si>
  <si>
    <t>2-s2.0-85147451303</t>
  </si>
  <si>
    <t>2-s2.0-85168921202</t>
  </si>
  <si>
    <t>Garg, Shankey (57208233637); Singh, Pradeep (55568517785)</t>
  </si>
  <si>
    <t>57208233637; 55568517785</t>
  </si>
  <si>
    <t>classification; ensemble; lightweight model; Transfer learning</t>
  </si>
  <si>
    <t>Classification (of information); Classifiers; Deep learning; Diseases; Learning systems; Medical imaging; Breast Cancer; Computational modelling; Ensemble; Ensemble models; Features extraction; Lightweight model; Multi-class classification; Transfer learning; Computer architecture; machine learning; neoplasm; reproducibility; Machine Learning; Neoplasms; Neural Networks, Computer; Reproducibility of Results</t>
  </si>
  <si>
    <t>2-s2.0-85132534568</t>
  </si>
  <si>
    <t>Ruza, Nadiah (55670990300); Hussain, Saiful Izzuan (55670522900); Mohamed, Siti Kamariah Che (53881572300); Arzmi, Mohd Hafiz (56051420900)</t>
  </si>
  <si>
    <t>55670990300; 55670522900; 53881572300; 56051420900</t>
  </si>
  <si>
    <t>Revista Internacional de Metodos Numericos para Calculo y Diseno en Ingenieria</t>
  </si>
  <si>
    <t>Breast Mass Classification; EfficientNet; Transfer Learning</t>
  </si>
  <si>
    <t>2-s2.0-85193588868</t>
  </si>
  <si>
    <t>Patel, Warish D. (56352392700); Koyuncu, Hakan (55655941400); Ganatara, Amit (59455317600)</t>
  </si>
  <si>
    <t>56352392700; 55655941400; 59455317600</t>
  </si>
  <si>
    <t>Computer aided diagnosis; Convolution; Deep learning; Diseases; Image classification; Learning systems; Medical imaging; Transfer learning; Automated detection; Breast cancer diagnosis; Cancer diagnosis; Convolutional neural network; Histopathological images; Images classification; Learning models; VGG16 model; Convolutional neural networks</t>
  </si>
  <si>
    <t>2-s2.0-85190115921</t>
  </si>
  <si>
    <t>2-s2.0-85189982479</t>
  </si>
  <si>
    <t>Breast Cancer; CADs; DBT Slice Selection; Gradient Magnitude; Information Entropy</t>
  </si>
  <si>
    <t>Deep learning; Diagnosis; Diseases; Learning systems; Magnetic resonance imaging; Breast Cancer; Breast cancer diagnosis; Breast cancer screening; Computational costs; DBT slice selection; Gradient magnitude; Information entropy; Learning models; Model development; Selection techniques; Medical imaging</t>
  </si>
  <si>
    <t>2-s2.0-85189939027</t>
  </si>
  <si>
    <t>Abdelmawgood, Zainab (58982280000); Abdalawy, Sara (58981165800); Mohamed, Habiba (59436509000); R Eldamak, Angie R. (36605921500); Fahmy, Omar M. (16315847600); Elshaekh, Dalia N. (36015041200)</t>
  </si>
  <si>
    <t>58982280000; 58981165800; 59436509000; 36605921500; 16315847600; 36015041200</t>
  </si>
  <si>
    <t>2-s2.0-85189925974</t>
  </si>
  <si>
    <t>Gnanaprakash, V. (57205490641); Ali, Shoukath K. (57207944387); Preethi, D. (56595051800); Saranya, N. (57761192200); Nivetitha, R. K. (58939874900)</t>
  </si>
  <si>
    <t>57205490641; 57207944387; 56595051800; 57761192200; 58939874900</t>
  </si>
  <si>
    <t>2-s2.0-85187778482</t>
  </si>
  <si>
    <t>Kausar, Tasleem (59636180900); Lu, Yun (57197729685); Kausar, Adeeba (57218676578)</t>
  </si>
  <si>
    <t>59636180900; 57197729685; 57218676578</t>
  </si>
  <si>
    <t>Breast histopathology; convolution neural networks; inverted residual block; softmax; support vector machine; wavelet transform</t>
  </si>
  <si>
    <t>Classification (of information); Convolution; Diagnosis; Diseases; Medical imaging; Nearest neighbor search; Neural network models; Population statistics; Wavelet transforms; Breast Cancer; Breast histopathology; Computational modelling; Convolution neural network; Convolutional neural network; Features extraction; Histopathology; Inverted residual block; Softmax; Support vectors machine; Wavelets transform; Support vector machines</t>
  </si>
  <si>
    <t>2-s2.0-85176360213</t>
  </si>
  <si>
    <t>2-s2.0-85168135808</t>
  </si>
  <si>
    <t>675 LNNS</t>
  </si>
  <si>
    <t>2-s2.0-85164922761</t>
  </si>
  <si>
    <t>Wen, Ke (57205319529); Jin, Xu (57208453102); An, Hong (7202277376); He, Jie (57214005048); Wang, Jue (59646651400)</t>
  </si>
  <si>
    <t>57205319529; 57208453102; 7202277376; 57214005048; 59646651400</t>
  </si>
  <si>
    <r>
      <rPr>
        <rFont val="Calibri"/>
        <color rgb="FF000000"/>
        <sz val="11.0"/>
      </rPr>
      <t>CentroidNet</t>
    </r>
    <r>
      <rPr>
        <rFont val="Noto Sans CJK SC"/>
        <color rgb="FF000000"/>
        <sz val="11.0"/>
      </rPr>
      <t>：</t>
    </r>
    <r>
      <rPr>
        <rFont val="Calibri"/>
        <color rgb="FF000000"/>
        <sz val="11.0"/>
      </rPr>
      <t>a light-weight</t>
    </r>
    <r>
      <rPr>
        <rFont val="Noto Sans CJK SC"/>
        <color rgb="FF000000"/>
        <sz val="11.0"/>
      </rPr>
      <t>，</t>
    </r>
    <r>
      <rPr>
        <rFont val="Calibri"/>
        <color rgb="FF000000"/>
        <sz val="11.0"/>
      </rPr>
      <t>fast nuclei centroid detection model for breast Ki67 scoring; CentroidNet</t>
    </r>
    <r>
      <rPr>
        <rFont val="Noto Sans CJK SC"/>
        <color rgb="FF000000"/>
        <sz val="11.0"/>
      </rPr>
      <t xml:space="preserve">：轻量快速的乳腺癌 </t>
    </r>
    <r>
      <rPr>
        <rFont val="Calibri"/>
        <color rgb="FF000000"/>
        <sz val="11.0"/>
      </rPr>
      <t xml:space="preserve">Ki67 </t>
    </r>
    <r>
      <rPr>
        <rFont val="Noto Sans CJK SC"/>
        <color rgb="FF000000"/>
        <sz val="11.0"/>
      </rPr>
      <t>细胞核中心点检测模型</t>
    </r>
  </si>
  <si>
    <r>
      <rPr>
        <rFont val="Calibri"/>
        <color rgb="FF000000"/>
        <sz val="11.0"/>
      </rPr>
      <t xml:space="preserve">Objective Breast cancer-prognostic Ki67 score can be as a key indicator for the proliferation rate of malignant </t>
    </r>
    <r>
      <rPr>
        <rFont val="Noto Sans CJK SC"/>
        <color rgb="FF000000"/>
        <sz val="11.0"/>
      </rPr>
      <t>（</t>
    </r>
    <r>
      <rPr>
        <rFont val="Calibri"/>
        <color rgb="FF000000"/>
        <sz val="11.0"/>
      </rPr>
      <t>invasive</t>
    </r>
    <r>
      <rPr>
        <rFont val="Noto Sans CJK SC"/>
        <color rgb="FF000000"/>
        <sz val="11.0"/>
      </rPr>
      <t>）</t>
    </r>
    <r>
      <rPr>
        <rFont val="Calibri"/>
        <color rgb="FF000000"/>
        <sz val="11.0"/>
      </rPr>
      <t>cells. Negative and positive nuclei detection is an essential part of Ki67 scoring. An automated algorithm for nuclei detection can alleviate the negative impact of intra/inter-observer variation and labor-intensive nuclei counting. In recent years</t>
    </r>
    <r>
      <rPr>
        <rFont val="Noto Sans CJK SC"/>
        <color rgb="FF000000"/>
        <sz val="11.0"/>
      </rPr>
      <t>，</t>
    </r>
    <r>
      <rPr>
        <rFont val="Calibri"/>
        <color rgb="FF000000"/>
        <sz val="11.0"/>
      </rPr>
      <t>deep learning methods have been developing intensively in relevant to recognition tasks on pathology images in terms of their learning potentials. Deep learning-based model can learn features derived from the raw data and relieve labor-intensive annotation of training images for pathologists. To alleviate the labor cost of annotation</t>
    </r>
    <r>
      <rPr>
        <rFont val="Noto Sans CJK SC"/>
        <color rgb="FF000000"/>
        <sz val="11.0"/>
      </rPr>
      <t>，</t>
    </r>
    <r>
      <rPr>
        <rFont val="Calibri"/>
        <color rgb="FF000000"/>
        <sz val="11.0"/>
      </rPr>
      <t>our research is focused on modeling Ki67 nuclei detection as the centroid detection problem. The existing centroid detection models are commonly used to convert the centroid annotation into a probability map with the same size as the input image</t>
    </r>
    <r>
      <rPr>
        <rFont val="Noto Sans CJK SC"/>
        <color rgb="FF000000"/>
        <sz val="11.0"/>
      </rPr>
      <t>，</t>
    </r>
    <r>
      <rPr>
        <rFont val="Calibri"/>
        <color rgb="FF000000"/>
        <sz val="11.0"/>
      </rPr>
      <t>the centroid detection problem is thus converted to a semantic segmentation-like problem. However</t>
    </r>
    <r>
      <rPr>
        <rFont val="Noto Sans CJK SC"/>
        <color rgb="FF000000"/>
        <sz val="11.0"/>
      </rPr>
      <t>，</t>
    </r>
    <r>
      <rPr>
        <rFont val="Calibri"/>
        <color rgb="FF000000"/>
        <sz val="11.0"/>
      </rPr>
      <t>a semantic segmentation model has restricted by huge computation cost due to its huge amount of convolutional layers-related decoder. Nevertheless</t>
    </r>
    <r>
      <rPr>
        <rFont val="Noto Sans CJK SC"/>
        <color rgb="FF000000"/>
        <sz val="11.0"/>
      </rPr>
      <t>，</t>
    </r>
    <r>
      <rPr>
        <rFont val="Calibri"/>
        <color rgb="FF000000"/>
        <sz val="11.0"/>
      </rPr>
      <t>due to the non-deep-learning post processing on the output heatmap</t>
    </r>
    <r>
      <rPr>
        <rFont val="Noto Sans CJK SC"/>
        <color rgb="FF000000"/>
        <sz val="11.0"/>
      </rPr>
      <t>，</t>
    </r>
    <r>
      <rPr>
        <rFont val="Calibri"/>
        <color rgb="FF000000"/>
        <sz val="11.0"/>
      </rPr>
      <t>the whole detection process is complicated and inefficient</t>
    </r>
    <r>
      <rPr>
        <rFont val="Noto Sans CJK SC"/>
        <color rgb="FF000000"/>
        <sz val="11.0"/>
      </rPr>
      <t>，</t>
    </r>
    <r>
      <rPr>
        <rFont val="Calibri"/>
        <color rgb="FF000000"/>
        <sz val="11.0"/>
      </rPr>
      <t>and the quality of a deep learning model is required to be developed further. Our CentroidNet model is facilitated to optimize nucleus centroid detection. Method The CentroidNet consists of a fully convolutional centroid detector initiated by ResNeXt</t>
    </r>
    <r>
      <rPr>
        <rFont val="Noto Sans CJK SC"/>
        <color rgb="FF000000"/>
        <sz val="11.0"/>
      </rPr>
      <t>，</t>
    </r>
    <r>
      <rPr>
        <rFont val="Calibri"/>
        <color rgb="FF000000"/>
        <sz val="11.0"/>
      </rPr>
      <t>along with the detector’s training and inference methods. The CentroidNet can place evenly spaced anchor points on the input image. Actually</t>
    </r>
    <r>
      <rPr>
        <rFont val="Noto Sans CJK SC"/>
        <color rgb="FF000000"/>
        <sz val="11.0"/>
      </rPr>
      <t>，</t>
    </r>
    <r>
      <rPr>
        <rFont val="Calibri"/>
        <color rgb="FF000000"/>
        <sz val="11.0"/>
      </rPr>
      <t>the anchor points are the places where the center of the detector’s receptive field is sited on. Each anchor point-interconnected detector can predict the classification probabilities and the offset to the anchor point</t>
    </r>
    <r>
      <rPr>
        <rFont val="Noto Sans CJK SC"/>
        <color rgb="FF000000"/>
        <sz val="11.0"/>
      </rPr>
      <t>，</t>
    </r>
    <r>
      <rPr>
        <rFont val="Calibri"/>
        <color rgb="FF000000"/>
        <sz val="11.0"/>
      </rPr>
      <t>which is called a candidate point as a whole. In this way</t>
    </r>
    <r>
      <rPr>
        <rFont val="Noto Sans CJK SC"/>
        <color rgb="FF000000"/>
        <sz val="11.0"/>
      </rPr>
      <t>，</t>
    </r>
    <r>
      <rPr>
        <rFont val="Calibri"/>
        <color rgb="FF000000"/>
        <sz val="11.0"/>
      </rPr>
      <t>the anchor points are the niches of the candidate points. A candidate point has the highest probability and is higher than 0. 9. It is treated as predicted point. To assign labels for anchor/candidate points</t>
    </r>
    <r>
      <rPr>
        <rFont val="Noto Sans CJK SC"/>
        <color rgb="FF000000"/>
        <sz val="11.0"/>
      </rPr>
      <t>，</t>
    </r>
    <r>
      <rPr>
        <rFont val="Calibri"/>
        <color rgb="FF000000"/>
        <sz val="11.0"/>
      </rPr>
      <t>we implement the“nearest anchor”strategy. This strategy can assign any annotated point to its nearest anchor point literally. Those anchor points are not assigned via any background label-assigned annotated point</t>
    </r>
    <r>
      <rPr>
        <rFont val="Noto Sans CJK SC"/>
        <color rgb="FF000000"/>
        <sz val="11.0"/>
      </rPr>
      <t>，</t>
    </r>
    <r>
      <rPr>
        <rFont val="Calibri"/>
        <color rgb="FF000000"/>
        <sz val="11.0"/>
      </rPr>
      <t>whereas those classified label is“background”and label-coordinated is the anchor’s coordinate. This strategy is mutual-benefited between annotated points and anchor/candidate points. The label jittering problem can be avoided</t>
    </r>
    <r>
      <rPr>
        <rFont val="Noto Sans CJK SC"/>
        <color rgb="FF000000"/>
        <sz val="11.0"/>
      </rPr>
      <t>，</t>
    </r>
    <r>
      <rPr>
        <rFont val="Calibri"/>
        <color rgb="FF000000"/>
        <sz val="11.0"/>
      </rPr>
      <t>which is often seen in current one-to-one assignment strategies. The anchors-between spacing is concerned about more. We recommend that the anchor spacing approximate the First Percentile of the minimal distance between each annotated point in the training set to its neighboring annotated points. Such spacing can balance the ratio of foreground labels</t>
    </r>
    <r>
      <rPr>
        <rFont val="Noto Sans CJK SC"/>
        <color rgb="FF000000"/>
        <sz val="11.0"/>
      </rPr>
      <t>，</t>
    </r>
    <r>
      <rPr>
        <rFont val="Calibri"/>
        <color rgb="FF000000"/>
        <sz val="11.0"/>
      </rPr>
      <t>regression-coordinated</t>
    </r>
    <r>
      <rPr>
        <rFont val="Noto Sans CJK SC"/>
        <color rgb="FF000000"/>
        <sz val="11.0"/>
      </rPr>
      <t>，</t>
    </r>
    <r>
      <rPr>
        <rFont val="Calibri"/>
        <color rgb="FF000000"/>
        <sz val="11.0"/>
      </rPr>
      <t>and optimal efficiency. The CentroidNet’s detector can avoid the commonly adopted paradigm of U-Net or feature pyramid network</t>
    </r>
    <r>
      <rPr>
        <rFont val="Noto Sans CJK SC"/>
        <color rgb="FF000000"/>
        <sz val="11.0"/>
      </rPr>
      <t>（</t>
    </r>
    <r>
      <rPr>
        <rFont val="Calibri"/>
        <color rgb="FF000000"/>
        <sz val="11.0"/>
      </rPr>
      <t>FPN</t>
    </r>
    <r>
      <rPr>
        <rFont val="Noto Sans CJK SC"/>
        <color rgb="FF000000"/>
        <sz val="11.0"/>
      </rPr>
      <t>），</t>
    </r>
    <r>
      <rPr>
        <rFont val="Calibri"/>
        <color rgb="FF000000"/>
        <sz val="11.0"/>
      </rPr>
      <t>which involves shortcut connections and multiple upsampling layers. This lightweight detector can improve quality and efficiency. Result We evaluate the quality and efficiency of CentroidNet model on BCData</t>
    </r>
    <r>
      <rPr>
        <rFont val="Noto Sans CJK SC"/>
        <color rgb="FF000000"/>
        <sz val="11.0"/>
      </rPr>
      <t>，</t>
    </r>
    <r>
      <rPr>
        <rFont val="Calibri"/>
        <color rgb="FF000000"/>
        <sz val="11.0"/>
      </rPr>
      <t>the largest publicly available dataset for centroid detection of Ki67 carcinoma nuclei in breast cancer. For quality analysis</t>
    </r>
    <r>
      <rPr>
        <rFont val="Noto Sans CJK SC"/>
        <color rgb="FF000000"/>
        <sz val="11.0"/>
      </rPr>
      <t>，</t>
    </r>
    <r>
      <rPr>
        <rFont val="Calibri"/>
        <color rgb="FF000000"/>
        <sz val="11.0"/>
      </rPr>
      <t>the CentroidNet can achieve an averaged F1 score of 0. 879 1 compared to the SOTA</t>
    </r>
    <r>
      <rPr>
        <rFont val="Noto Sans CJK SC"/>
        <color rgb="FF000000"/>
        <sz val="11.0"/>
      </rPr>
      <t>（</t>
    </r>
    <r>
      <rPr>
        <rFont val="Calibri"/>
        <color rgb="FF000000"/>
        <sz val="11.0"/>
      </rPr>
      <t>state of the art</t>
    </r>
    <r>
      <rPr>
        <rFont val="Noto Sans CJK SC"/>
        <color rgb="FF000000"/>
        <sz val="11.0"/>
      </rPr>
      <t>）</t>
    </r>
    <r>
      <rPr>
        <rFont val="Calibri"/>
        <color rgb="FF000000"/>
        <sz val="11.0"/>
      </rPr>
      <t>score. For efficiency evaluation</t>
    </r>
    <r>
      <rPr>
        <rFont val="Noto Sans CJK SC"/>
        <color rgb="FF000000"/>
        <sz val="11.0"/>
      </rPr>
      <t>，</t>
    </r>
    <r>
      <rPr>
        <rFont val="Calibri"/>
        <color rgb="FF000000"/>
        <sz val="11.0"/>
      </rPr>
      <t>the CentroidNet can achieve SOTA with an inference speed of 12. 96 ms/image and a GPU memory footprint of 138. 8 MB/image. Conclusion The CentroidNet is featured of light-weight</t>
    </r>
    <r>
      <rPr>
        <rFont val="Noto Sans CJK SC"/>
        <color rgb="FF000000"/>
        <sz val="11.0"/>
      </rPr>
      <t>，</t>
    </r>
    <r>
      <rPr>
        <rFont val="Calibri"/>
        <color rgb="FF000000"/>
        <sz val="11.0"/>
      </rPr>
      <t>efficient and ease of use. It has the potentials for centroid detection of Ki67 carcinoma nuclei in breast cancer. © 2023 Journal of Image and Graphics. All rights reserved.</t>
    </r>
  </si>
  <si>
    <t>2-s2.0-85162885117</t>
  </si>
  <si>
    <t>519 LNNS</t>
  </si>
  <si>
    <t>2-s2.0-85161397779</t>
  </si>
  <si>
    <t>Chaudhury, Sushovan (57301216200); Sau, Kartik (57200151370); Khan, Muhammad Attique (57222652080); Shabaz, Mohammad (57202955007)</t>
  </si>
  <si>
    <t>57301216200; 57200151370; 57222652080; 57202955007</t>
  </si>
  <si>
    <t>Mathematical Biosciences and Engineering</t>
  </si>
  <si>
    <t>classification; color activation mapping; FastAI; histology; transfer learning; tumor</t>
  </si>
  <si>
    <t>Cancer cells; Chemical activation; Deep learning; Diseases; Image enhancement; Learning systems; Mapping; Medical imaging; Network architecture; Tumors; Tuning; Activation mapping; AI techniques; Breast Cancer; Breast cancer detection; Color activation mapping; Effective approaches; Fastai; Fine tuning; Transfer learning; Histology; artificial neural network; breast tumor; deep learning; diagnostic imaging; female; human; pathology; Breast Neoplasms; Deep Learning; Female; Humans; Neural Networks, Computer</t>
  </si>
  <si>
    <t>2-s2.0-85152938328</t>
  </si>
  <si>
    <t>Patil, Abhijeet (57215861536); Diwakar, Harsh (58186409200); Sawant, Jay (58186080400); Kurian, Nikhil Cherian (57192096727); Yadav, Subhash C. (55859700700); Rane, Swapnil Ulhas (57211019383); Bameta, Tripti (55315385700); Sethi, Amit (12775689700)</t>
  </si>
  <si>
    <t>57215861536; 58186409200; 58186080400; 57192096727; 55859700700; 57211019383; 55315385700; 12775689700</t>
  </si>
  <si>
    <t>2-s2.0-85152659545</t>
  </si>
  <si>
    <t>Nneji, Grace Ugochi (57206902001); Monday, Happy Nkanta (57201671873); Mgbejime, Goodness Temofe (57311893400); Pathapati, Venkat Subramanyam R. (58077158500); Nahar, Saifun (57215928272); Ukwuoma, Chiagoziem Chima (57206891969)</t>
  </si>
  <si>
    <t>57206902001; 57201671873; 57311893400; 58077158500; 57215928272; 57206891969</t>
  </si>
  <si>
    <t>Diagnostics</t>
  </si>
  <si>
    <t>breast cancer; CNN; deep learning; histopathological image; image identification; lightweight network</t>
  </si>
  <si>
    <t>contrast medium; Article; breast cancer; cancer diagnosis; contrast enhancement; convolutional neural network; data processing; edge detection; histopathology; human; lightweight separable convolution network; nonhuman</t>
  </si>
  <si>
    <t>2-s2.0-85146743965</t>
  </si>
  <si>
    <t>Shinde, Rupali Kiran (57207845054); Alam, Md Shahinur (57205751357); Hossain, Md Biddut (57462524500); Imtiaz, Shariar Md (57213601979); Kim, Joon-hyun (57347716000); Padwal, Anuja Anil (58055726600); Kim, Nam (35494120000)</t>
  </si>
  <si>
    <t>57207845054; 57205751357; 57462524500; 57213601979; 57347716000; 58055726600; 35494120000</t>
  </si>
  <si>
    <t>2-s2.0-85145999195</t>
  </si>
  <si>
    <t>Singh, Sima (57208524762); Arshid, Numan (58023303900); Cinti, Stefano (54781233100)</t>
  </si>
  <si>
    <t>57208524762; 58023303900; 54781233100</t>
  </si>
  <si>
    <t>Chemical detection; Cancer biomarkers; Diagnostic tests; ELectrochemical detection; Electrochemicals; Exosomes; Extracellular; Extracellular vesicle; Nanobiosensor; On-site monitoring; Point of care; Nanostructured materials; cadmium sulfide; calcium carbonate; carbon nanoparticle; carbon quantum dot; circulating tumor DNA; gold nanoparticle; graphene; graphene quantum dot; magnetic nanoparticle; manganese oxide; metal nanoparticle; nanomaterial; polymer dot; quantum dot; tumor marker; unclassified drug; body fluid; breast cancer; cancer diagnosis; cancer prognosis; chemical structure; colorectal cancer; electrochemical detection; enzyme linked immunosorbent assay; erythrocyte; exosome; flow cytometry; human; immunomagnetic separation; limit of detection; lung cancer; machine learning; mass spectrometry; neutrophil; ovary cancer; point of care testing; precipitation; real time polymerase chain reaction; Review; structure analysis; tumor cell; ultracentrifugation; Western blotting; genetic procedures; neoplasm; point of care system; procedures; Biosensing Techniques; Extracellular Vesicles; Humans; Nanostructures; Neoplasms; Point-of-Care Systems</t>
  </si>
  <si>
    <t>2-s2.0-85138460701</t>
  </si>
  <si>
    <t>Huang, Jin (58837966500); Mei, Liye (57204005684); Long, Mengping (57210509982); Liu, Yiqiang (26643181500); Sun, Wei (56456955600); Li, Xiaoxiao (57202387155); Shen, Hui (57040237700); Zhou, Fuling (8362366700); Ruan, Xiaolan (56719092800); Wang, Du (57221864485); Wang, Shu (57196353461); Hu, Taobo (56727301900); Lei, Cheng (36246334900)</t>
  </si>
  <si>
    <t>58837966500; 57204005684; 57210509982; 26643181500; 56456955600; 57202387155; 57040237700; 8362366700; 56719092800; 57221864485; 57196353461; 56727301900; 36246334900</t>
  </si>
  <si>
    <t>bilinear structure; breast cancer detection; lightweight; MobileNet-V3; whole slide image</t>
  </si>
  <si>
    <t>2-s2.0-85132930127</t>
  </si>
  <si>
    <t>Das, Rik Kamal Kumar (55557688600); Kaur, Kanwal Preet (56521042900); Walia, Ekta (16069673800)</t>
  </si>
  <si>
    <t>55557688600; 56521042900; 16069673800</t>
  </si>
  <si>
    <t>Breast cancer; Computer-aided diagnosis; Feature engineering; Histopathological images; Representation learning</t>
  </si>
  <si>
    <t>breast tumor; computer assisted diagnosis; diagnostic imaging; female; human; Breast Neoplasms; Diagnosis, Computer-Assisted; Female; Humans; Neural Networks, Computer</t>
  </si>
  <si>
    <t>2-s2.0-85129147479</t>
  </si>
  <si>
    <t>Proceedings - International Conference on Computational Intelligence and Networks</t>
  </si>
  <si>
    <t>2-s2.0-85148874918</t>
  </si>
  <si>
    <t>2-s2.0-85143079638</t>
  </si>
  <si>
    <t>Kim, Shin (57737359400); Yoon, Kyoungro (8974611200)</t>
  </si>
  <si>
    <t>57737359400; 8974611200</t>
  </si>
  <si>
    <t>2-s2.0-85139222990</t>
  </si>
  <si>
    <t>Laxmisagar, H. S. (57216771198); Hanumantharaju, M. C. (23984850600)</t>
  </si>
  <si>
    <t>57216771198; 23984850600</t>
  </si>
  <si>
    <t>Biopsy; Classification (of information); Computer aided diagnosis; Convolution; Convolutional neural networks; Deep neural networks; Diseases; Field programmable gate arrays (FPGA); Image enhancement; Medical imaging; Statistical tests; Breast Cancer; Class A; Computer assisted diagnostics; Convolutional neural network; Diagnostic methods; Haematoxylin; Histology images; Histopathological images; Images classification; Microscopic image; Image classification; Article; breast cancer; breast carcinoma in situ; cancer classification; cancer diagnosis; convolutional neural network; deep neural network; diagnostic accuracy; feature extraction; female; histopathology; human; invasive breast cancer; optical density; singular value decomposition; support vector machine; transfer of learning; breast tumor; diagnostic imaging; machine learning; eosin; hematoxylin; Breast Neoplasms; Eosine Yellowish-(YS); Female; Hematoxylin; Humans; Machine Learning; Neural Networks, Computer</t>
  </si>
  <si>
    <t>2-s2.0-85138239272</t>
  </si>
  <si>
    <t>Chavan, Trupti R. (56592837200); Prajapati, Kalpesh (57217177596); Jv, Kameshwar Rao (57821098100)</t>
  </si>
  <si>
    <t>56592837200; 57217177596; 57821098100</t>
  </si>
  <si>
    <t>13263 LNAI</t>
  </si>
  <si>
    <t>Breast tumor detection; Convolutional neural networks; Involution; InvUNET; UNET</t>
  </si>
  <si>
    <t>Deep learning; Diagnosis; Diseases; Medical imaging; Tumors; Ultrasonic applications; Breast Cancer; Breast tumor detection; Breast tumour; Cancerous tumors; Convolutional neural network; Health condition; Involuted UNET; Involution; Tumor segmentation; UNET; Convolutional neural networks</t>
  </si>
  <si>
    <t>2-s2.0-85135043192</t>
  </si>
  <si>
    <t>13264 LNCS</t>
  </si>
  <si>
    <t>2-s2.0-85133002409</t>
  </si>
  <si>
    <t>Althobaiti, Maha M. (55968101000); Ashour, Amal Adnan (57200703409); Alhindi, Nada A. (57191062944); Althobaiti, Asim (57687339800); Mansour, R. F. (36960713000); Gupta, Deepak Kumar (56985108600); Khanna, Ashish (34968180100)</t>
  </si>
  <si>
    <t>55968101000; 57200703409; 57191062944; 57687339800; 36960713000; 56985108600; 34968180100</t>
  </si>
  <si>
    <t>Article; benchmarking; benign breast tumor; breast cancer; cancer classification; cancer diagnosis; controlled study; deep learning; echomammography; feature extraction; image processing; image segmentation; intermethod comparison; k nearest neighbor; linear support vector machine; measurement accuracy; multimodal imaging; noise reduction; photoacoustics; process optimization; recurrent neural network; residual neural network; transfer of learning; uncertainty; validation process; breast tumor; diagnostic imaging; echography; female; human; machine learning; spectroscopy; Breast Neoplasms; Female; Humans; Machine Learning; Neural Networks, Computer; Spectrum Analysis; Ultrasonography</t>
  </si>
  <si>
    <t>2-s2.0-85130057030</t>
  </si>
  <si>
    <t>1546 CCIS</t>
  </si>
  <si>
    <t>2-s2.0-85124670761</t>
  </si>
  <si>
    <t>Zahir, Shahirah (57197943244); Amir, Amiza (36170326400); Zahri, N. A.H. (57191919794); Ang, Wecheng (57222349510)</t>
  </si>
  <si>
    <t>57197943244; 36170326400; 57191919794; 57222349510</t>
  </si>
  <si>
    <t>2-s2.0-85102409958</t>
  </si>
  <si>
    <t>Moussa, Maria N. (57193718090); Madi, Mervat Akram (48662518900); Kabalan, Karim Y. (7006960314)</t>
  </si>
  <si>
    <t>57193718090; 48662518900; 7006960314</t>
  </si>
  <si>
    <t>Breast Cancer detection; Gain; Miniature size antenna; Reflection coefficient</t>
  </si>
  <si>
    <t>Diseases; Electric network analyzers; Etching; Fractals; Partial discharges; Breast cancer detection; Breast tumour; Detection approach; Early cancer detection; FR4 substrates; Fractal antenna; Gain; Impedance matchings; Miniature size antenna; Survival rate; Microwave antennas</t>
  </si>
  <si>
    <t>2-s2.0-85126741088</t>
  </si>
  <si>
    <t>Ahmad, Bilal (57231949400); Sun, Jun (57603856600); Li, Jinxing (57468941300); Lidan, Bai (57468638000)</t>
  </si>
  <si>
    <t>57231949400; 57603856600; 57468941300; 57468638000</t>
  </si>
  <si>
    <t>Deep learning; Diseases; Image enhancement; Medical imaging; Pathology; Automatic Detection; Breast Cancer; CNN; Comparatives studies; Convolutional neural network; HE image; Histopathological images; Learning models; Lymph node metastasis; Convolutional neural networks</t>
  </si>
  <si>
    <t>2-s2.0-85125349633</t>
  </si>
  <si>
    <t>2-s2.0-85097683791</t>
  </si>
  <si>
    <t>2-s2.0-85096498383</t>
  </si>
  <si>
    <t>2-s2.0-85092725831</t>
  </si>
  <si>
    <t>Liu, Shuyan (59284566200); Ren, Junda (57219231681); Chen, Zhineng (36170296000); Hu, Kai (36767441300); Xiao, Fen (9233047500); Li, Xuanya (57216765628); Gao, Xieping (8961276300)</t>
  </si>
  <si>
    <t>59284566200; 57219231681; 36170296000; 36767441300; 9233047500; 57216765628; 8961276300</t>
  </si>
  <si>
    <t>Bioinformatics; Convolutional neural networks; Diseases; Grading; Image segmentation; Medical imaging; Pixels; WSI circuits; Breast cancer diagnosis; Clinical practices; Computational burden; Patch based; Region of interest; Resource consumption; Whole slide images; Computer aided diagnosis</t>
  </si>
  <si>
    <t>2-s2.0-85100334328</t>
  </si>
  <si>
    <t>Abdelli, Adel (57216687261); Saouli, Rachida (57188876060); Djemal, Khalifa (14821991200); Youkana, Imane (57188860597)</t>
  </si>
  <si>
    <t>57216687261; 57188876060; 14821991200; 57188860597</t>
  </si>
  <si>
    <t>breast cancer grades; convolutional neural networks; histological images; histological magnification factors</t>
  </si>
  <si>
    <t>Classification (of information); Computer aided diagnosis; Convolutional neural networks; Deep learning; Diseases; Grading; Learning algorithms; Network architecture; Textures; Tumors; Breast cancer grading; Complex objects; Computer Aided Diagnosis(CAD); Histological images; Magnification factors; Medical systems; Over fitting problem; State of the art; Medical imaging</t>
  </si>
  <si>
    <t>2-s2.0-85099272967</t>
  </si>
  <si>
    <t>Koma’rudin, Nur’Atika (57219305087); Zakaria, Zahriladha Bin (57200421590); Soh, Ping Jack (56456741800); Lago, Herwansyah Bin (55575524700); Alsariera, Hussein (57212865439); Hassan, Nornikman (57202879891)</t>
  </si>
  <si>
    <t>57219305087; 57200421590; 56456741800; 55575524700; 57212865439; 57202879891</t>
  </si>
  <si>
    <t>2-s2.0-85092131911</t>
  </si>
  <si>
    <t>Zhang, Xuesheng (57211317826); Lin, Xiaona (57213000492); Zhang, Zihao (57211250828); Dong, Licong (57191479708); Sun, Xinlong (57217170146); Sun, Dengsheng (15059439500); Yuan, Kehong (10240004000)</t>
  </si>
  <si>
    <t>57211317826; 57213000492; 57211250828; 57191479708; 57217170146; 15059439500; 10240004000</t>
  </si>
  <si>
    <t>Ultrasonic Imaging</t>
  </si>
  <si>
    <t>artificial intelligence algorithm; breast lesions; knowledge distillation; lightweight neural network; medical ultrasound equipment; real-time detection</t>
  </si>
  <si>
    <t>Deep learning; Diseases; Distillation; Distilleries; Learning algorithms; Medical computing; Ultrasonic applications; Ultrasonic equipment; Artificial intelligence algorithms; Automatic Detection; Computation power; Computational capability; Detection performance; Frames per seconds; Intelligent equipment; Medical ultrasound; Neural networks</t>
  </si>
  <si>
    <t>2-s2.0-85086567155</t>
  </si>
  <si>
    <t>Sanghavi, Foram M. (57191539144); Kezebou, Landry (57216157985); Panetta, Karen A. (6507727793); Agaian, Sos S. (35321805400)</t>
  </si>
  <si>
    <t>57191539144; 57216157985; 6507727793; 35321805400</t>
  </si>
  <si>
    <t>113990Q</t>
  </si>
  <si>
    <t>BreakHis; Breast cancer; Cancer detection; Fibonacci; Machine learning for cancer classification</t>
  </si>
  <si>
    <t>Deep learning; Diagnosis; Diseases; Large dataset; Turing machines; American Cancer Society; Breast cancer classifications; Breast cancer detection; Early cancer detection; Learning-based methods; Machine learning classification; Medical practitioner; World Health Organization; Learning systems</t>
  </si>
  <si>
    <t>2-s2.0-85096352764</t>
  </si>
  <si>
    <t>Roslidar, Roslidar (57200206510); Rahman, Aulia (57209491327); Muharar, Rusdha (37085406000); Syahputra, Muhammad Rizky (57217991624); Arnia, Fitri (14027791000); Syukri, Maimun (58566129800); Pradhan, Biswajeet K. (12753037900); Munadi, Khairul (6508326697)</t>
  </si>
  <si>
    <t>57200206510; 57209491327; 37085406000; 57217991624; 14027791000; 58566129800; 12753037900; 6508326697</t>
  </si>
  <si>
    <t>Classification (of information); Convolutional neural networks; Deep neural networks; Diagnosis; Diseases; Image enhancement; Learning systems; Medical imaging; Temperature measuring instruments; Thermography (imaging); Thermography (temperature measurement); Breast cancer detection; Breast cancer screening; Early breast cancer; Future research directions; Learning approach; Publicly accessible; Screening methods; Simulation example; Deep learning</t>
  </si>
  <si>
    <t>2-s2.0-85087800211</t>
  </si>
  <si>
    <t>Taruno, Kanae (55622452300); Kurita, Tomoko (14066272700); Kuwahata, Akihiro (7801324463); Yanagihara, Keiko (36845893200); Enokido, Katsutoshi (36343193100); Katayose, Yoshihisa (7003436268); Nakamura, Seigo (55318276500); Takei, Hiroyuki (7202068713); Sekino, Masaki (7003900770); Kusakabe, Moriaki (7102300198)</t>
  </si>
  <si>
    <t>55622452300; 14066272700; 7801324463; 36845893200; 36343193100; 7003436268; 55318276500; 7202068713; 7003900770; 7102300198</t>
  </si>
  <si>
    <t>Journal of Surgical Oncology</t>
  </si>
  <si>
    <t>ferucarbotran; phytate tc 99m; coloring agent; contrast medium; dextran; ferric ion; ferric oxide; indigo carmine; magnetite nanoparticle; radiopharmaceutical agent; superparamagnetic iron oxide; adult; aged; Article; breast cancer; female; human; major clinical study; multicenter study; priority journal; prospective study; sentinel lymph node biopsy; skin pigmentation; breast tumor; clinical trial; devices; magnetometry; middle aged; pathology; procedures; sentinel lymph node; very elderly; Adult; Aged; Aged, 80 and over; Breast Neoplasms; Coloring Agents; Contrast Media; Dextrans; Female; Ferric Compounds; Humans; Indigo Carmine; Magnetite Nanoparticles; Magnetometry; Middle Aged; Prospective Studies; Radiopharmaceuticals; Sentinel Lymph Node; Sentinel Lymph Node Biopsy</t>
  </si>
  <si>
    <t>2-s2.0-85074788048</t>
  </si>
  <si>
    <t>Nandhini, V. L. (59008018100); Roy, Sandip Kumar (57189185238); Babu, K. Suresh (7102427414)</t>
  </si>
  <si>
    <t>59008018100; 57189185238; 7102427414</t>
  </si>
  <si>
    <t>6 Special Issue 4</t>
  </si>
  <si>
    <t>2-s2.0-85071679965</t>
  </si>
  <si>
    <t>Elbashir, Murtada Khalafallah (36702592300); Ezz, Mohamed M. (25929128000); Mohammed, Mohanad (57204861122); Saloum, Said S. (57213689594)</t>
  </si>
  <si>
    <t>36702592300; 25929128000; 57204861122; 57213689594</t>
  </si>
  <si>
    <t>convolutional neural network; edge detection; gene expression; RNA-Seq; Tumor type classification</t>
  </si>
  <si>
    <t>Classification (of information); Convolution; Deep neural networks; Diseases; Edge detection; Network architecture; Neural networks; RNA; Breast cancer classifications; Cancer classification; Convolutional neural network; Gene Expression Data; Intensity correlation; Normalization process; State-of-the-art performance; Type classifications; Gene expression</t>
  </si>
  <si>
    <t>2-s2.0-85077964825</t>
  </si>
  <si>
    <t>Oliveira, Hugo S. (57214550108); Teixeira, João F. (56768912200); Oliveira, Hélder P. (23390156200)</t>
  </si>
  <si>
    <t>57214550108; 56768912200; 23390156200</t>
  </si>
  <si>
    <t>11752 LNCS</t>
  </si>
  <si>
    <t>Classification; Deep learning; Lesion detection; Segmentation</t>
  </si>
  <si>
    <t>Classification (of information); Image analysis; Image segmentation; Large dataset; Mammography; Medical imaging; Neural networks; Pipelines; X ray screens; Automatic diagnosis; Cascade configuration; Classification methods; Contour refinements; Convolutional neural network; False-positive reduction; Lesion detection; Multi-class classification; Deep learning</t>
  </si>
  <si>
    <t>2-s2.0-85072901730</t>
  </si>
  <si>
    <t>2-s2.0-85065909723</t>
  </si>
  <si>
    <t>Alam, Mohammad Wajih (57192424241); Wahid, Khan Arif (6603497112); Goel, Raghuveera Kumar (55919627600); Lukong, Kiven Erique (6603223735)</t>
  </si>
  <si>
    <t>57192424241; 6603497112; 55919627600; 6603223735</t>
  </si>
  <si>
    <t>Biomedical Optics Express</t>
  </si>
  <si>
    <t>3D printers; Biomedical signal processing; Cell culture; Costs; Diseases; Fluorescence imaging; Fluorescence microscopy; Fluorometers; Mammals; Proteins; Signal detection; Breast cancer cells; Clinical researchers; Excitation sources; Fluorescence detection; Fluorescence signals; Green fluorescent protein; Portable fluorometer; Selective detection; Cells; green fluorescent protein; Article; breast cancer; breast cancer cell line; chromatophore; controlled study; cost effectiveness analysis; diagnostic accuracy; diagnostic procedure; electronic circular dichroism; equipment design; excitation; fluorescence; fluorescence imaging; fluorescence microscopy; human; human cell; immortalized cell line; MDA-MB-231 cell line; reproducibility; sensitivity and specificity; three dimensional printing</t>
  </si>
  <si>
    <t>2-s2.0-85061546246</t>
  </si>
  <si>
    <t>Li, Yuguang (57203518178); Mercan, Ezgi (55903898800); Knezevitch, Stevan (57203514308); Elmore, Joann G. (7005693005); Shapiro, Linda G. (7402091493)</t>
  </si>
  <si>
    <t>57203518178; 55903898800; 57203514308; 7005693005; 7402091493</t>
  </si>
  <si>
    <t>Automated Mitosis Detection; Breast Pathology; Convolutional Neural Networks; Histopathological Image Analysis</t>
  </si>
  <si>
    <t>Diseases; Grading; Medical imaging; Network layers; Neural networks; Program processors; Accuracy measures; Breast Cancer; Convolutional neural network; Feature based approaches; Feature-based; Mitosis detections; Standard machines; Whole slide images; Pattern recognition</t>
  </si>
  <si>
    <t>2-s2.0-85052023801</t>
  </si>
  <si>
    <t>Li, Jichun (36246267800); Liu, Hongbin (55719408400); Brown, Matthew (56972418900); Kumar, Pardeep (56323214500); Challacombe, Ben J. (6602585951); Chandra, Ashish (12783068900); Rottenberg, Giles T. (6701518117); Seneviratne, Lakmal D. (7006006173); Althoefer, K. A. (6701489118); Dasgupta, Prokar (7201405986)</t>
  </si>
  <si>
    <t>36246267800; 55719408400; 56972418900; 56323214500; 6602585951; 12783068900; 6701518117; 7006006173; 6701489118; 7201405986</t>
  </si>
  <si>
    <t>Medical Engineering and Physics</t>
  </si>
  <si>
    <t>10.1016/j.medengphy.2017.01.021</t>
  </si>
  <si>
    <t>Robotic minimally invasive surgery; Rolling mechanical imaging; Wheeled probe</t>
  </si>
  <si>
    <t>Biopsy; Diagnosis; Diseases; Magnetic resonance imaging; Manipulators; Probes; Risk assessment; Robotics; Surgery; Tissue; Tumors; Ultrasonic applications; Urology; Breast cancer screening; Continuous measurements; Detection and quantifications; Mechanical imaging; Minimally invasive surgery; Radical prostatectomy; Stiffness distributions; Transrectal ultrasound; Robotic surgery; prostate specific antigen; adult; Article; cancer localization; cancer screening; cancer staging; clinical article; controlled study; diagnostic accuracy; diagnostic imaging; diagnostic test accuracy study; digital rectal examination; elasticity; ex vivo study; Gleason score; histopathology; human; human tissue; image guided biopsy; imaging phantom; imaging system; intermethod comparison; male; middle aged; minimally invasive surgery; nanosensor; nuclear magnetic resonance imaging; predictive value; prostate biopsy; prostate cancer; prostatectomy; risk assessment; robot assisted surgery; robotics; rolling mechanical imaging; rolling mechanical imaging device; sensitivity and specificity; transrectal ultrasonography; biomechanics; biopsy; echography; mechanics; pathology; prostate tumor; Biomechanical Phenomena; Digital Rectal Examination; Humans; Magnetic Resonance Imaging; Male; Mechanical Phenomena; Middle Aged; Minimally Invasive Surgical Procedures; Prostatic Neoplasms; Ultrasonography</t>
  </si>
  <si>
    <t>2-s2.0-85013215035</t>
  </si>
  <si>
    <t>2-s2.0-84964444601</t>
  </si>
  <si>
    <t>Advanced Materials Research</t>
  </si>
  <si>
    <t>2-s2.0-84884785762</t>
  </si>
  <si>
    <t>https://www.scopus.com/inward/record.uri?eid=2-s2.0-85190406689&amp;doi=10.1007%2f978-3-031-56703-2_31&amp;partnerID=40&amp;md5=54f0a2b69450a60ed799a6e9aced10f1</t>
  </si>
  <si>
    <r>
      <rPr>
        <rFont val="Arial"/>
        <color rgb="FF000000"/>
        <sz val="8.0"/>
      </rPr>
      <t>CentroidNet</t>
    </r>
    <r>
      <rPr>
        <rFont val="Noto Sans CJK SC"/>
        <color rgb="FF000000"/>
        <sz val="8.0"/>
      </rPr>
      <t>：</t>
    </r>
    <r>
      <rPr>
        <rFont val="Arial"/>
        <color rgb="FF000000"/>
        <sz val="8.0"/>
      </rPr>
      <t>a light-weight</t>
    </r>
    <r>
      <rPr>
        <rFont val="Noto Sans CJK SC"/>
        <color rgb="FF000000"/>
        <sz val="8.0"/>
      </rPr>
      <t>，</t>
    </r>
    <r>
      <rPr>
        <rFont val="Arial"/>
        <color rgb="FF000000"/>
        <sz val="8.0"/>
      </rPr>
      <t>fast nuclei centroid detection model for breast Ki67 scoring; [CentroidNet</t>
    </r>
    <r>
      <rPr>
        <rFont val="Noto Sans CJK SC"/>
        <color rgb="FF000000"/>
        <sz val="8.0"/>
      </rPr>
      <t xml:space="preserve">：轻量快速的乳腺癌 </t>
    </r>
    <r>
      <rPr>
        <rFont val="Arial"/>
        <color rgb="FF000000"/>
        <sz val="8.0"/>
      </rPr>
      <t xml:space="preserve">Ki67 </t>
    </r>
    <r>
      <rPr>
        <rFont val="Noto Sans CJK SC"/>
        <color rgb="FF000000"/>
        <sz val="8.0"/>
      </rPr>
      <t>细胞核中心点检测模型</t>
    </r>
    <r>
      <rPr>
        <rFont val="Arial"/>
        <color rgb="FF000000"/>
        <sz val="8.0"/>
      </rPr>
      <t>]</t>
    </r>
  </si>
  <si>
    <t>https://www.scopus.com/inward/record.uri?eid=2-s2.0-85162885117&amp;doi=10.11834%2fjig.211207&amp;partnerID=40&amp;md5=d9407b24027b38c91c2bc4c85936ca92</t>
  </si>
  <si>
    <t>https://www.scopus.com/inward/record.uri?eid=2-s2.0-85129147479&amp;doi=10.1007%2fs12539-022-00515-1&amp;partnerID=40&amp;md5=16dd14cd8dbb497f3998a54935a1bf9b</t>
  </si>
  <si>
    <t>https://www.scopus.com/inward/record.uri?eid=2-s2.0-85169909058&amp;doi=10.1007%2fs11042-023-16625-x&amp;partnerID=40&amp;md5=10f60762e9a27c0f03e6c3dfb17fd1d1</t>
  </si>
  <si>
    <t>Read</t>
  </si>
  <si>
    <t>https://www.scopus.com/inward/record.uri?eid=2-s2.0-85132930127&amp;doi=10.3390%2fbioengineering9060261&amp;partnerID=40&amp;md5=7dd46f2cb9d6782eff208e64727767b4</t>
  </si>
  <si>
    <t>https://www.scopus.com/inward/record.uri?eid=2-s2.0-85187778482&amp;doi=10.1109%2fICDSAAI59313.2023.10452524&amp;partnerID=40&amp;md5=15e070251fbee1f33a5518bfa483ca5a</t>
  </si>
  <si>
    <t>Downloaded/read</t>
  </si>
  <si>
    <t>https://www.scopus.com/inward/record.uri?eid=2-s2.0-85092725831&amp;doi=10.1007%2f978-981-15-5566-4_40&amp;partnerID=40&amp;md5=b3ccc7336488812edaeafcdcd3e7fa46</t>
  </si>
  <si>
    <t>Ref:35</t>
  </si>
  <si>
    <t>https://www.scopus.com/inward/record.uri?eid=2-s2.0-85152938328&amp;doi=10.3934%2fmbe.2023457&amp;partnerID=40&amp;md5=d0801ae75f77a92c0e15c119f9745a3d</t>
  </si>
  <si>
    <t>Ref:45</t>
  </si>
  <si>
    <t>https://www.scopus.com/inward/record.uri?eid=2-s2.0-85191413740&amp;doi=10.1145%2f3638782.3638836&amp;partnerID=40&amp;md5=c4c4f2d6c220dab6f5750d9ba5698d8c</t>
  </si>
  <si>
    <t>https://www.scopus.com/inward/record.uri?eid=2-s2.0-85188740503&amp;doi=10.13053%2fCyS-28-1-4892&amp;partnerID=40&amp;md5=80e18515e5313e4e1346b0a273e1e99f</t>
  </si>
  <si>
    <t>https://www.scopus.com/inward/record.uri?eid=2-s2.0-85052023801&amp;doi=10.5220%2f0006550700690077&amp;partnerID=40&amp;md5=dabfafba6b3d507fb082faf64aac9ce0</t>
  </si>
  <si>
    <t>Not found</t>
  </si>
  <si>
    <t>https://www.scopus.com/inward/record.uri?eid=2-s2.0-85189939027&amp;doi=10.1109%2fAICS60730.2023.10470496&amp;partnerID=40&amp;md5=7c7256cc5bab6cec31169fed656e5fe4</t>
  </si>
  <si>
    <t>https://www.scopus.com/inward/record.uri?eid=2-s2.0-85176360213&amp;doi=10.1109%2fACCESS.2023.3326478&amp;partnerID=40&amp;md5=3bc5d4f4ae2ea41a80abc82076075cac</t>
  </si>
  <si>
    <t>Ref:37</t>
  </si>
  <si>
    <t>https://www.scopus.com/inward/record.uri?eid=2-s2.0-85146743965&amp;doi=10.3390%2fdiagnostics13020299&amp;partnerID=40&amp;md5=8f922acf5f337e1d140794f72658cc45</t>
  </si>
  <si>
    <t>read</t>
  </si>
  <si>
    <t>https://www.scopus.com/inward/record.uri?eid=2-s2.0-85077964825&amp;doi=10.1109%2fACCESS.2019.2960722&amp;partnerID=40&amp;md5=48bf5b3ff49f972a8893f8c9bdd8e035</t>
  </si>
  <si>
    <t>https://www.scopus.com/inward/record.uri?eid=2-s2.0-85086567155&amp;doi=10.1177%2f0161734620928453&amp;partnerID=40&amp;md5=f2fe0aca530d33319e4376e4a088753c</t>
  </si>
  <si>
    <t>https://www.scopus.com/inward/record.uri?eid=2-s2.0-85179734403&amp;doi=10.1080%2f10255842.2023.2292009&amp;partnerID=40&amp;md5=19223f3778b4309f67aa7407b021a466</t>
  </si>
  <si>
    <t>https://www.scopus.com/inward/record.uri?eid=2-s2.0-85192759561&amp;doi=10.1016%2fj.heliyon.2024.e30889&amp;partnerID=40&amp;md5=2aebba74950a9ad11fdbd8588e8f8447</t>
  </si>
  <si>
    <t>https://www.scopus.com/inward/record.uri?eid=2-s2.0-85132534568&amp;doi=10.1109%2fTCBB.2022.3174091&amp;partnerID=40&amp;md5=efe6c44a590281dca5a433aca8c3cbb9</t>
  </si>
  <si>
    <t>Ref:36</t>
  </si>
  <si>
    <t>https://www.scopus.com/inward/record.uri?eid=2-s2.0-85102409958&amp;doi=10.1088%2f1742-6596%2f1755%2f1%2f012026&amp;partnerID=40&amp;md5=b8964f421e7f2dd76143949ad8c5cf1b</t>
  </si>
  <si>
    <t>https://www.scopus.com/inward/record.uri?eid=2-s2.0-85099272967&amp;doi=10.1109%2fIPTA50016.2020.9286653&amp;partnerID=40&amp;md5=0e5c9704bfaae126c60106149b94f863</t>
  </si>
  <si>
    <t>Ref:42</t>
  </si>
  <si>
    <t>https://www.scopus.com/inward/record.uri?eid=2-s2.0-85096352764&amp;doi=10.1117%2f12.2558613&amp;partnerID=40&amp;md5=e3195d06d9796930f404dc650b2565d0</t>
  </si>
  <si>
    <t>Requested fulltext</t>
  </si>
  <si>
    <t>https://www.scopus.com/inward/record.uri?eid=2-s2.0-85188816627&amp;doi=10.1016%2fj.cmpb.2024.108121&amp;partnerID=40&amp;md5=017446da5e7cbcca296edab24bf31ba0</t>
  </si>
  <si>
    <t>https://www.scopus.com/inward/record.uri?eid=2-s2.0-85100334328&amp;doi=10.1109%2fBIBM49941.2020.9313511&amp;partnerID=40&amp;md5=5fdcf38399d717deb67a967b5e283de3</t>
  </si>
  <si>
    <t>Ref;43</t>
  </si>
  <si>
    <t>https://www.scopus.com/inward/record.uri?eid=2-s2.0-85087800211&amp;doi=10.1109%2fACCESS.2020.3004056&amp;partnerID=40&amp;md5=8b8c0baacd2c3f43dab0543284b5124e</t>
  </si>
  <si>
    <t xml:space="preserve">unread </t>
  </si>
  <si>
    <t>https://www.scopus.com/inward/record.uri?eid=2-s2.0-85190115921&amp;doi=10.1109%2fMoSICom59118.2023.10458800&amp;partnerID=40&amp;md5=d1904627399374ef5395e4a8bf891c2e</t>
  </si>
  <si>
    <t>downloaded/read</t>
  </si>
  <si>
    <t>https://www.scopus.com/inward/record.uri?eid=2-s2.0-85130057030&amp;doi=10.1155%2f2022%2f3714422&amp;partnerID=40&amp;md5=ac86a5d4fc6f0c1adb8bd96b5fc3d7ba</t>
  </si>
  <si>
    <t>retracted</t>
  </si>
  <si>
    <t>https://www.scopus.com/inward/record.uri?eid=2-s2.0-85138239272&amp;doi=10.1615%2fCritRevBiomedEng.2022043417&amp;partnerID=40&amp;md5=6415332e54bf542140decc0bdbda2d9f</t>
  </si>
  <si>
    <t>Ref:34</t>
  </si>
  <si>
    <t>https://www.scopus.com/inward/record.uri?eid=2-s2.0-85139222990&amp;doi=10.13052%2fjmm1550-4646.18619&amp;partnerID=40&amp;md5=da05f5794087ee5c0b193374a9f5fe93</t>
  </si>
  <si>
    <t>Ref:41</t>
  </si>
  <si>
    <t>https://www.scopus.com/inward/record.uri?eid=2-s2.0-85135043192&amp;doi=10.1007%2f978-3-031-09342-5_27&amp;partnerID=40&amp;md5=f90fb385cba01cf5ee0b56f01d38cc97</t>
  </si>
  <si>
    <t>https://www.scopus.com/inward/record.uri?eid=2-s2.0-85189008135&amp;doi=10.1016%2fj.compbiomed.2024.108303&amp;partnerID=40&amp;md5=b8baac5b6a8084a7a3d5290eb027a4dc</t>
  </si>
  <si>
    <t>unread</t>
  </si>
  <si>
    <t>https://www.scopus.com/inward/record.uri?eid=2-s2.0-85125349633&amp;doi=10.1109%2fICCIS54243.2021.9676187&amp;partnerID=40&amp;md5=699778717e6dc46ebf62a97a3ed55f5c</t>
  </si>
  <si>
    <t>https://www.scopus.com/inward/record.uri?eid=2-s2.0-85072901730&amp;doi=10.1007%2f978-3-030-30645-8_64&amp;partnerID=40&amp;md5=1104b2068bf9fcf82ae03b9a19c3a518</t>
  </si>
  <si>
    <t>Ref:46</t>
  </si>
  <si>
    <t>https://www.scopus.com/inward/record.uri?eid=2-s2.0-85189925974&amp;doi=10.1109%2fMoSICom59118.2023.10458762&amp;partnerID=40&amp;md5=979ffe8fc4433c67cddbf6251401f721</t>
  </si>
  <si>
    <t>https://www.scopus.com/inward/record.uri?eid=2-s2.0-85145999195&amp;doi=10.3390%2fcancers15010012&amp;partnerID=40&amp;md5=e6bd4d826912f424515730eab17e2e5f</t>
  </si>
  <si>
    <t>Ref:31</t>
  </si>
  <si>
    <t>https://www.scopus.com/inward/record.uri?eid=2-s2.0-85138460701&amp;doi=10.1016%2fj.bios.2022.114635&amp;partnerID=40&amp;md5=f759bcc7463db951ddc02436b7a35c09</t>
  </si>
  <si>
    <t>Downloaded</t>
  </si>
  <si>
    <t>https://www.scopus.com/inward/record.uri?eid=2-s2.0-85189017106&amp;doi=10.1016%2fj.bspc.2024.106279&amp;partnerID=40&amp;md5=95d649ab1ee2a45e346ae6d2bc3af7c6</t>
  </si>
  <si>
    <t>https://www.scopus.com/inward/record.uri?eid=2-s2.0-85147451303&amp;doi=10.1016%2fj.eswa.2023.119643&amp;partnerID=40&amp;md5=fc3cfad9dd31c4277bf96a7dab0d8ea8</t>
  </si>
  <si>
    <t>Ref:44</t>
  </si>
  <si>
    <t>https://www.scopus.com/inward/record.uri?eid=2-s2.0-85152659545&amp;doi=10.1016%2fj.jpi.2023.100306&amp;partnerID=40&amp;md5=4645772d162dfceb54509e1c245a544a</t>
  </si>
  <si>
    <t>https://www.scopus.com/inward/record.uri?eid=2-s2.0-85191815479&amp;doi=10.1016%2fj.eswa.2024.124113&amp;partnerID=40&amp;md5=d4084eed0cfc3501fd77cc3749085982</t>
  </si>
  <si>
    <t>Nathiya S.; Sumitha J.</t>
  </si>
  <si>
    <t>Automatic Biological Data Analysis for Breast Cancer Detection and Classification</t>
  </si>
  <si>
    <t>https://www.scopus.com/inward/record.uri?eid=2-s2.0-85193049606&amp;doi=10.33472%2fAFJBS.6.4.2024.429-445&amp;partnerID=40&amp;md5=3e0d081356f772bfa52c32a559b5db71</t>
  </si>
  <si>
    <t>https://www.scopus.com/inward/record.uri?eid=2-s2.0-85180677552&amp;doi=10.3390%2felectronics12244923&amp;partnerID=40&amp;md5=11c0022513ed79704d6025309412211a</t>
  </si>
  <si>
    <t>Ref:39</t>
  </si>
  <si>
    <t>https://www.scopus.com/inward/record.uri?eid=2-s2.0-85190974543&amp;doi=10.11591%2fijeecs.v34.i3.pp1739-1752&amp;partnerID=40&amp;md5=87a1d84832d6f52d00a398b237c60a2a</t>
  </si>
  <si>
    <t>17/01/2026</t>
  </si>
  <si>
    <t>exist</t>
  </si>
  <si>
    <t>Privacy-preserving medical diagnosis system with Gaussian kernel-based support vector machine</t>
  </si>
  <si>
    <t>Label Cleaning Multiple Instance Learning: Refining Coarse Annotations on Single Whole-Slide Images</t>
  </si>
  <si>
    <t>Cost optimization using normal linear regression method for breast cancer Type I skin</t>
  </si>
  <si>
    <t>TrEnD: A transformer-based encoder-decoder model with adaptive patch embedding for mass segmentation in mammograms</t>
  </si>
  <si>
    <t>End-to-End Deep Learning for Detecting Metastatic Breast Cancer in Axillary Lymph Node from Digital Pathology Images</t>
  </si>
  <si>
    <t>17th International Symposium on Medical Information Processing and Analysis</t>
  </si>
  <si>
    <t>Spectral Correction of Photon-Counting Detectors in Contrast-Enhanced Spectral Mammography using a Light-weight Convolutional Neural Network</t>
  </si>
  <si>
    <t>Machine learning of cellular metabolic rewiring</t>
  </si>
  <si>
    <t>PROSE: phenotype-specific network signatures from individual proteomic samples</t>
  </si>
  <si>
    <t>Optimization strategies for rapid centroid estimation</t>
  </si>
  <si>
    <t>Pramanik R., Pramanik P., Sarkar R.</t>
  </si>
  <si>
    <t>Singh S., Arshid N., Cinti S.</t>
  </si>
  <si>
    <t>Das R., Kaur K., Walia E.</t>
  </si>
  <si>
    <t>[No author name available]</t>
  </si>
  <si>
    <t>Kim S., Yoon K.</t>
  </si>
  <si>
    <t>Laxmisagar H.S., Hanumantharaju M.C.</t>
  </si>
  <si>
    <t>Chavan T., Prajapati K., Jv K.R.</t>
  </si>
  <si>
    <t>Moussa M.N., Madi M.A., Kabalan K.Y.</t>
  </si>
  <si>
    <t>Ahmad B., Jun S., Li J., Lidan B.</t>
  </si>
  <si>
    <t>When we get the full paper we shall report the accuracy in out stats</t>
  </si>
  <si>
    <t>Liu S., Ren J., Chen Z., Hu K., Xiao F., Li X., Gao X.</t>
  </si>
  <si>
    <t>Abdelli A., Saouli R., Djemal K., Youkana I.</t>
  </si>
  <si>
    <t>Koma’rudin N., Zakaria Z., Soh P.J., Lago H., Alsariera H., Hassan N.</t>
  </si>
  <si>
    <t>Report the previous review in the previous work paragraph</t>
  </si>
  <si>
    <t>Sanghavi F., Kezebou L., Panetta K., Agaian S.</t>
  </si>
  <si>
    <t>Roslidar R., Rahman A., Muharar R., Syahputra M.R., Arnia F., Syukri M., Pradhan B., Munadi K.</t>
  </si>
  <si>
    <t>Nandhini V.L., Roy S.K., Suresh Babu K.</t>
  </si>
  <si>
    <t>Elbashir M.K., Ezz M., Mohammed M., Saloum S.S.</t>
  </si>
  <si>
    <t>Oliveira H.S., Teixeira J.F., Oliveira H.P.</t>
  </si>
  <si>
    <t>Li Y., Mercan E., Knezevitch S., Elmore J.G., Shapiro L.G.</t>
  </si>
  <si>
    <t>Li J., Liu H., Brown M., Kumar P., Challacombe B.J., Chandra A., Rottenberg G., Seneviratne L.D., Althoefer K., Dasgupta P.</t>
  </si>
  <si>
    <t>not BC</t>
  </si>
  <si>
    <t>sn</t>
  </si>
  <si>
    <t>Summary</t>
  </si>
  <si>
    <t>Strength</t>
  </si>
  <si>
    <t>Weakness</t>
  </si>
  <si>
    <t>Remark</t>
  </si>
  <si>
    <t>In \cite{li2018efficient} a Region-based CNN (RCNN) for detecting mitosis figures is developed. The system operates in three step: first it locates the region of interest using a feature-based random forest classifier; second a CNN analysis the region and filters out those that are not mitoses; and finally the predictor stage takes the (filterate) region and performs a scanning operation with the same CNN to look a mitotic figure.</t>
  </si>
  <si>
    <t xml:space="preserve">It breaks detection into localization, filtration, and detection stages to improve the accuracy of the CNN. </t>
  </si>
  <si>
    <t>However, this will increase the system's latency.</t>
  </si>
  <si>
    <t>we can call this a Multi-stage ML. Since it breaks the detection into several stages of operation.</t>
  </si>
  <si>
    <t>Added to survey</t>
  </si>
  <si>
    <t>In \cite{oliveira2019lightweight}, a lightweight DL pipeline for detecting anomalies in mammogram images was developed. The system uses a three-stage multi-stage ML. It uses a pre-existing CNN architecture (ResNet50) trained on Imagenet is used for mass detection, another CNN architecture (VGG16) is used for false-positive (FP) reduction, and a shortest path technique proposed in \cite{cardoso2015closed} for contour refinement. Some authors consider ResNet50 as a heavyweight architecture \cite{abdelli2020combined}.</t>
  </si>
  <si>
    <t>The system uses transfer learning to reduce training time.</t>
  </si>
  <si>
    <t>The threshold value (T) that classifies a region in the first stage severely affects the performance of the system.</t>
  </si>
  <si>
    <t>Multi-stage ML.</t>
  </si>
  <si>
    <t>Authors in \cite{elbashir2019lightweight} developed a lightweight CNN with two Conv-2D layers and two fully connected layers. The CNN detects BC through gene expressions. It was trained on the Cancer Genome Atlas (TCGA) dataset. The authors converted the expressions into 2D images and used edge detection to improve the performance of the CNN. It outperformed SVM, AlexNet, and VGG16 in accuracy, specificity, and precision. But they have better F-measure and sensitivity.</t>
  </si>
  <si>
    <t>Converting text to image and enhancing the image with image detection makes it easy to develop an accurate, yet lightweight CNN.</t>
  </si>
  <si>
    <t>The system has poor F-measure and sensitivity compared to SVM, AlexNet, and VGG16.</t>
  </si>
  <si>
    <t>One of the challenges of BC detection using ML is datasets. Most of the datasets are limited in size and may contain missing or inaccurate information. Additionally, the data may be imbalanced, meaning there are significantly more samples of one class than another, which can bias the performance of machine learning algorithms \cite{brownlee_2019,chatsonic2023BC}. Authors in \cite{abdelli2020combined} combined BreakHis \cite{spanhol2015dataset} and Invasive Ductal Carcinoma (IDC) \cite{dimitropoulos2017grading} datasets into one by introducing a grade 0 class to represent benign cases. Tests on ResNet50 and MobileNet show that the combined dataset helps the MLs detect cancer better.</t>
  </si>
  <si>
    <t>Liu et al. \cite{liu2020effidiag} proposed a CNN called EffiDiag for diagnosing BC on Whole Slide Images (WSI). A WSI is a single high-resolution digital file or image by scanning a complete microscope slide \cite{mbf_bioscience_2022}. EffiDiag consists of a U-net ML and a lightweight CNN. The U-net localizes the Region of Interest (ROI), while the lightweight CNN predicts the presence of cancer.</t>
  </si>
  <si>
    <t>The authors argue that localizing ROI help reduce the need for complex diagnostic ML</t>
  </si>
  <si>
    <t>Multi-stage ML</t>
  </si>
  <si>
    <t>In \cite{laxmisagar2021design,laxmisagar2022detection} the authors developed a BC detector that uses both MobleNet and fully connected CNN. The system detects whether a specimen is Benign, In situ, Invasive or Malignant. It uses the MobileNet to carry out feature extraction then the CNN carries out the detection. They tested their system on the breast cancer histology images (BACH) dataset \cite{Guilherme2019grand} and obtained results in Table \ref{tab:perfSurvey}.</t>
  </si>
  <si>
    <t>The authors argue that stain removal techniques improve the performance of the system.</t>
  </si>
  <si>
    <t>It has low performance compared to SVM</t>
  </si>
  <si>
    <t>Scientists show that data augmentation and the number of epochs improve classification performance. They found that when augmented images are used in the training set, the average accuracy for MobileNet V1, ResNet50, and DenseNet201, improved by 5.5\%, 6.3\%, and 7.3\%, respectively \cite{ahmad2021comparative}.</t>
  </si>
  <si>
    <t>Single</t>
  </si>
  <si>
    <t>Kim and Yoon \cite{kim2022deep} developed a lightweight version of Xception called LightXception. Xception network is a 71-layer CNN for image classification, targeting the ImageNet dataset. LightXception contains only 35\% of Xception architecture, where the network's bottom layers and channels of convolution filters were removed. Thus, preventing overfitting, gradient vanishing, and saving computing resources. To avoid affecting the performance of the system, the authors split each image into smaller images (with overlaps) that fit the input layer of the ML rather than scaling them. The subsets are tested and the parent image is classified as malignant or benign through voting by threshold or averaging.</t>
  </si>
  <si>
    <t>The authors argue that the latest concepts such as depth-wise separable convolution and inverted residuals reduce the degradation of accuracy.</t>
  </si>
  <si>
    <t>Scaling images affect the performance of AI.</t>
  </si>
  <si>
    <t>Lightweight MLs (like MobileNet and ShuffleNet) that were developed by thinning the network architecture by reducing the number of parameters of neural networks lose accuracy.
Thus, such mobile neural networks are more focused on speed and efficiency over accuracy.</t>
  </si>
  <si>
    <t>Pramanik et al. \cite{pramanik2023breast} proposed a BC classification lightweight ML with a Genetic Algorithm (GA) and Grey Wolf Optimization (GWO)-based deep feature selection. The multi-stage ML uses SqueezeNet 1.1 \cite{iandola2016squeezenet} (pre-trained on the ImageNet dataset) for feature extraction. The dimensions of the extracted features are reduced through feature selection using a GA and GWO. Then the final dimension is inputted into a k-nn for classification. The system was tested on Database for Mastology Research (DMR-IR) dataset with 100\% accuracy.</t>
  </si>
  <si>
    <t>The authors used transfer learning to avoid overfitting due to small datasets.</t>
  </si>
  <si>
    <t>several stages may not fit for IoT devices.</t>
  </si>
  <si>
    <t>A Multi Disease Visual Attention Condenser Network (MD-VACNet) has been proposed by the authors in \cite{kotei2024visual}. The visual attention condenser is a self-attention-based CNN model designed to extract deep features from X-ray and ultrasound images. The MD-VACNet model employs spatial pyramid pooling to gather features from these images at various dimensions and unify them into a single scale. A pairwise constraint is used to minimize the distance between similar images and generated samples within one image category while maximizing the distance between dissimilar ones. The model achieved a 98.99% and 98.47% accuracy score for Tuberculosis and breast cancer diagnosis respectively.</t>
  </si>
  <si>
    <t>Reduced complexity in terms of memory and power requirement compared to some edge devices architecture</t>
  </si>
  <si>
    <t>The model may suffer from generalization issues when given previously unknown data.</t>
  </si>
  <si>
    <t>Added to the paper</t>
  </si>
  <si>
    <t>The authors in \cite{huangbm} proposed a lightweight architecture combining a bilinear structure and MobileNet-V3, called BM-Net, to efficiently analyze breast cancer from whole slide images (WSIs). Using a dataset from the ICIAR2018 BACH competition, which includes four classes (normal, benign, in situ carcinoma, and invasive carcinoma), they applied data augmentation and focal loss to manage class imbalance and achieved an accuracy of 0.88 in patch classification and an average score of 0.71.</t>
  </si>
  <si>
    <t>BM-Net analyzed a WSI within 3.5 minutes, showing clinical potential.</t>
  </si>
  <si>
    <t>The authors mentioned that BM-Net may fail to meet situations
where the WSIs exist with variability and difference during production.</t>
  </si>
  <si>
    <t>A lightweight CNN model was developed by luna et al. \cite{luna2024lightweight} to detect microcalcification clusters (MCCs) in digital mammograms. The proposed architecture features two convolutional layers with 6 and 16 filters, a global pooling layer to avoid flattening, dense layers, and a sigmoid function for binary classification. The model was trained using the public INbreast database and data augmentation techniques was used to enhance the training set. It achieved an accuracy of 99.3% with only 8,301 parameters, significantly fewer than  their previous work with  67,797,505 parameters in MobileNetV2, which has a slightly higher accuracy of 99.8%.</t>
  </si>
  <si>
    <t>The authors replaced the flattening and fully connected layers with a Global Max Pooling Layer (GMPL) and observed that performance remained consistent, while the number of parameters was significantly reduced.</t>
  </si>
  <si>
    <t>With the high accuracy achieved on the INbreast database, there is a risk of overfitting. Additional testing on external datasets is necessary to confirm the model's generalizability.</t>
  </si>
  <si>
    <t>Tasleem et al.\cite{ kausar2023breast}developed a lightweight CNN model for breast cancer diagnosis using invertible residual block modules on wavelet decomposed histopathological images. This method was validated on three benchmark histopathology datasets, achieving accuracy rates of 96.2% for ICIAR 2018, 99.8% for BreakHis, and 72.2% for Bracs. Additionally, it demonstrated efficient test times of 0.67 seconds for ICIAR 2018, 0.21 seconds for BreakHis, and 10.6 seconds for Bracs images</t>
  </si>
  <si>
    <t>The study compares various classifiers, providing insights into their impact on model performance. Moreover, the model’s effectiveness is validated on multiple datasets, ensuring robustness and generalizability.</t>
  </si>
  <si>
    <t>There is tradeoff between the computational cost of the designed model and its accuracy. The model trained on original-sized images demonstrates good accuracy compared to those trained on decomposed images, as some information is lost during the image decomposition step.</t>
  </si>
  <si>
    <t xml:space="preserve"> \cite{nneji2023lightweight} propose a lightweight separable convolution network (LWSC) for the automated classification of breast cancer from histopathological images. The LWSC model incorporates separable convolution layers, which are stacked in parallel with multiple filters of varying sizes to capture wider receptive fields. Additionally, the model utilizes factorization and bottleneck convolution layers to reduce dimensionality and computational cost. The proposed architecture is validated on the BreakHis dataset, achieving accuracy (97.23%), sensitivity (97.71%), and specificity (97.93%).</t>
  </si>
  <si>
    <t>The authors employ contrast enhancement and edge detection techniques to improve the quality of histopathological images before classification</t>
  </si>
  <si>
    <t>Despite being termed as lightweight, the architecture's complexity, including the use of multiple filters and bottleneck layers, might still pose challenges in implementation and require significant expertise.</t>
  </si>
  <si>
    <t>\cite{elbashir2019lightweight}  proposes a CNN architecture for classifying breast cancer using RNA-Seq gene expression data.  The authors achieved a lightweight model by using separable convolutions, which decompose standard convolutions into depthwise and pointwise operations to reduce computational complexity. They also employed bottleneck layers to compress feature maps and reduce dimensionality, and transformed the high-dimensional gene expression data into 2D images to efficiently capture spatial patterns. The model accuracy was 98.76%</t>
  </si>
  <si>
    <t>Transforming gene expression data into 2D images and applying edge detection techiniques to enhance visual pattern.</t>
  </si>
  <si>
    <t>While the paper mentions that the proposed method outperforms other methods, it lacks a detailed comparative analysis with other state-of-the-art techniques, making it difficult to assess the relative improvement.</t>
  </si>
  <si>
    <t>Xuesheng et at. \cite{zhang2020artificial}  developed an enhanced medical ultrasound equipment system embedded with artificial intelligence for the detection of breast lesions. They implemented knowledge distillation techniques, transferring the accuracy of a larger, high-precision model to a smaller network. Additionally, they utilized asynchronous calculation techniques to enable parallel processing and adopted a one-stage neural network architecture for efficient real-time detection of breast lesions. The lightweight network reduces the computational complexity of the larger network by six times and compresses its parameters from 246.4 MB to 578 KB.</t>
  </si>
  <si>
    <t>the specificity of the light weight model outperformed the high precision model by 8%</t>
  </si>
  <si>
    <t>sensitivity is compromised by 9%.</t>
  </si>
  <si>
    <t>A lightweight breast histology image classification was developed by Ting et al. \cite{yan2024convolutional}. The authors used a two-stage convolutional neural network incorporating a parallel convolution scale attention module (PCSAM) and a residual convolutional block attention module (ResCBAM). The first-level network, PCSAM-Net, processes image patches, while the second-level network, ResCBAM-Net, integrates these patches to classify the full image. Data augmentation techniques and tiling feature fusion were employed to improve the model's robustness and accuracy​ (97.5%). The model was Evaluated on the ICIAR2018 and BreakHis datasets.</t>
  </si>
  <si>
    <t>The use of tiling feature fusion method to optimize the fusion of patch-level feature maps in the PCSAM-Net</t>
  </si>
  <si>
    <t>While the researchers claim the proposed PCSAM-ResCBAM model is a "lightweight" network, the details of the model architecture and the computational complexity of the model is not discussed, which is an important consideration for real-world deployment, especially on mobile devices.</t>
  </si>
  <si>
    <t>Added to the survey</t>
  </si>
  <si>
    <t>\cite{zahir2021applying} proposed a deep learning model for automated, low-cost, and portable breast cancer detection based on histopathological images using Convolutional Neural Networks (CNNs). The authors used a transfer learning techniques  by combining the convolutional layers of a pre-trained VGG16 model with fine-tuned fully connected layers. The model developed using transfer learning with VGG16 achieved an accuracy of 76%, compared to the model developed without VGG16, which achieved an accuracy of 67.51%.</t>
  </si>
  <si>
    <t xml:space="preserve">Successful deployment of the model on a low-cost Raspberry Pi IoT board </t>
  </si>
  <si>
    <t xml:space="preserve">1.  The details of the model architecture and the number of parameters are not provided.                                                    2. The model performance was not compared with other state-of-arts </t>
  </si>
  <si>
    <t>Researchers in \cite{kalita2024new} developed a lightweight deep learning model with a user interface for breast cancer detection using fine needle aspiration cytology (FNAC) images. The study utilized a deep convolutional neural network (CNN) model, compared against twelve pre-trained models using transfer learning approaches. MobileNet-V2, DenseNet-121, and Inception-V3 emerged as the top performers, which were further evaluated in different transfer learning scenarios. The proposed model was trained and validated using FNAC images, achieving an 85% testing accuracy.</t>
  </si>
  <si>
    <t>1.  Evaluating multiple pre-trained models to developing a robust and lightweight CNN model tailored for FNAC image analysis.         2. The integration of the model into a user-friendly Android application significantly enhances its practical utility</t>
  </si>
  <si>
    <t>Accuracy is compromised.</t>
  </si>
  <si>
    <t>Gnanaprakash et al. \cite{gnanaprakash2023lightweight} developed a lightweight CNN model for breast cancer detection. The authors designed a simple CNN architecture with input, flatten, output, and dense layers, activated by ReLU and sigmoid functions. They trained and validated the model using the Wisconsin Breast Cancer Dataset (WBCD), employing the Adam optimizer to adjust network parameters and the binary cross-entropy function as the loss function. The performance of the CNN model was evaluated using accuracy, precision, recall, and F1 score, comparing the results with and without a dropout layer.</t>
  </si>
  <si>
    <t>The Adam optimizer was employed in the model, demonstrating superior performance compared to other optimizers such as RMSProp, Adagrad, and Adadelta, particularly in terms of accuracy, recall, precision, and F1 score</t>
  </si>
  <si>
    <t>1. The details of the computational complexity of the model is not discussed, which is an important consideration for real-world deployment, especially on mobile devices. 2. Reliance on a single dataset (WBCD), which may not capture the full diversity of breast cancer cases.</t>
  </si>
  <si>
    <t>A novel model called Mammo-Light for breast cancer prediction was proposed by Mohaimenul et al. \cite{raiaan2024mammo}. The model employs sophisticated preprocessing and photometric data augmentation strategies to enhance image quality and balance the dataset, resulting in high classification accuracy. The total number of trainable parameters is nearly 38 million, and the model was validated on the publicly available CBIS-DDSM and MIAS datasets, achieving testing accuracies of 99.17% and 98.42%, respectively.</t>
  </si>
  <si>
    <t xml:space="preserve">The model achieves excellent classification performance while reducing computational demands compared to other deep learning approaches. </t>
  </si>
  <si>
    <t>In [\cite{patel2023revolutionizing}], a lightweight deep learning and IoT model for histopathological image classification is proposed. The authors designed a micro-bio-thermal sensor array for capturing histopathological images, performing data acquisition, and transmitting data to a microcontroller. They implemented a CNN model for classification, particularly utilizing transfer learning with the pre-trained VGG16 model, achieving an accuracy of 78.07% on the BreakHis database.</t>
  </si>
  <si>
    <t>Deployment on devices like Raspberry Pi</t>
  </si>
  <si>
    <t>The authors mentioned that the performance of the model is heavily dependent on the quality and quantity of training data, which can limit its generalizability.</t>
  </si>
  <si>
    <t>In \cite{nissar2024mob}, a cutting-edge deep learning model was created to predict breast cancer molecular subtypes using mammogram images. The study integrated the MobileNet-V3 architecture with a Convolutional Block Attention Module (CBAM) to enhance feature extraction through dual-channel attention mechanisms and improve classification. The model was tested on the CMMD dataset, demonstrating exceptional performance with 99% accuracy in distinguishing between benign and malignant cases and 98% accuracy in identifying specific subtypes.</t>
  </si>
  <si>
    <t>The integration of attention mechanisms represents a significant advancement in the use of deep learning for medical imaging.</t>
  </si>
  <si>
    <t>Total number of trainable parameters and the complexity is not specifically stated.</t>
  </si>
  <si>
    <t>Researchers in \cite{abdelmawgood2023modeling} present a novel approach that integrates textile-based antennas with machine learning algorithms for lightweight breast cancer detection. The study employs 2×2 fully textile CPW monopole antennas operating within the 3.5 GHz to 5 GHz range, designed for flexibility and wearability. These antennas collect microwave signals from a simulation of a three-layer breast model comprising fat, glandular, and skin tissues, along with tumors of varying sizes. The collected signals are then analyzed using several machine learning algorithms, including SVM, gradient boosting, and artificial neural networks.</t>
  </si>
  <si>
    <t>According to the authors, the use of fully textile CPW monopole antennas makes the hardware component of the model physically lightweight and flexible</t>
  </si>
  <si>
    <t>The dataset used for training and testing is relatively small, which may affect the generalizability of the findings.</t>
  </si>
  <si>
    <t>Authors in \cite{gong2023application} designed a postoperative rehabilitation platform that combines a wearable sensor belt for data collection with a MobileNet-LSTM model for posture recognition. Initially, preoperative data is collected and processed to establish a personalized database for each patient. The model is then trained to accurately recognize body posture. After surgery, the platform continuously gathers patient data in real-time, enabling the analysis of gait changes to detect any posture deviations that might indicate potential spinal deformities. The study validates the platform's feasibility through simulation experiments and emphasizes its advantages over traditional diagnostic methods.</t>
  </si>
  <si>
    <t>The platform's effectiveness across different patient groups and various stages of recovery has not yet been fully assessed, which could limit the generalizability of the findings.</t>
  </si>
  <si>
    <t>Ref</t>
  </si>
  <si>
    <t>Technique</t>
  </si>
  <si>
    <t>Detection</t>
  </si>
  <si>
    <t>Dataset</t>
  </si>
  <si>
    <t>Dataset type</t>
  </si>
  <si>
    <t>Latency</t>
  </si>
  <si>
    <t>Accuracy</t>
  </si>
  <si>
    <t>Precision</t>
  </si>
  <si>
    <t>Specificity</t>
  </si>
  <si>
    <t>Sensitivity / Recall</t>
  </si>
  <si>
    <t>TP</t>
  </si>
  <si>
    <t>F-test Measure</t>
  </si>
  <si>
    <t>AUC</t>
  </si>
  <si>
    <t>Category</t>
  </si>
  <si>
    <t>\cite{pramanik2023breast}</t>
  </si>
  <si>
    <t>SqueezeNet 1.1 + GA + GWO + k-nn</t>
  </si>
  <si>
    <t>BC Cells</t>
  </si>
  <si>
    <t>DMR-IR</t>
  </si>
  <si>
    <t>Image</t>
  </si>
  <si>
    <t>-</t>
  </si>
  <si>
    <t>They used Nvidia Tesla
T4 GPU</t>
  </si>
  <si>
    <t>\cite{kim2022deep}</t>
  </si>
  <si>
    <t>LightXception (Averaging)</t>
  </si>
  <si>
    <t>BreakHis</t>
  </si>
  <si>
    <t>No mention of PC used</t>
  </si>
  <si>
    <t>LightXception (Threshold)</t>
  </si>
  <si>
    <t>LightXception (Whole)</t>
  </si>
  <si>
    <t>Xception (Averaging)</t>
  </si>
  <si>
    <t>Xception (Threshold)</t>
  </si>
  <si>
    <t>Xception (Whole)</t>
  </si>
  <si>
    <t>\cite{laxmisagar2022detection}</t>
  </si>
  <si>
    <t>MobileNet1.40 + CNN</t>
  </si>
  <si>
    <t>BACH</t>
  </si>
  <si>
    <t>MSML</t>
  </si>
  <si>
    <t>They used a powerful GPU with 2496 CUDA cores, 12 GB GDDR5 VRAM, and 12.6 GB RAM</t>
  </si>
  <si>
    <t>MobileNet1.40ex + CNN</t>
  </si>
  <si>
    <t>MobileNet2.00 + CNN</t>
  </si>
  <si>
    <t>\cite{laxmisagar2021design}</t>
  </si>
  <si>
    <t>MobleNet2.10ex + CNN</t>
  </si>
  <si>
    <t>\cite{abdelli2020combined}</t>
  </si>
  <si>
    <t>MobileNet</t>
  </si>
  <si>
    <t>BreakHis + IDC</t>
  </si>
  <si>
    <t>Intel(R) Xeon(R) E5-2660 v3
CPU, 64 GB memory</t>
  </si>
  <si>
    <t>ResNet50</t>
  </si>
  <si>
    <t>\cite{liu2020effidiag}</t>
  </si>
  <si>
    <t>U-net + CNN</t>
  </si>
  <si>
    <t>Camelyon16</t>
  </si>
  <si>
    <t>A workstation with one Geforce GTX TITAN XP GPU, but they also tested without GPU.</t>
  </si>
  <si>
    <t>\cite{elbashir2019lightweight}</t>
  </si>
  <si>
    <t>CNN</t>
  </si>
  <si>
    <t>Gene Expression</t>
  </si>
  <si>
    <t>TCGA</t>
  </si>
  <si>
    <t>Text*</t>
  </si>
  <si>
    <t>\cite{oliveira2019lightweight}</t>
  </si>
  <si>
    <t>ResNet50 + VGG16</t>
  </si>
  <si>
    <t>Lesion</t>
  </si>
  <si>
    <t>INbreast</t>
  </si>
  <si>
    <t>TP value is when the threshold (T) value for the first stage detector is 0.6
No mention of PC used.</t>
  </si>
  <si>
    <t>\cite{li2018efficient}</t>
  </si>
  <si>
    <t>Random forest + CNN</t>
  </si>
  <si>
    <t>Mitosis figure</t>
  </si>
  <si>
    <t>ICPR 2012</t>
  </si>
  <si>
    <t>It breaks detection into localization, filtration, and detection stages to improve the accuracy of the CNN. However, this will increase the system's latency.
Able to run on standard machines with only a CPU</t>
  </si>
  <si>
    <t>\cite{yan2024convolutional}</t>
  </si>
  <si>
    <t>2-stage CNN with attention mechanism</t>
  </si>
  <si>
    <t>BACH  + BreakHis</t>
  </si>
  <si>
    <t>\cite{kotei2024visual}</t>
  </si>
  <si>
    <t>self-attention-based CNN</t>
  </si>
  <si>
    <t xml:space="preserve">KBCUD </t>
  </si>
  <si>
    <t>\cite{kalita2024new}</t>
  </si>
  <si>
    <t>FNAC</t>
  </si>
  <si>
    <t>\cite{huangbm}</t>
  </si>
  <si>
    <t xml:space="preserve">Bilinear MobileNet-V3 </t>
  </si>
  <si>
    <t>ICIAR2018</t>
  </si>
  <si>
    <t>\cite{luna2024lightweight}</t>
  </si>
  <si>
    <t xml:space="preserve"> \cite{zhang2020artificial}</t>
  </si>
  <si>
    <t>Knowledge Distillation</t>
  </si>
  <si>
    <t>lesion</t>
  </si>
  <si>
    <t>PUSH Ultrasound Images</t>
  </si>
  <si>
    <t xml:space="preserve">\cite{zahir2021applying} </t>
  </si>
  <si>
    <t>Transfer Learning (VGG16)</t>
  </si>
  <si>
    <t>\cite{gnanaprakash2023lightweight}</t>
  </si>
  <si>
    <t>WBDC</t>
  </si>
  <si>
    <t>Text</t>
  </si>
  <si>
    <t>\cite{raiaan2024mammo}</t>
  </si>
  <si>
    <t>CBIS-DDSM +
MIAS</t>
  </si>
  <si>
    <t>99.17
98.42</t>
  </si>
  <si>
    <t>99.16
98.48</t>
  </si>
  <si>
    <t>99.72
99.20</t>
  </si>
  <si>
    <t>99.14
98.37</t>
  </si>
  <si>
    <t>99.15
98.42</t>
  </si>
  <si>
    <t>\cite{patel2023revolutionizing}</t>
  </si>
  <si>
    <t>\cite{nissar2024mob}</t>
  </si>
  <si>
    <t>MobileNet-V3 + Attension Mechanism</t>
  </si>
  <si>
    <t>CMMD</t>
  </si>
  <si>
    <t>\cite{abdelmawgood2023modeling}</t>
  </si>
  <si>
    <t>ANN</t>
  </si>
  <si>
    <t>Non-External</t>
  </si>
  <si>
    <t>.</t>
  </si>
  <si>
    <t xml:space="preserve">It uses SqueezeNet 1.1 \cite{iandola2016squeezenet} (pre-trained on the ImageNet dataset) for feature extraction. Then it uses a GA and GWO for feature selection. Then it uses a k-nn for classification. </t>
  </si>
  <si>
    <t>ML, L, TA</t>
  </si>
  <si>
    <t>Transfer learning was used to avoid overfitting due to small datasets.</t>
  </si>
  <si>
    <t>\cite{laxmisagar2021design,laxmisagar2022detection}</t>
  </si>
  <si>
    <t>It uses a MobileNet to carry out feature extraction then a fully connected CNN carries out the detection.</t>
  </si>
  <si>
    <t>MS, VL, TA</t>
  </si>
  <si>
    <t>Stain removal techniques improve the performance of the system.</t>
  </si>
  <si>
    <t>It has low performance compared to SVM.</t>
  </si>
  <si>
    <t>LightXception contains only 35\% of Xception after the network's bottom layers and channels of convolution filters were removed.</t>
  </si>
  <si>
    <t>SS, VL, PA</t>
  </si>
  <si>
    <t>Depth-wise separable convolution and inverted residuals reduce the degradation of accuracy.
Layer and filter pruning help LightXception achieve lightweight.</t>
  </si>
  <si>
    <t>\cite{ahmad2021comparative}</t>
  </si>
  <si>
    <t>They found that when augmented images are used in the training set, the average accuracy for MobileNet V1, ResNet50, and DenseNet201, improved by 5.5\%, 6.3\%, and 7.3\%, respectively.</t>
  </si>
  <si>
    <t>SS, VL, TA</t>
  </si>
  <si>
    <t xml:space="preserve">Data augmentation and a high number of epochs improve performance. </t>
  </si>
  <si>
    <t>Some authors consider ResNet50 as a heavyweight architecture \cite{abdelli2020combined}.</t>
  </si>
  <si>
    <t>They combined BreakHis \cite{spanhol2015dataset} and Invasive Ductal Carcinoma (IDC) \cite{dimitropoulos2017grading} datasets into one by introducing a grade 0 class to represent benign cases.</t>
  </si>
  <si>
    <t>Tests on ResNet50 and MobileNet show that the combined dataset improves performance.</t>
  </si>
  <si>
    <t>EffiDiag uses U-net to localize the Region of Interest (ROI) and lightweight CNN predicts BC.</t>
  </si>
  <si>
    <t>Localizing ROI help reduce the need for complex diagnostic ML.</t>
  </si>
  <si>
    <t>The CNN relies on the U-net to locate the correct ROI.</t>
  </si>
  <si>
    <t xml:space="preserve">It uses a pre-existing ResNet50 trained on Imagenet is used for mass detection, a VGG16 is used for false-positive reduction, and a contour refinement using technique \cite{cardoso2015closed}. </t>
  </si>
  <si>
    <t>MS, L</t>
  </si>
  <si>
    <t xml:space="preserve">A lightweight CNN with two Conv-2D layers and two fully connected layers. </t>
  </si>
  <si>
    <t>SS, VL</t>
  </si>
  <si>
    <t>Gene expression text to a 2D image helps develop an accurate, yet lightweight CNN.</t>
  </si>
  <si>
    <t>The system has poor F-measure and recall compared to SVM, AlexNet, and VGG16.</t>
  </si>
  <si>
    <t>The system locates the ROI using a random forest classifier, then a CNN filters out non-mitoses regions, and finally, the predictor stage uses CNN for classification.</t>
  </si>
  <si>
    <t xml:space="preserve">The multi-stage technique improves the accuracy of the CNN. </t>
  </si>
  <si>
    <t>The authors developed a two-stage convolutional neural network with PCSAM-Net for processing image patches and ResCBAM-Net for integrating them to classify full images.</t>
  </si>
  <si>
    <t>MS, L, PA</t>
  </si>
  <si>
    <t>The use of tiling feature fusion method to optimize the fusion of patch-level feature maps in the PCSAM-Net.</t>
  </si>
  <si>
    <t>The model may not extract high-dimensional features necessary for subtype classification or handling subtle differences.</t>
  </si>
  <si>
    <t xml:space="preserve">A self-attention-based convolutional neural network (CNN) designed for the identification of multiple diseases. It utilizes spatial pyramid pooling to unify multi-dimensional features and employs pairwise constraints to minimize intra-class variations while maximizing inter-class separations.   </t>
  </si>
  <si>
    <t>Reduced complexity compared to some edge devices architecture.</t>
  </si>
  <si>
    <t>The Authors developed a novel lightweight deep learning model with a user interface for breast cancer detection using fine needle aspiration cytology (FNAC) images.</t>
  </si>
  <si>
    <t>The integration of the model into a user-friendly Android application significantly enhances its practical utility.</t>
  </si>
  <si>
    <t>The authors propose BM-Net, which combines a bilinear structure and MobileNet-V3 for breast cancer analysis from whole slide images (WSIs). They apply data augmentation and focal loss to address class imbalance.</t>
  </si>
  <si>
    <t>SS, L, TA</t>
  </si>
  <si>
    <t>Reduced WSI analysis time from 30 minutes to 3.5 minutes.</t>
  </si>
  <si>
    <t>BM-Net may struggle with variability and differences in WSIs during production.</t>
  </si>
  <si>
    <t>The authors processes digital mammograms by extracting 1 cm² patches, applying two convolutional layers, followed by a global max pooling layer and a sigmoid classifier for binary classification.</t>
  </si>
  <si>
    <t>Replacing the flattening and fully connected layers with a Global Max Pooling Layer (GMPL),  performance remained consistent, while the number of parameters was significantly reduced.</t>
  </si>
  <si>
    <t>The evaluation is based on a limited dataset with heavy reliance on data augmentation, and the model is not tested on additional datasets.</t>
  </si>
  <si>
    <t>The authors designed a compact neural network tailored for ultrasound devices, utilizing knowledge distillation techniques. Additionally, they employed asynchronous calculations to distribute the computational burden across multiple ultrasound frames and optimized the network for deployment using OpenGL on low-power hardware</t>
  </si>
  <si>
    <t>SS, L, PA</t>
  </si>
  <si>
    <t>The specificity of the light weight model outperformed the high precision model by 8%</t>
  </si>
  <si>
    <t>Sensitivity is compromised by 9%.</t>
  </si>
  <si>
    <t>The authors used a transfer learning techniques  by combining the convolutional layers of a pre-trained VGG16 model with fine-tuned fully connected layers.</t>
  </si>
  <si>
    <t xml:space="preserve">The details of the model architecture and the number of parameters are not provided.  </t>
  </si>
  <si>
    <t>The authors designed a simple CNN architecture with input, flatten, output, and dense layers, incorporating dropout. The model is activated by ReLU and sigmoid functions, employing the Adam optimizer to adjust network parameters and the binary cross-entropy function as the loss function.</t>
  </si>
  <si>
    <t>SS, VL,TA</t>
  </si>
  <si>
    <t>High predicting accuracy.</t>
  </si>
  <si>
    <t xml:space="preserve">The details of the computational complexity of the model is not discussed, which is an important consideration for real-world deployment, especially on mobile devices. </t>
  </si>
  <si>
    <t>The authors performed preprocessing (noise removal, gamma correction, CLAHE) and photometric augmentation, then applied a 10-layer convolutional model with max-pooling for feature extraction and dimensionality reduction.</t>
  </si>
  <si>
    <t>The use of multiple preprocessing techniques.</t>
  </si>
  <si>
    <t>It has more parameters compared to most of the lightweight models.</t>
  </si>
  <si>
    <t>The model utilizes transfer learning techniques with a pre-trained VGG16.</t>
  </si>
  <si>
    <t>SS,VL,PA</t>
  </si>
  <si>
    <t>Deployment on devices like Raspberry Pi.</t>
  </si>
  <si>
    <t>The study integrated the MobileNet-V3 architecture with a Convolutional Block Attention Module (CBAM) to enhance feature extraction through dual-channel attention mechanisms and improve classification.</t>
  </si>
  <si>
    <t>SS, L</t>
  </si>
  <si>
    <t>Number of trainable parameters and the complexity is not specifically stated.</t>
  </si>
  <si>
    <t>The authors collected data from microwave-based textile antenna sensors using a 3-layer breast phantom model (skin, gland, and fat tissues), extracted S-parameters (reflection and transmission coefficients), preprocessed the data, and applied 8 ML algorithms for tumor classification, achieving a maximum accuracy of 98%.</t>
  </si>
  <si>
    <t>ML,L</t>
  </si>
  <si>
    <t>Lat.</t>
  </si>
  <si>
    <t>Acc.</t>
  </si>
  <si>
    <t>Prec.</t>
  </si>
  <si>
    <t>Recall</t>
  </si>
  <si>
    <t>F-test</t>
  </si>
  <si>
    <t>TP value is when the threshold (T) value for the first stage detector is 0.6</t>
  </si>
  <si>
    <t>It breaks detection into localization, filtration, and detection stages to improve the accuracy of the CNN. However, this will increase the system's latency.</t>
  </si>
  <si>
    <t>Type</t>
  </si>
  <si>
    <t>Description</t>
  </si>
  <si>
    <t>Thermal images BC patients.</t>
  </si>
  <si>
    <t>Microscopic images of breast tumor tissue.</t>
  </si>
  <si>
    <t>\cite{laxmisagar2022detection}, \cite{laxmisagar2021design}</t>
  </si>
  <si>
    <t>2022, 2021</t>
  </si>
  <si>
    <t>Hematoxylin and eosin (H\&amp;E) stained breast histology microscopy and whole-slide images.</t>
  </si>
  <si>
    <t>IDC dataset contains whole-mount slide images of BC specimens scanned at 40x.</t>
  </si>
  <si>
    <t>H\&amp;E whole-slide images of lymph nodes, with metastatic regions labeled.</t>
  </si>
  <si>
    <t>RNA-Seq Gene Expression Data.</t>
  </si>
  <si>
    <t>It contains full-field digital mammograms (in opposition to digitized mammograms) that contain several lesions (masses, calcifications, asymmetries, and distortions).</t>
  </si>
  <si>
    <t>It contains images of H and E stained slides of breast cancer for mitosis detection.</t>
  </si>
  <si>
    <t xml:space="preserve">BACH  </t>
  </si>
  <si>
    <t xml:space="preserve">CBIS-DDSM </t>
  </si>
  <si>
    <t>MIAS</t>
  </si>
  <si>
    <t>\cite{garg2022transfer}</t>
  </si>
  <si>
    <t xml:space="preserve">MobileNetV2 + CNN </t>
  </si>
  <si>
    <t>IDC</t>
  </si>
  <si>
    <t xml:space="preserve">BreakHis </t>
  </si>
  <si>
    <t>MobileNetV2 + CNN</t>
  </si>
  <si>
    <t>\cite{yan2023pla}</t>
  </si>
  <si>
    <t>MobileViT6</t>
  </si>
  <si>
    <t>\cite{nneji2023lightweight}</t>
  </si>
  <si>
    <t>Separable CNN</t>
  </si>
  <si>
    <t>BreaKHis</t>
  </si>
  <si>
    <t>\cite{kausar2023breast}</t>
  </si>
  <si>
    <t xml:space="preserve"> Deep CNN + Separable Convolution</t>
  </si>
  <si>
    <t>ICIAR</t>
  </si>
  <si>
    <t>Brac</t>
  </si>
  <si>
    <t>\cite{chaudhury2023deep}</t>
  </si>
  <si>
    <t>SqueezeNet7</t>
  </si>
  <si>
    <t>\cite{ashraf2024enhancing}</t>
  </si>
  <si>
    <t>ResNet50 + Inception Module5</t>
  </si>
  <si>
    <t>ref</t>
  </si>
  <si>
    <t>year</t>
  </si>
  <si>
    <t>Latency(s)</t>
  </si>
  <si>
    <t>F1</t>
  </si>
  <si>
    <t>Params</t>
  </si>
  <si>
    <t>GFLOPS, Memory</t>
  </si>
  <si>
    <t>Inf.Time(s)</t>
  </si>
  <si>
    <t>.LIghtweight category</t>
  </si>
  <si>
    <t>Tags</t>
  </si>
  <si>
    <t>\cite{modu2025development}</t>
  </si>
  <si>
    <t>KD student + TFLite
Pruned teacher + TFLite
Quantized teacher (PTQ) + TFLite
Quantized teacher (INT8 PTQ) + TFLite</t>
  </si>
  <si>
    <t>WDBC
WDBC
WDBC
WDBC</t>
  </si>
  <si>
    <t>0.00335 Pi 4B
0.01368 Pi 4B
0.00507 PI 4B
0.00410 Pi 4B</t>
  </si>
  <si>
    <t>97.67
90.70
96.51
94.19</t>
  </si>
  <si>
    <t>5.21 kB
2924.31 kB
746.59 kB
750.69 kB</t>
  </si>
  <si>
    <t>0.0033
-
-
-</t>
  </si>
  <si>
    <t xml:space="preserve">
Hybrid (c1,c2,c3)</t>
  </si>
  <si>
    <t>TAB, KD, IT, M
TAB, M
TAB, M
TAB, M</t>
  </si>
  <si>
    <t>\cite{diagnostics13020299}</t>
  </si>
  <si>
    <t>Separable + factorized conv+ bottlenecks</t>
  </si>
  <si>
    <t>breakHis(Bin) 40x
breakHis(multi) 40x</t>
  </si>
  <si>
    <t>93.12
97.23</t>
  </si>
  <si>
    <t>93.34
98.11</t>
  </si>
  <si>
    <t>94.07
97.93</t>
  </si>
  <si>
    <t>93.61
97.71</t>
  </si>
  <si>
    <t>94.21
98.02</t>
  </si>
  <si>
    <t>A1</t>
  </si>
  <si>
    <t>CLS</t>
  </si>
  <si>
    <t>\cite{tanim2024breast}</t>
  </si>
  <si>
    <t>MLP + XAI</t>
  </si>
  <si>
    <t>WDBC</t>
  </si>
  <si>
    <t>TAB</t>
  </si>
  <si>
    <t>\cite{chen2025yolomafs}</t>
  </si>
  <si>
    <t xml:space="preserve">YOLOv11-seg with lightweight modules </t>
  </si>
  <si>
    <t>BUS-BRA (benign)
BUS-BRA (malignant)
BUS-BRA (all)
BUSI (all, cross-domain)</t>
  </si>
  <si>
    <t>0.843†
0.852†
0.852†
0.815†</t>
  </si>
  <si>
    <t xml:space="preserve">0.575†
0.578†
0.578†
</t>
  </si>
  <si>
    <t>3.86M</t>
  </si>
  <si>
    <t>10.9 GFLOPs, -</t>
  </si>
  <si>
    <t>DET, P, F</t>
  </si>
  <si>
    <t>\cite{rai2025lightweightunet}</t>
  </si>
  <si>
    <t>DSConv + StyleGAN3 augmentation</t>
  </si>
  <si>
    <t>MGI+USI (Real)
MGI+USI (Real+GAN)</t>
  </si>
  <si>
    <t>86.87
96.35</t>
  </si>
  <si>
    <t>87.16
96.36</t>
  </si>
  <si>
    <t>86.84
96.35</t>
  </si>
  <si>
    <t>\cite{wang2025mm}</t>
  </si>
  <si>
    <t>3D depthwise separable conv + CEC/IRB + aux classifier</t>
  </si>
  <si>
    <t>DCE-MRI</t>
  </si>
  <si>
    <t>89.91‡</t>
  </si>
  <si>
    <t>94.69‡</t>
  </si>
  <si>
    <t>0.34M</t>
  </si>
  <si>
    <t>42.40 GFLOPs, -</t>
  </si>
  <si>
    <t>\cite{li2025lightweight}</t>
  </si>
  <si>
    <t>Enhaced YOLOv8 variant</t>
  </si>
  <si>
    <t>BUSI
BUET</t>
  </si>
  <si>
    <t>91.6†
83.3†</t>
  </si>
  <si>
    <t xml:space="preserve">
86.9
89.5</t>
  </si>
  <si>
    <t xml:space="preserve">
88.0
82.6</t>
  </si>
  <si>
    <t>2.2M</t>
  </si>
  <si>
    <t>6.3 GFLOPs, -</t>
  </si>
  <si>
    <t>DET, IT, P, F</t>
  </si>
  <si>
    <t>\cite{ramya2026explainable}</t>
  </si>
  <si>
    <t xml:space="preserve">U-Net-R-SE  + CN-BSLO </t>
  </si>
  <si>
    <t>BUSI
BUS-UCLM</t>
  </si>
  <si>
    <t>99.24
99.31</t>
  </si>
  <si>
    <t>99.34
99.14</t>
  </si>
  <si>
    <t>99.30
99.21</t>
  </si>
  <si>
    <t>99.20
99.31</t>
  </si>
  <si>
    <t>0.987
0.982</t>
  </si>
  <si>
    <t>-, -</t>
  </si>
  <si>
    <t>CLS, SEG</t>
  </si>
  <si>
    <t>\cite{tang2025multilight}</t>
  </si>
  <si>
    <t>Multi-light Net (front + L45 + R45) + WLSR</t>
  </si>
  <si>
    <t>0.22M</t>
  </si>
  <si>
    <t>192.16 MAdd, -</t>
  </si>
  <si>
    <t>CLS, P</t>
  </si>
  <si>
    <t>\cite{liu2025ae}</t>
  </si>
  <si>
    <t xml:space="preserve">enhanced YOLOv8 </t>
  </si>
  <si>
    <t>DDSM+MIAS
INbreast(cross dataset)</t>
  </si>
  <si>
    <t>0.849†
0.746†</t>
  </si>
  <si>
    <t>0.850
0.787</t>
  </si>
  <si>
    <t>0.772
0.732</t>
  </si>
  <si>
    <t>0.809
0.759</t>
  </si>
  <si>
    <t>8M</t>
  </si>
  <si>
    <t>10.9, -</t>
  </si>
  <si>
    <t>DET, P, F, cross-dataset testing on INbreast</t>
  </si>
  <si>
    <t>\cite{yu2025biacandet}</t>
  </si>
  <si>
    <t>Space-time attention network</t>
  </si>
  <si>
    <t>BIABC</t>
  </si>
  <si>
    <t>0.04506 System
0.274 Pi 4B
0.114 Jetson</t>
  </si>
  <si>
    <t>0.20M</t>
  </si>
  <si>
    <t>-, 2.48MB</t>
  </si>
  <si>
    <t>CLS, P, M, IT</t>
  </si>
  <si>
    <t>\cite{sarang2025detects}</t>
  </si>
  <si>
    <t xml:space="preserve">Custom CNN </t>
  </si>
  <si>
    <t>BreaKHis (all)</t>
  </si>
  <si>
    <t>12.94M</t>
  </si>
  <si>
    <t>\cite{rohman2025cmra}</t>
  </si>
  <si>
    <t>Enhanced Half-UNet</t>
  </si>
  <si>
    <t>BUSI</t>
  </si>
  <si>
    <t>76.10‡</t>
  </si>
  <si>
    <t>0.21M</t>
  </si>
  <si>
    <t>SEG, P</t>
  </si>
  <si>
    <t>\cite{liu2025rsdcnet}</t>
  </si>
  <si>
    <t>depthwise separable conv + SCSE attention + ShuffleUnit</t>
  </si>
  <si>
    <t>breakHis(Bin) all mags</t>
  </si>
  <si>
    <t>1.200M</t>
  </si>
  <si>
    <t>-,</t>
  </si>
  <si>
    <t>CLS, IT, P</t>
  </si>
  <si>
    <t>MobileNetV1 (trained from scratch; comparison study)</t>
  </si>
  <si>
    <t>Modified PCam</t>
  </si>
  <si>
    <t>A2</t>
  </si>
  <si>
    <t>CLS, IT</t>
  </si>
  <si>
    <t>\cite{ruza2023early}</t>
  </si>
  <si>
    <t>EfficientNet-B3</t>
  </si>
  <si>
    <t>InBreast</t>
  </si>
  <si>
    <t>11.844M</t>
  </si>
  <si>
    <t>TL CLS, P</t>
  </si>
  <si>
    <t>SqueezeNet + Grad-CAM</t>
  </si>
  <si>
    <t xml:space="preserve">IDC patches </t>
  </si>
  <si>
    <t>1.267M</t>
  </si>
  <si>
    <t>-, 4.85MB</t>
  </si>
  <si>
    <t>TL, CLS, P, M</t>
  </si>
  <si>
    <t>\cite{tu2023hybrid}</t>
  </si>
  <si>
    <t>ResNet50 + attention mechanism</t>
  </si>
  <si>
    <t>breakHis</t>
  </si>
  <si>
    <t xml:space="preserve">TL, CLS </t>
  </si>
  <si>
    <t>\cite{zhang2024research}</t>
  </si>
  <si>
    <t>Enhanced YOLOv5 (MobileNetV2-ODConv backbone)</t>
  </si>
  <si>
    <t>DDSM
MIAS
INBreast</t>
  </si>
  <si>
    <t xml:space="preserve">97.4† 
98.8† 
90.7† </t>
  </si>
  <si>
    <t>98.5
98.1
97.9</t>
  </si>
  <si>
    <t>94.8
97.9
86.9</t>
  </si>
  <si>
    <t>45M</t>
  </si>
  <si>
    <t>84.5, -</t>
  </si>
  <si>
    <t>0.0129
0.0100
0.0233</t>
  </si>
  <si>
    <t>TL, DET, IT, P, F</t>
  </si>
  <si>
    <t>\cite{majumder2025sawl}</t>
  </si>
  <si>
    <t>MobileNetV2 + statistical similarity attention + wave-format Conv1D</t>
  </si>
  <si>
    <t>BreakHis-2-Class
BreakHis-8-Class</t>
  </si>
  <si>
    <t>99.37
98.11</t>
  </si>
  <si>
    <t>99.32
97.51</t>
  </si>
  <si>
    <t>99.22
98.88</t>
  </si>
  <si>
    <t>99.27
98.17</t>
  </si>
  <si>
    <t>2.32M</t>
  </si>
  <si>
    <t>-, 8.87MB</t>
  </si>
  <si>
    <t>CLS, IT, P, M</t>
  </si>
  <si>
    <t>\cite{esen2025multi}</t>
  </si>
  <si>
    <t>MobileNetV3-Large + lightweight channel–spatial attention + multi-task heads</t>
  </si>
  <si>
    <t xml:space="preserve">INbreast </t>
  </si>
  <si>
    <t>4.26M</t>
  </si>
  <si>
    <t>CLS, TL, P</t>
  </si>
  <si>
    <t>\cite{varun2024computer}</t>
  </si>
  <si>
    <t>Stacked ensemble of MobileNetV2 + ShuffleNet + SqueezeNet with average voting</t>
  </si>
  <si>
    <t>BreaKHis(bin) (all)</t>
  </si>
  <si>
    <t>CLS, TL</t>
  </si>
  <si>
    <t>\cite{majumder2024emda}</t>
  </si>
  <si>
    <t>MobileNetV2 +  attention mechanism</t>
  </si>
  <si>
    <t>BreakHis (multi, all mags)</t>
  </si>
  <si>
    <t>CLS, TL, M</t>
  </si>
  <si>
    <t>\cite{muchemi2025investigating}</t>
  </si>
  <si>
    <t xml:space="preserve">EfficientNetB3 </t>
  </si>
  <si>
    <t>BUSI (all)
Mammogram masses</t>
  </si>
  <si>
    <t>90.82
89.80</t>
  </si>
  <si>
    <t>91.20
90.33</t>
  </si>
  <si>
    <t>90.92
89.87</t>
  </si>
  <si>
    <t>12M</t>
  </si>
  <si>
    <t>\cite{kubakisa2025automated}</t>
  </si>
  <si>
    <t xml:space="preserve">MobileNetV3 </t>
  </si>
  <si>
    <t>\cite{mustafa2025hybrid}</t>
  </si>
  <si>
    <t>FLA-optimized MobileNet
FLA-optimized MobileNet
DOA-optimized MobileNet</t>
  </si>
  <si>
    <t>MIAS
Breast Ultrasound
Fusion</t>
  </si>
  <si>
    <t>98.06
95.44
98.96</t>
  </si>
  <si>
    <t>98.00
95.00
98.00</t>
  </si>
  <si>
    <t>0.9982
-
0.9940</t>
  </si>
  <si>
    <t>CLS, TL, tested more backbone but mobilenet perform best</t>
  </si>
  <si>
    <t>\cite{ekta2024auto}</t>
  </si>
  <si>
    <t xml:space="preserve">MobileNetV2-style depthwise CNN features + XGBoost </t>
  </si>
  <si>
    <t>3.5M</t>
  </si>
  <si>
    <t>-, 9.4MB</t>
  </si>
  <si>
    <t xml:space="preserve">A2 </t>
  </si>
  <si>
    <t>\cite{aslam2024benign}</t>
  </si>
  <si>
    <t xml:space="preserve">MobileNetV1+V2 pretrained deep features  + serial fusion </t>
  </si>
  <si>
    <t>breakHis(Bin) 40x
breakHis(Bin) 100x</t>
  </si>
  <si>
    <t>100
100</t>
  </si>
  <si>
    <t xml:space="preserve">TL, CLS, </t>
  </si>
  <si>
    <t>Mobile Vit + Federated learning</t>
  </si>
  <si>
    <t>breakHis(Bin.) all mags</t>
  </si>
  <si>
    <t>-, 9.42MB</t>
  </si>
  <si>
    <t>A3</t>
  </si>
  <si>
    <t>CLS, IT, M</t>
  </si>
  <si>
    <t>\cite{abimouloud2024vision}</t>
  </si>
  <si>
    <t>conv tokenization + attention
mobileViT blocks + depthwise conv</t>
  </si>
  <si>
    <t>breakHis(Bin) 40x 
breakHis(multi) 40x 
breakHis(Bin) 200x 
breakHis(multi) 40x</t>
  </si>
  <si>
    <t>96.99
84.60
97.52
87.84</t>
  </si>
  <si>
    <t>97.81
84.80
96.91
87.90</t>
  </si>
  <si>
    <t>95.20
97.40
97.32
97.97</t>
  </si>
  <si>
    <t>97.81
84.63
97.32
87.84</t>
  </si>
  <si>
    <t>97.81
84.40
97.11
87.55</t>
  </si>
  <si>
    <t>98.93
97.10
99.69
98.01</t>
  </si>
  <si>
    <t>0.407M
1.489M</t>
  </si>
  <si>
    <t>,</t>
  </si>
  <si>
    <t>\cite{cherakhloo2024dct}</t>
  </si>
  <si>
    <t>Discrete Cosine Transform Attention + MobileConv</t>
  </si>
  <si>
    <t>BreaKHis (Bin) 40×
BreaKHis (Multi) 40×</t>
  </si>
  <si>
    <t>96.00
87.85</t>
  </si>
  <si>
    <t>95.65
87.71</t>
  </si>
  <si>
    <t>95.66
87.35</t>
  </si>
  <si>
    <t>95.64
87.31</t>
  </si>
  <si>
    <t>7.967M</t>
  </si>
  <si>
    <t>\cite{ahmed2024coatnet}</t>
  </si>
  <si>
    <t>CNN-Transformer + layer reduction</t>
  </si>
  <si>
    <t>CBIS-DDSM</t>
  </si>
  <si>
    <t>22.49M</t>
  </si>
  <si>
    <t>\cite{patil2023efficient}</t>
  </si>
  <si>
    <t>ResNet18 QC filtering</t>
  </si>
  <si>
    <t>B1</t>
  </si>
  <si>
    <t>WSI</t>
  </si>
  <si>
    <t>\cite{jalalian2025enhancing}</t>
  </si>
  <si>
    <t xml:space="preserve">Wiener+CLAHE + lesion-ROI cropping UNet++ mass segmentation </t>
  </si>
  <si>
    <t xml:space="preserve">CBIS-DDSM
INbreast </t>
  </si>
  <si>
    <t>87.05‡
82.00‡</t>
  </si>
  <si>
    <t>92.33
92.83</t>
  </si>
  <si>
    <t>93.83
88.33</t>
  </si>
  <si>
    <t>92.92‡
89.92‡</t>
  </si>
  <si>
    <t>DET</t>
  </si>
  <si>
    <t>\cite{oladimeji2023lightweight}</t>
  </si>
  <si>
    <t>Slice selection (entropy) + 3-layer DCNN</t>
  </si>
  <si>
    <t xml:space="preserve">BCS-DBT </t>
  </si>
  <si>
    <t>\cite{alemu2025genetic}</t>
  </si>
  <si>
    <t xml:space="preserve">GA feature selection + KNN→SVM hybrid </t>
  </si>
  <si>
    <t>B4</t>
  </si>
  <si>
    <t>\cite{nguyen2025lightweight}</t>
  </si>
  <si>
    <t xml:space="preserve">ResNet34 feature extraction + Chi-square filter + SVM </t>
  </si>
  <si>
    <t>\cite{gupta2025reducing}</t>
  </si>
  <si>
    <t>ResNet50 feature extraction + XGBoost with Stable Diffusion augmentation</t>
  </si>
  <si>
    <t>\cite{romero2025lightweight}</t>
  </si>
  <si>
    <t>7 texture features + Coarse DT</t>
  </si>
  <si>
    <t>\cite{khalid2025knowledge}</t>
  </si>
  <si>
    <t>KD + WGAN-GP augmented UM-BMID</t>
  </si>
  <si>
    <t>UM-BMID</t>
  </si>
  <si>
    <t>1.89 MB</t>
  </si>
  <si>
    <t>0.96 size reduction</t>
  </si>
  <si>
    <t>C3</t>
  </si>
  <si>
    <t>CLS,  KD, M</t>
  </si>
  <si>
    <t>\cite{yeh2025lightweight}</t>
  </si>
  <si>
    <t>knowledge distillation + Swarm Optimization</t>
  </si>
  <si>
    <t>5.3M</t>
  </si>
  <si>
    <t>-, 23MB</t>
  </si>
  <si>
    <t>parameter reduction rate of 96.17%</t>
  </si>
  <si>
    <t>CLS, KD, TL, P, parameter reduction rate of 96.17%</t>
  </si>
  <si>
    <t>\cite{wang2025illuminating}</t>
  </si>
  <si>
    <t>ViT + Low-Rank Adaptation (LoRA) fine tuning</t>
  </si>
  <si>
    <t>BreaKHis (Bin) all mags</t>
  </si>
  <si>
    <t>0.15M</t>
  </si>
  <si>
    <t>C4</t>
  </si>
  <si>
    <t>\cite{kaladevi2024multimodal}</t>
  </si>
  <si>
    <t xml:space="preserve">multimodal CNN/DNN </t>
  </si>
  <si>
    <t>METABRIC</t>
  </si>
  <si>
    <t>Hybrid (A1+B4)</t>
  </si>
  <si>
    <t>\cite{muthukrishnan2025efficient}</t>
  </si>
  <si>
    <t>Multihead attention CNN</t>
  </si>
  <si>
    <t>CBIS-DDSM
MIAS</t>
  </si>
  <si>
    <t>98.2
99.9</t>
  </si>
  <si>
    <t>97.8
99.7</t>
  </si>
  <si>
    <t>98.0
99.7</t>
  </si>
  <si>
    <t>98.5
99.8</t>
  </si>
  <si>
    <t>98.2
99.8</t>
  </si>
  <si>
    <t>98.25
99.8</t>
  </si>
  <si>
    <t>CLS, Results are from training not val/test.</t>
  </si>
  <si>
    <t>\cite{ur2025radiomic}</t>
  </si>
  <si>
    <t xml:space="preserve">Radiomic 2D V-Net + top-hat + INT8 quantization + pruning </t>
  </si>
  <si>
    <t>PINUM
PINUM
PINUM
CBIS-DDSM
CBIS-DDSM
CBIS-DDSM</t>
  </si>
  <si>
    <t>1.94 System
2.44 Pi 4B
1.60 Jetson
1.91 System
2.41 Pi 4B
1.58 Jetson</t>
  </si>
  <si>
    <t>97.0
95.6
96.0
98.0
95.9
96.3</t>
  </si>
  <si>
    <t xml:space="preserve">87.0
97.0
</t>
  </si>
  <si>
    <t xml:space="preserve">0.89
0.92
</t>
  </si>
  <si>
    <t>Hybrid (A1+C1+C2)</t>
  </si>
  <si>
    <t>\cite{han2026yolov9}</t>
  </si>
  <si>
    <t>enhanced YOLOv9 + channel-wise KD</t>
  </si>
  <si>
    <t>BIRADS-2023v1
BUSI
Dataset B</t>
  </si>
  <si>
    <t>0.704†
0.701†
0.930†</t>
  </si>
  <si>
    <t>0.708
0.702
0.896</t>
  </si>
  <si>
    <t>0.709
0.713
0.912</t>
  </si>
  <si>
    <t>0.708
0.707
0.904</t>
  </si>
  <si>
    <t>1.82M</t>
  </si>
  <si>
    <t>7.2, 4.17MB</t>
  </si>
  <si>
    <t>Hybrid (A1+C3)</t>
  </si>
  <si>
    <t>DET, KD, P, F, M, IT</t>
  </si>
  <si>
    <t>\cite{bruno2025dual}</t>
  </si>
  <si>
    <t xml:space="preserve">ROI segmentation + MobileNetV3-Small </t>
  </si>
  <si>
    <t>BUSI
BUSI, Breast-Lesions-USG (Cross-dataset)</t>
  </si>
  <si>
    <t>95.2
80.21</t>
  </si>
  <si>
    <t>96.6
83.3</t>
  </si>
  <si>
    <t>92.4
76.1</t>
  </si>
  <si>
    <t>94.4
79.5</t>
  </si>
  <si>
    <t>0.990
0.876</t>
  </si>
  <si>
    <t>Hybrid (A2+B1)</t>
  </si>
  <si>
    <t>CLS, SEG, TL</t>
  </si>
  <si>
    <t>\cite{vickram2024breast}</t>
  </si>
  <si>
    <t>MobileNet + MobileNetV2 + 50% feature reduction + SoftMax</t>
  </si>
  <si>
    <t>Hybrid (A2+B4)</t>
  </si>
  <si>
    <t>\cite{al2025detection}</t>
  </si>
  <si>
    <t>Dual-stream DenseNet121 + U-Net-guided ViT-Lite late fusion</t>
  </si>
  <si>
    <t>BUSI
CBIS-DDSM</t>
  </si>
  <si>
    <t>99.99
99.35</t>
  </si>
  <si>
    <t>99.97
99.25</t>
  </si>
  <si>
    <t>99.97
99.12</t>
  </si>
  <si>
    <t>99.97
98.88</t>
  </si>
  <si>
    <t>5.08M</t>
  </si>
  <si>
    <t>-, 46.22MB</t>
  </si>
  <si>
    <t>Hybrid (A3+B1)</t>
  </si>
  <si>
    <t>CLS, TL, P, M, IT</t>
  </si>
  <si>
    <t xml:space="preserve">U-Net ROI localization + Depthwise separable + MixConv </t>
  </si>
  <si>
    <t>0.065M</t>
  </si>
  <si>
    <t>0.052, 13.89MB</t>
  </si>
  <si>
    <t>Hybrid (B1 + A1)</t>
  </si>
  <si>
    <t>WSI, E2E, P, F, M</t>
  </si>
  <si>
    <t>\cite{vinod2024lightweight}</t>
  </si>
  <si>
    <t>Custom CNN +  50% pruning + INT8 quantization</t>
  </si>
  <si>
    <t>BUS (CPU FP32)
BUS (FPGA)
BUS (Android INT8)</t>
  </si>
  <si>
    <t>94.15
93.16
93.76</t>
  </si>
  <si>
    <t>94.15
93.16
93.72</t>
  </si>
  <si>
    <t>94.15
93.16
93.70</t>
  </si>
  <si>
    <t>-, 11.13KB
-, -
-, 7.75KB</t>
  </si>
  <si>
    <t>0.087
0.004
0.66</t>
  </si>
  <si>
    <t>Hybrid(A1+C2+C1)</t>
  </si>
  <si>
    <t>† For detection  papers, Accuracy† denotes mAP@0.5; AUC† denotes mAP@0.5:0.95</t>
  </si>
  <si>
    <t>‡ For segmentation papers, Accuracy‡ denotes IoU/Jaccard and F1‡ denotes Dice (DSC).</t>
  </si>
  <si>
    <t>A1 = Custom lightweight CNN design (separable/factorized/bottlenecks/GAP, etc.)
A2 = Efficient backbone (mobile/compact nets like MobileNet, SqueezeNet, etc.)
A3 = Efficient attention / CNN–Transformer architecture (MobileViT, CCT, DCT-attention, etc.)
B1 = ROI/patch selection &amp; cascaded pipelines (multi-stage inference reduction)
B2 = QC/filtering before diagnosis (artifact/tissue filtering, pre-filtering)
B3 = Annotation-efficient learning (active learning, human-in-loop labeling)
B4 = Feature efficient classical ML
C1/C2/C3 = Quantization/Pruning/Knowledge Distillation</t>
  </si>
  <si>
    <t>Tags:
Task: CLS = classification, DET = detection, WSI = whole-slide / multi-stage WSI pipeline, TAB = tabular (non-imaging)
Time: E2E = end-to-end latency reported, IT = inference time reported
Efficiency evidence: P = parameters reported, F = FLOPs/GFLOPs reported, M = memory/model size reported
Training strategy: TL (transfer learning / pretrained weights)</t>
  </si>
  <si>
    <t>Modality</t>
  </si>
  <si>
    <t>Deployment Conversion</t>
  </si>
  <si>
    <t>Real-device benchmarking</t>
  </si>
  <si>
    <t>Device type</t>
  </si>
  <si>
    <t xml:space="preserve"> validation</t>
  </si>
  <si>
    <t>Explainability reported</t>
  </si>
  <si>
    <t xml:space="preserve">Cytology
 </t>
  </si>
  <si>
    <t xml:space="preserve">
Hybrid (quantization,pruning,knowledge distillation)</t>
  </si>
  <si>
    <t>CLS, KD, IT, M
CLS, M
CLS, M
CLS, M</t>
  </si>
  <si>
    <t>TFLite</t>
  </si>
  <si>
    <t>yes</t>
  </si>
  <si>
    <t>Raspberry Pi 4 Model B</t>
  </si>
  <si>
    <t>cross-dataset</t>
  </si>
  <si>
    <t xml:space="preserve">Histopathology
 </t>
  </si>
  <si>
    <t>custom lightweight architecture</t>
  </si>
  <si>
    <t>Cytology</t>
  </si>
  <si>
    <t>SHAP, LIME</t>
  </si>
  <si>
    <t xml:space="preserve">Ultrasound
 </t>
  </si>
  <si>
    <t xml:space="preserve">Multimodal (Mammography + Ultrasound)
 </t>
  </si>
  <si>
    <t>MRI</t>
  </si>
  <si>
    <t xml:space="preserve">Ultrasound
 </t>
  </si>
  <si>
    <t>\cite{ramyefficient backbone026explainable}</t>
  </si>
  <si>
    <t>Thermography</t>
  </si>
  <si>
    <t xml:space="preserve">Mammography
 </t>
  </si>
  <si>
    <t>Bioelectrical Impedance</t>
  </si>
  <si>
    <t>N/A</t>
  </si>
  <si>
    <t>Raspberry Pi 4B, Jetson Nano 4 GB;</t>
  </si>
  <si>
    <t>Histopathology</t>
  </si>
  <si>
    <t>Ultrasound</t>
  </si>
  <si>
    <t>Grad-CAM</t>
  </si>
  <si>
    <t>efficient backbone</t>
  </si>
  <si>
    <t>\cite{ruzefficient backbone023early}</t>
  </si>
  <si>
    <t>Mammography</t>
  </si>
  <si>
    <t>IDC patches</t>
  </si>
  <si>
    <t xml:space="preserve">Mammography
 </t>
  </si>
  <si>
    <t>interpretable attention maps</t>
  </si>
  <si>
    <t>Ultrasound
Mammography</t>
  </si>
  <si>
    <t>\cite{kubakisefficient backbone025automated}</t>
  </si>
  <si>
    <t>\cite{mustafefficient backbone025hybrid}</t>
  </si>
  <si>
    <t>Mammography
Ultrasound
Multimodal</t>
  </si>
  <si>
    <t>\cite{ektefficient backbone024auto}</t>
  </si>
  <si>
    <t xml:space="preserve">efficient backbone </t>
  </si>
  <si>
    <t>Android phone, GPU, 8-core CPU, 4-core CPU</t>
  </si>
  <si>
    <t>efficient attention / transformer-based</t>
  </si>
  <si>
    <t xml:space="preserve">Histopathology
 </t>
  </si>
  <si>
    <t>LIME and Grad-CAM</t>
  </si>
  <si>
    <t>workflow efficiency</t>
  </si>
  <si>
    <t>BCS-DBT</t>
  </si>
  <si>
    <t>tomosynthesis</t>
  </si>
  <si>
    <t>feature-efficient classical ML</t>
  </si>
  <si>
    <t>\cite{guptefficient backbone025reducing}</t>
  </si>
  <si>
    <t>Microwave Imaging</t>
  </si>
  <si>
    <t>knowledge distillation</t>
  </si>
  <si>
    <t>PEFT</t>
  </si>
  <si>
    <t>Clinical/Genomic</t>
  </si>
  <si>
    <t>Hybrid (custom lightweight architecture+feature-efficient classical ML)</t>
  </si>
  <si>
    <t xml:space="preserve">Mammography
 </t>
  </si>
  <si>
    <t>Hybrid (custom lightweight architecture+quantization+pruning)</t>
  </si>
  <si>
    <t>INT 8 quantization, pruning</t>
  </si>
  <si>
    <t>Jetson Nano, Raspberry Pi 4, Snapdragon 865</t>
  </si>
  <si>
    <t xml:space="preserve">Ultrasound
 </t>
  </si>
  <si>
    <t>Hybrid (custom lightweight architecture+knowledge distillation)</t>
  </si>
  <si>
    <t>Hybrid (efficient backbone+workflow efficiency)</t>
  </si>
  <si>
    <t>Hybrid (efficient backbone+feature-efficient classical ML)</t>
  </si>
  <si>
    <t>Hybrid (efficient attention / transformer-based+workflow efficiency)</t>
  </si>
  <si>
    <t>Hybrid (workflow efficiency + custom lightweight architecture)</t>
  </si>
  <si>
    <t>Hybrid(custom lightweight architecture+pruning+quantization)</t>
  </si>
  <si>
    <t>PYNQ-Z2 FPGA, Android device</t>
  </si>
  <si>
    <t>Modu et al. (2025)</t>
  </si>
  <si>
    <t>Knowledge-distillation</t>
  </si>
  <si>
    <t>cytology</t>
  </si>
  <si>
    <t>87% fewer trainable parameters than conventional deep models</t>
  </si>
  <si>
    <t>NR, 12% RAM usage on Raspberry Pi 4B</t>
  </si>
  <si>
    <t>KD; teacher-student; lightweight CNN; resource-constrained; Raspberry Pi 4B; onsite inference; telemedicine; LMIC</t>
  </si>
  <si>
    <t>Yes</t>
  </si>
  <si>
    <t>Raspberry Pi 4B</t>
  </si>
  <si>
    <t>10-fold cross-validation on WDBC; additional train/validation evaluation on WDBC, PBCNT, and BCDB; no external validation</t>
  </si>
  <si>
    <t>No</t>
  </si>
  <si>
    <t>summary</t>
  </si>
  <si>
    <t>bibtex</t>
  </si>
  <si>
    <t>They employs a high-sensitivity loss-modified U-Net to localize suspicious regions in low-resolution whole-slide images and then applies a custom lightweight CNN built with depthwise separable and MixConv blocks for patch classification.</t>
  </si>
  <si>
    <t>@inproceedings{liu2020effidiag,
  title={Effidiag: an efficient framework for breast cancer diagnosis in multi-gigapixel whole slide images},
  author={Liu, Shuyan and Ren, Junda and Chen, Zhineng and Hu, Kai and Xiao, Fen and Li, Xuanya and Gao, Xieping},
  booktitle={2020 IEEE International Conference on Bioinformatics and Biomedicine (BIBM)},
  pages={663--669},
  year={2020},
  organization={IEEE}
}</t>
  </si>
  <si>
    <t>They benchmark MobileNetV1 against deeper CNNs (ResNet50, DenseNet201) for lymph-node metastasis patch classification on modified PCam and show that MobileNet reaches 91.1% accuracy with ~1.8 ms/image inference</t>
  </si>
  <si>
    <t>@inproceedings{ahmad2021comparative,
  title={Comparative study of deep learning models for automatic detection of metastases in H\&amp;E stained images},
  author={Ahmad, Bilal and Jun, Sun and Li, Jinxing and Lidan, Bai},
  booktitle={2021 4th International conference on computing \&amp; information sciences (ICCIS)},
  pages={1--6},
  year={2021},
  organization={IEEE}
}</t>
  </si>
  <si>
    <t>They proposed MobileViT-based self-attention classifier that integrates explicit texture features and image enhancement within a federated learning framework to enable efficient and privacy-preserving classification.</t>
  </si>
  <si>
    <t>@article{yan2023pla,
  title={PLA—A Privacy-Embedded lightweight and efficient automated breast cancer accurate diagnosis framework for the internet of medical things},
  author={Yan, Chengxiao and Zeng, Xiaoyang and Xi, Rui and Ahmed, Awais and Hou, Mengshu and Tunio, Muhammad Hanif},
  journal={Electronics},
  volume={12},
  number={24},
  pages={4923},
  year={2023},
  publisher={MDPI}
}</t>
  </si>
  <si>
    <t>They applied contrast enhancement and edge detection to improve image quality, then classified images using parallel separable-convolution branches with multiple kernel sizes, enhanced with factorized convolutions  and bottleneck layers to reduce computation while preserving a wide receptive field.</t>
  </si>
  <si>
    <t>@Article{diagnostics13020299,
AUTHOR = {Nneji, Grace Ugochi and Monday, Happy Nkanta and Mgbejime, Goodness Temofe and Pathapati, Venkat Subramanyam R. and Nahar, Saifun and Ukwuoma, Chiagoziem Chima},
TITLE = {Lightweight Separable Convolution Network for Breast Cancer Histopathological Identification},
JOURNAL = {Diagnostics},
VOLUME = {13},
YEAR = {2023},
NUMBER = {2},
ARTICLE-NUMBER = {299},
URL = {https://www.mdpi.com/2075-4418/13/2/299},
PubMedID = {36673109},
ISSN = {2075-4418},</t>
  </si>
  <si>
    <t>The paper presents a human-in-the-loop, cluster-driven active learning framework to train a lightweight patch classifier  that improves weakly supervised WSI classification by removing artifacts and irrelevant tissue regions.</t>
  </si>
  <si>
    <t>@article{patil2023efficient,
  title={Efficient quality control of whole slide pathology images with human-in-the-loop training},
  author={Patil, Abhijeet and Diwakar, Harsh and Sawant, Jay and Kurian, Nikhil Cherian and Yadav, Subhash and Rane, Swapnil and Bameta, Tripti and Sethi, Amit},
  journal={Journal of Pathology Informatics},
  volume={14},
  pages={100306},
  year={2023},
  publisher={Elsevier}
}</t>
  </si>
  <si>
    <t>They use a pre-trained EfficientNet-B3 architecture and fine-tuned on augmented mammogram data</t>
  </si>
  <si>
    <t xml:space="preserve">@article{ruza2023early,
  title={Early detection of breast cancer in mammograms using the lightweight modification of efficientNet B3},
  author={Ruza, Nabilah and Hussain, Saiful Izzuan and Mohamed, Siti Kamariah Che and Arzmi, Mohd Hafiz},
  journal={M{\'e}todos num{\'e}ricos para c{\'a}lculo y dise{\~n}o en ingenieria: Revista internacional},
  volume={39},
  number={3},
  pages={1--11},
  year={2023},
  publisher={Universidad Polit{\'e}cnica de Catalu{\~n}a/Universitat Polit{\`e}cnica de Catalunya}
}
</t>
  </si>
  <si>
    <t>They fine-tune a SqueezeNet via FastAI one-cycle discriminative transfer learning with Grad-CAM for attention/interpretability</t>
  </si>
  <si>
    <t>@article{chaudhury2023deep,
  title={Deep transfer learning for IDC breast cancer detection using fast AI technique and Sqeezenet architecture},
  author={Chaudhury, Sushovan and Sau, Kartik and Khan, Muhammad Attique and Shabaz, Mohammad},
  journal={Math Biosci Eng},
  volume={20},
  number={6},
  pages={10404--10427},
  year={2023}
}</t>
  </si>
  <si>
    <t>They fine-tune an ImageNet-pretrained ResNet50 augmented with an attention mechanism, using global average pooling to reduce parameters</t>
  </si>
  <si>
    <t xml:space="preserve">@inproceedings{tu2023hybrid,
  title={A hybrid deep learning model for breast cancer detection and classification},
  author={Tu, Shanshan and Li, Wenlong and Ai, Xin and Li, Hongchen and Yue, Qingqing and Rehman, Sadaqat Ur},
  booktitle={Proceedings of the 2023 13th international conference on communication and network security},
  pages={350--353},
  year={2023}
}
</t>
  </si>
  <si>
    <t>They propose an enhanced YOLOv5 mammogram detector that improves contrast using adaptive histogram enhancement and strengthens localization with a Dynamic Head attention module and a minimum point distance–based IoU bounding-box loss. To reduce computation, they replace the backbone with MobileNetV2 augmented with Omni-Dimensional Dynamic Convolution (ODConv).</t>
  </si>
  <si>
    <t xml:space="preserve">@article{zhang2024research,
  title={Research on breast cancer detection methods based on odmv-muldyhead-yolo},
  author={Zhang, Yanhong and Li, Pei and Lan, Yihua and Jia, Xiao and Lv, Yingjie},
  journal={IEEE Access},
  volume={12},
  pages={186819--186835},
  year={2024},
  publisher={IEEE}
}
</t>
  </si>
  <si>
    <t>They propose two lightweight histopathology classifiers by (i) using a Compact Convolutional Transformer that replaces heavy ViT patch/encoder stacks with shallow convolutional tokenization and attention, and (ii) adopting MobileViT with mobile-oriented blocks and depthwise convolutions.</t>
  </si>
  <si>
    <t>@article{abimouloud2024vision,
  title={Vision transformer based convolutional neural network for breast cancer histopathological images classification},
  author={Abimouloud, Mouhamed Laid and Bensid, Khaled and Elleuch, Mohamed and Ammar, Mohamed Ben and Kherallah, Monji},
  journal={Multimedia Tools and Applications},
  volume={83},
  number={39},
  pages={86833--86868},
  year={2024},
  publisher={Springer}
}</t>
  </si>
  <si>
    <t>They propose a dual-branch lightweight transformer that applies DCT + low-pass filtering to reduce attention cost and a MobileConv branch for local detail, then fuses both for prediction.</t>
  </si>
  <si>
    <t xml:space="preserve">@inproceedings{cherakhloo2024dct,
  title={DCT-HistoTransformer: Efficient lightweight vision transformer with DCT integration for histopathological image analysis},
  author={Cherakhloo, Mahdi and Ranjbar, Mahtab and Mohebbi, Mehdi and Vahdat, Bijan Vosoughi},
  booktitle={2024 31st National and 9th International Iranian Conference on Biomedical Engineering (ICBME)},
  pages={409--415},
  year={2024},
  organization={IEEE}
}
</t>
  </si>
  <si>
    <t>compact 3-hidden-layer MLP and SHAP/LIME explanations to make predictions interpretable for clinicians</t>
  </si>
  <si>
    <t xml:space="preserve">@inproceedings{tanim2024breast,
  title={Breast cancer diagnosis with xai-integrated deep learning approach},
  author={Tanim, Sharia Arfin and Alam, Gazi Mohammad Imdadul and Shrestha, Tahmid Enam and Islam, Maruful and Jahan, Fariha and Nur, Kamruddin},
  booktitle={2024 International Conference on Innovation and Intelligence for Informatics, Computing, and Technologies (3ICT)},
  pages={659--665},
  year={2024},
  organization={IEEE}
}
</t>
  </si>
  <si>
    <t>MobileNetV2-inspired depthwise-separable CNN feature extractor, then an XGBoost classifier for benign/malignant patch screening</t>
  </si>
  <si>
    <t>@article{ekta2024auto,
  title={Auto-bcs: A hybrid system for real-time breast cancer screening from pathological images},
  author={Ekta and Bhatia, Vandana},
  journal={Journal of Imaging Informatics in Medicine},
  volume={37},
  number={4},
  pages={1752--1766},
  year={2024},
  publisher={Springer}
}</t>
  </si>
  <si>
    <t>A compact 3-conv model and deploy it on CPU, PYNQ-Z2 FPGA, and Android, using 50% pruning and reduced-precision/INT8 quantization</t>
  </si>
  <si>
    <t>@article{vinod2024lightweight,
  title={A lightweight deep convolutional neural network implemented on FPGA and android devices for detection of breast cancer using ultrasound images},
  author={Vinod, Aditya and Guddati, Prabhav and Panda, Amit Kumar and Tripathy, Rajesh Kumar},
  journal={IEEE Access},
  volume={12},
  pages={179190--179203},
  year={2024},
  publisher={IEEE}
}</t>
  </si>
  <si>
    <t>They extract deep features from pretrained MobileNetV1 and MobileNetV2, reduce each feature vector using 50% dropout, then serially fuse both feature sets and classify with SoftMax</t>
  </si>
  <si>
    <t xml:space="preserve">@inproceedings{aslam2024benign,
  title={Benign/Malignant Breast Cancer Detection in Histopathology Image using Fused Deep-Learning Features},
  author={Aslam, Shabnam Mohamed},
  booktitle={2024 IEEE 9th International Conference on Engineering Technologies and Applied Sciences (ICETAS)},
  pages={1--6},
  year={2024},
  organization={IEEE}
}
</t>
  </si>
  <si>
    <t>RegNet-inspired  classifier that combined depthwise separable convolution with SCSE channel–spatial attention and efficient grouped/shuffle blocks</t>
  </si>
  <si>
    <t xml:space="preserve">@article{liu2025rsdcnet,
  title={RSDCNet: An efficient and lightweight deep learning model for benign and malignant pathology detection in breast cancer},
  author={Liu, Yuan and Li, Haipeng and Zhu, Zhu and Chen, Chen and Zhang, Xiaojing and Jin, Gongsheng and Li, Hongtao},
  journal={Digital Health},
  volume={11},
  pages={20552076251336286},
  year={2025},
  publisher={SAGE Publications Sage UK: London, England}
}
</t>
  </si>
  <si>
    <t>MobileNetV2-based lightweight CNN augmented with statistical similarity attention (Pearson+cosine for low-level features; Spearman+cosine for high-level features) and a wavelet-inspired channel processing layer that treats channels as sequences and applies Conv1D for localized pattern attention</t>
  </si>
  <si>
    <t xml:space="preserve">@article{majumder2025sawl,
  title={SAWL-Net: A Statistical Attentions and Wavelet Aided Lightweight Network for Classification of Cancers in Histopathological Images},
  author={Majumder, Surya and Paul, Aishik and Schwenker, Friedhelm and Sarkar, Ram},
  journal={IEEE Transactions on Artificial Intelligence},
  volume={6},
  number={8},
  pages={2051--2060},
  year={2025},
  publisher={IEEE}
}
</t>
  </si>
  <si>
    <t>\cite{chen2025yolo}</t>
  </si>
  <si>
    <t>They enhanced YOLOv11 segmentation for breast ultrasound by combining grouped multi-scale convolution, GSConv-based lightweight feature fusion, and hierarchical local–global attention with a lightweight segmentation head</t>
  </si>
  <si>
    <t>@article{chen2025yolo,
  title={YOLO-MAFS: Multi-scale Attention Fusion Network for Precise Breast Cancer Segmentation in Ultrasound Images.},
  author={Chen, Luming and Zhang, Xinhe},
  journal={Engineering Letters},
  volume={33},
  number={11},
  year={2025}
}</t>
  </si>
  <si>
    <t>a compact U-Net–shaped multimodal classifier for mammogram + ultrasound that uses depthwise separable conv blocks (3×3 depthwise + 1×1 pointwise) with only nine layers, and improves robustness by generating 10,000 synthetic ultrasound images using StyleGAN3 for augmentation.</t>
  </si>
  <si>
    <t>@article{rai2025lightweightunet,
  title={LightweightUNet: Multimodal deep learning with GAN-augmented imaging data for efficient breast cancer detection},
  author={Rai, Hari Mohan and Yoo, Joon and Agarwal, Saurabh and Agarwal, Neha},
  journal={Bioengineering},
  volume={12},
  number={1},
  pages={73},
  year={2025},
  publisher={MDPI}
}</t>
  </si>
  <si>
    <t>3D U-Net for DCE-MRI tumor segmentation that replaces standard 3D conv with 3D depthwise separable conv and adds mobile-style expansion/residual units plus an auxiliary classification branch</t>
  </si>
  <si>
    <t>@article{wang2025mm,
  title={MM-3D Unet: development of a lightweight breast cancer tumor segmentation network utilizing multi-task and depthwise separable convolution},
  author={Wang, Xian and Zeng, Wenzhi and Xu, Junzeng and Zhang, Senhao and Gu, Yuexing and Li, Benhui and Wang, Xueyang},
  journal={Frontiers in Oncology},
  volume={15},
  pages={1563959},
  year={2025},
  publisher={Frontiers}
}</t>
  </si>
  <si>
    <t>They formulate mammography as a multi-task problem (malignancy + BI-RADS density) using an ImageNet-pretrained backbone with a lightweight channel–spatial attention block, and show that MobileNetV3-Large offers a strong accuracy–efficiency tradeoff</t>
  </si>
  <si>
    <t>@article{esen2025multi,
  title={Multi-Task Attention-Guided Deep Learning for Simultaneous Breast Cancer Detection and Density Estimation in Mammography},
  author={Esen, Gani and Nurtas, Marat and La Paglia, Laura and Amankulov, Jandos and Matkerim, Bazargul and Altaibek, Aizhan},
  journal={IEEE Access},
  volume={13},
  pages={198938--198951},
  year={2025},
  publisher={IEEE}
}</t>
  </si>
  <si>
    <t>They combine UNet++ with an optimized preprocessing pipeline (Wiener denoising + CLAHE + lesion ROI cropping) to segment breast masses</t>
  </si>
  <si>
    <t>@article{jalalian2025enhancing,
  title={Enhancing Breast Cancer Segmentation in Mammography with UNet++-Deep Learning Approach},
  author={Jalalian, Kimia and Hosseini, Golnaz and Ghiasi, Razieh and Bosaghzadeh, Alireza},
  journal={Frontiers in Biomedical Technologies},
  year={2025}
}</t>
  </si>
  <si>
    <t>They improve benign/malignant classification by using genetic algorithms for feature selection and parameter tuning before KNN/SVM</t>
  </si>
  <si>
    <t>@article{alemu2025genetic,
  title={Genetic algorithm-optimized k-nearest neighbors and support vector machines for breast cancer detection in resource-constrained environments},
  author={Alemu, Abebe and Girma, Anteneh and Abebe, Mesfin and Srinivasagan, Ramasamy},
  journal={IAENG International Journal of Computer Science},
  volume={52},
  number={3},
  pages={848--861},
  year={2025}
}</t>
  </si>
  <si>
    <t>They fine-tune a Vision Transformer (ViT) using Low-Rank Adaptation (LoRA), training only small low-rank matrices injected into attention projections to reduce trainable parameters and improve performance in data-limited settings</t>
  </si>
  <si>
    <t xml:space="preserve">@article{wang2025illuminating,
  title={Illuminating breast cancer malignancies: Lightweight histopathology computer vision classifier for precise breast cancer screening},
  author={Wang, Zhijie and Yin, Yachen and Xu, Weizheng and Mo, Yu K and Yang, Han and Xiong, Jingwei and Hong, Zhenchen},
  journal={EngMedicine},
  volume={2},
  number={2},
  pages={100053},
  year={2025},
  publisher={Elsevier}
}
</t>
  </si>
  <si>
    <t>improves breast ultrasound mass detection by combining efficient multiscale feature extraction with a lightweight shared detection head and WIoU loss</t>
  </si>
  <si>
    <t>@article{li2025lightweight,
  title={Lightweight Detection Algorithm for Breast-Mass Features in Ultrasound Images},
  author={Li, Taojuan and Liu, Wen and Song, Mingxian and Gu, Zheng and Hai, Ling},
  journal={IEEE Access},
  year={2025},
  publisher={IEEE}
}</t>
  </si>
  <si>
    <t>\cite{nguyen2025lightweight} propose a thermography-based hybrid pipeline that combines ResNet34 feature extraction, Chi-square feature filtering, and SVM classification.</t>
  </si>
  <si>
    <t>@article{nguyen2025lightweight,
  title={A lightweight method for breast Cancer detection using thermography images with optimized CNN feature and efficient classification},
  author={Nguyen Chi, Thanh and Le Thi Thu, Hong and Doan Quang, Tu and Taniar, David},
  journal={Journal of Imaging Informatics in Medicine},
  volume={38},
  number={3},
  pages={1434--1451},
  year={2025},
  publisher={Springer}
}</t>
  </si>
  <si>
    <t>propose a dual-stream DenseNet121 + U-Net-guided ViT-Lite fusion network that combines global and tumor-focused contextual features</t>
  </si>
  <si>
    <t>@article{al2025detection,
  title={Detection of Breast Cancer Using a Dual-Stream Network of DenseNet121 and UNet Guided ViT Fusion Transformer.},
  author={Al Abboodi, Hanaa M and Alhuseen, Abd and Ali, Zainab and Salih Abedi, Wafaa M},
  journal={International Journal of Intelligent Engineering \&amp; Systems},
  volume={18},
  number={7},
  year={2025}
}</t>
  </si>
  <si>
    <t>propose a stacked ensemble of three lightweight CNNs—MobileNetV2, ShuffleNet, and SqueezeNet—whose average-voting fusion improves BreaKHis classification, outperforming the individual lightweight models</t>
  </si>
  <si>
    <t>@inproceedings{varun2024computer,
  title={A computer aided detection system for breast cancer using lightweight cnn models for smart healthcare},
  author={Varun, C and Poreddy, Ajay Kumar Reddy and Balakrishna, Thunakala and Kokil, Priyanka},
  booktitle={2024 Tenth International Conference on Bio Signals, Images, and Instrumentation (ICBSII)},
  pages={1--6},
  year={2024},
  organization={IEEE}
}</t>
  </si>
  <si>
    <t>They classify breast histology slides using fused lightweight deep features, where feature vectors from lightweight backbones are reduced and combined before SoftMax classification</t>
  </si>
  <si>
    <t xml:space="preserve">@inproceedings{vickram2024breast,
  title={Breast Histology Slides Classification using Fused Lightweight Deep Features},
  author={Vickram, AS and Sowndharya, B Bhavani},
  booktitle={2024 5th International Conference on Smart Electronics and Communication (ICOSEC)},
  pages={1--5},
  year={2024},
  organization={IEEE}
}
</t>
  </si>
  <si>
    <t>\cite{oladimeji2023lightweight} propose a lightweight DBT classification pipeline that selects only the most informative slices before training a compact 3-layer CNN, with entropy-based selection</t>
  </si>
  <si>
    <t>@inproceedings{oladimeji2023lightweight,
  title={Lightweight deep learning for breast cancer diagnosis based on slice selection techniques},
  author={Oladimeji, Oladosu and Ayaz, Hamail and McLoughlin, Ian and Unnikrishnan, Saritha},
  booktitle={2023 31st Irish Conference on Artificial Intelligence and Cognitive Science (AICS)},
  pages={1--4},
  year={2023},
  organization={IEEE}
}</t>
  </si>
  <si>
    <t>\cite{majumder2024emda} extends MobileNetV2 with EMD-based attention modules</t>
  </si>
  <si>
    <t>@inproceedings{majumder2024emda,
  title={EMDA-Net: Earth Mover’s Distance (EMD) influenced Attention-aided Neural Network for Medical Image Classification},
  author={Majumder, Surya and Mallick, Kushaj and Pal, Wrick and Chakraborty, Somenath and Sarkar, Ram},
  booktitle={2024 IEEE 6th International Conference on Cognitive Machine Intelligence (CogMI)},
  pages={247--256},
  year={2024},
  organization={IEEE}
}</t>
  </si>
  <si>
    <t>\cite{agrawal2024neural}</t>
  </si>
  <si>
    <t>\cite{agrawal2024neural} shows that a backpropagation-trained decision-tree-like model can achieve 93% accuracy on the breast-cancer dataset with fewer neurons and lower MAC cost than a comparable neural network, highlighting an alternative TinyML route for tabular diagnosis.</t>
  </si>
  <si>
    <t>@inproceedings{agrawal2024neural,
  title={Neural decision tree for bio-tinyml},
  author={Agrawal, Kartikay and Borthakur, Ayon and Singh, Ayush Kumar and Srikaran, Perambuduri and Nandi, Digjoy and Pujari, Omkaradithya},
  booktitle={2024 IEEE Biomedical Circuits and Systems Conference (BioCAS)},
  pages={1--5},
  year={2024},
  organization={IEEE}
}</t>
  </si>
  <si>
    <t>a larger teacher model transfers knowledge to a much smaller student model. It then compares the KD student against pruning and quantization baselines, and further converts the student to TensorFlow Lite (TFLite) for deployment on a Raspberry Pi 4 Model B. They show that knowledge distillation plus TFLite conversion yields the best deployment trade-off for low-resource breast-cancer diagnosis.</t>
  </si>
  <si>
    <t>@article{modu2025development,
  title={Development of a Knowledge-Distillation-Based Breast Cancer Classifier for LMICs: Comparison with Pruning and Quantization},
  author={Modu, Falmata and Prasad, Rajesh and Aliyu, Farouq},
  journal={Electronics},
  volume={14},
  number={24},
  pages={4842},
  year={2025},
  publisher={MDPI}
}</t>
  </si>
  <si>
    <t>\cite{han2026yolov9} YOLOv9-AGMA combines lightweight architectural redesign with channel-wise knowledge distillation,</t>
  </si>
  <si>
    <t>@article{han2026yolov9,
  title={YOLOv9-AGMA: An enhanced knowledge distillation network for breast ultrasound image classification},
  author={Han, Kun and Li, Zhigang and Cai, Minjie},
  journal={Biomedical Signal Processing and Control},
  volume={113},
  pages={108957},
  year={2026},
  publisher={Elsevier}
}</t>
  </si>
  <si>
    <t>They integrate lesion segmentation and classification in a single explainable ultrasound framework, with Re­
sidual Squeeze-and-Excitation U-Net  combined with a Capsule Network (CN) optimized using the Blood-Sucking Leech Optimizer</t>
  </si>
  <si>
    <t>@article{ramya2026explainable,
  title={Explainable deep learning framework for breast tumor analysis in ultrasound imaging systems},
  author={Ramya, TV and Jayaseeli, JD Dorathi},
  journal={Biomedical Signal Processing and Control},
  volume={114},
  pages={109336},
  year={2026},
  publisher={Elsevier}
}</t>
  </si>
  <si>
    <t>\cite{tang2025multi}</t>
  </si>
  <si>
    <t>\cite{tang2025multi} propose Multi-light Net, a multi-input lightweight CNN for breast thermography that jointly processes front, left-45°, and right-45° views, uses a multi-dimensional fusion scheme with dedicated branch-fusion modules, and introduces weighted label smoothing regularization (WLSR) to improve classification robustness.</t>
  </si>
  <si>
    <t>@article{tang2025multi,
  title={A multi-input lightweight convolutional neural network for breast cancer detection considering infrared thermography},
  author={Tang, Yundong and Zhou, Depei and Flesch, Rodolfo CC and Jin, Tao},
  journal={Expert systems with applications},
  volume={263},
  pages={125738},
  year={2025},
  publisher={Elsevier}
}</t>
  </si>
  <si>
    <t>\cite{jiang2025prior}</t>
  </si>
  <si>
    <t>\cite{jiang2025prior} use segmentation prior knowledge to guide ultrasound tumor classification, combining a CNN–Transformer global segmenter, a lightweight CNN U-Net local segmenter, and multimodal global/local fusion to improve breast-tumor but the full system remains relatively heavy (83.36M parameters)</t>
  </si>
  <si>
    <t xml:space="preserve">@article{jiang2025prior,
  title={A prior segmentation knowledge enhanced deep learning system for the classification of tumors in ultrasound image},
  author={Jiang, Tao and Guo, Jun and Xing, Wenyu and Yu, Ming and Li, Yifang and Zhang, Bo and Dong, Yi and Ta, Dean},
  journal={Engineering Applications of Artificial Intelligence},
  volume={142},
  pages={109926},
  year={2025},
  publisher={Elsevier}
}
</t>
  </si>
  <si>
    <t>narr</t>
  </si>
  <si>
    <t>\cite{liu2025ae} enhances YOLOv8 for mammographic mass detection by combining aggregated dynamic convolution with a visual enhancement block for global-context modeling and redundancy suppression</t>
  </si>
  <si>
    <t>@article{liu2025ae,
  title={AE-YOLO: Feature Focus Enhancement for Breast Mass Detection},
  author={Liu, Huangchi and Chen, Xiaoxiao and Zhang, Wenqian and Yao, Wei and Xu, Shengzhou},
  journal={International Journal of Imaging Systems and Technology},
  volume={35},
  number={5},
  pages={e70205},
  year={2025},
  publisher={Wiley Online Library}
}</t>
  </si>
  <si>
    <t>\cite{muthukrishnan2025efficient} combines mammogram enhancement, Grey‐Level Co‐occurrence Matrix feature extraction, metaheuristic feature selection, and a multi-head-attention CNN</t>
  </si>
  <si>
    <t>@article{muthukrishnan2025efficient,
  title={An efficient lightweight multi head attention gannet convolutional neural network based mammograms classification},
  author={Muthukrishnan, Ramkumar and Balasubramaniam, Ashok and Krishnasamy, Vijaipriya and Ravichandran, Sarath Kumar},
  journal={The International Journal of Medical Robotics and Computer Assisted Surgery},
  volume={21},
  number={1},
  pages={e70043},
  year={2025},
  publisher={Wiley Online Library}
}</t>
  </si>
  <si>
    <t>\cite{rohman2025cmra} CMRA-Net builds on Half-UNet by adding GhostModuleV2, ConvMixer, and a multi-scale residual attention module to improve feature extraction while keeping the segmentation network lightweight.</t>
  </si>
  <si>
    <t>@inproceedings{rohman2025cmra,
  title={CMRA-Net: An Efficient Architecture for Early Detection of Breast Cancer Through Ultrasound Image Segmentation},
  author={Rohman, Muhammad Anang Fathur and Prasetyo, Heri and Akbar, Hafidh Muhammad and Septiano, Andika Kavin and Nadhif, Abrar Dwi Fairuz and Prayuda, Alim Wicaksono Hari},
  booktitle={2025 International Seminar on Intelligent Technology and Its Applications (ISITIA)},
  pages={13--18},
  year={2025},
  organization={IEEE}
}</t>
  </si>
  <si>
    <t>Using EfficientNetB3 transfer learning, \cite{muchemi2025investigating} compares performance across the two modalities and concludes ultrasound performed better in their settings.</t>
  </si>
  <si>
    <t>@inproceedings{muchemi2025investigating,
  title={Investigating Lightweight efficient Net B3 for Image Classification in Breast Cancer Screening},
  author={Muchemi, Wanjugu and Subramanian, Preethi and Vengusamy, Sivakumar},
  booktitle={2025 International Conference on Metaverse and Current Trends in Computing (ICMCTC)},
  pages={1--5},
  year={2025},
  organization={IEEE}
}</t>
  </si>
  <si>
    <t>\cite{khalid2025knowledge} shows that knowledge distillation can shrink a microwave-imaging breast-cancer detector from 47.95 MB to 1.89 MB while preserving accuracy almost perfectly</t>
  </si>
  <si>
    <t>@inproceedings{khalid2025knowledge,
  title={Knowledge Distillation-Based TinyML Model for Breast Cancer Detection Using Real and Wasserstein GAN-Generated Microwave Imaging Data},
  author={Khalid, Nazish and Dagli, Cihan and Obafemi-Ajayi, Tayo and Wunsch, Donald},
  booktitle={2025 47th Annual International Conference of the IEEE Engineering in Medicine and Biology Society (EMBC)},
  pages={1--6},
  year={2025},
  organization={IEEE}
}</t>
  </si>
  <si>
    <t>\cite{kubakisa2025automated} compared Mobilenet-v3 to classical CNN and Vision
Transformers (ViT), and showed that mobilenetv3 balace computational efficiency and performance in their settings.</t>
  </si>
  <si>
    <t>@inproceedings{kubakisa2025automated,
  title={Automated Breast Cancer Classification from Medical Imaging using MobileNet},
  author={Kubakisa, Christian Kutabuna and Kambale, Witesyavwirwa Vianney and Kayembe, Isaac Lukusa and Hamed, Mahmoud and Miantezolo, Rom{\'e}o and Kyamakya, Kyandoghere},
  booktitle={2025 Conference on Information Communications Technology and Society (ICTAS)},
  pages={1--6},
  year={2025},
  organization={IEEE}
}</t>
  </si>
  <si>
    <t>\cite{yu2025biacandet} proposes a lightweight space–time attention network for classifying breast tissue from bioelectrical impedance signals, combining 1D convolutions, BiLSTM temporal modeling, and an impedance phase enhancement attention (IPEA) module to capture discriminative signal patterns. and is further validated on Jetson Nano and Raspberry Pi 4B, demonstrating practical edge-deployment potential.</t>
  </si>
  <si>
    <t>@article{yu2025biacandet,
  title={BiaCanDet: bioelectrical impedance analysis for breast cancer detection with space--time attention neural network},
  author={Yu, Feng and Xiao, Zhiyong and Liu, Li and Liu, Kan and Tang, Man and Jiang, Minghua and Hou, Jinxuan},
  journal={Expert Systems with Applications},
  volume={269},
  pages={126223},
  year={2025},
  publisher={Elsevier}
}</t>
  </si>
  <si>
    <t>\cite{sarang2025detects} a compact sequential CNN with batch normalization and dropout</t>
  </si>
  <si>
    <t>@inproceedings{sarang2025detects,
  title={Detects effective deep learning based breast cancer using lite fine-tune convolution neural network},
  author={Sarang, Ruvanshi and Patidar, Mukesh and Shah, Arpit},
  booktitle={Parul University International Conference on Engineering and Technology 2025 (PiCET 2025)},
  volume={2025},
  pages={222--227},
  year={2025},
  organization={IET}
}</t>
  </si>
  <si>
    <t>\cite{ur2025radiomic} combines a radiomic 2D V-Net with quantization, pruning, and operator fusion for consumer-device deployment</t>
  </si>
  <si>
    <t>@article{ur2025radiomic,
  title={Radiomic V-Net Deep Learning Architecture for Breast Cancer Prediction Deployed on Medical Consumer Electronics},
  author={ur Rehman, Khalil and Tian, Yibin and Li, Jianqiang and Yasin, Anaa and Jabbar, Ayesha and Shin, Jungpil and Al-Shamri, Mohammad Yahya H and Ullah, Inam},
  journal={IEEE Transactions on Consumer Electronics},
  year={2025},
  publisher={IEEE}
}</t>
  </si>
  <si>
    <t>Gupta \cite{gupta2025reducing} Uses Stable Diffusion augmentation and a hybrid ResNet50 + XGBoost pipeline, and demonstrates feasibility through an iOS prototype for low-resource settings.</t>
  </si>
  <si>
    <t>@inproceedings{gupta2025reducing,
  title={Reducing Global Breast Cancer Mortality with Early, Low-Cost Diagnosis Using Generative AI and Hybrid DL Architecture},
  author={Gupta, Disha},
  booktitle={2025 IEEE Conference on Artificial Intelligence (CAI)},
  pages={488--494},
  year={2025},
  organization={IEEE}
}</t>
  </si>
  <si>
    <t>\cite{ahmed2025zero}</t>
  </si>
  <si>
    <t>\cite {ahmed2025zero} proposes ZK-FedTransformer++, a privacy-preserving federated-learning framework that combines TinyViT, zk-SNARK verification, and differential privacy for mammogram analysis</t>
  </si>
  <si>
    <t xml:space="preserve">@inproceedings{ahmed2025zero,
  title={Zero-Knowledge AI Enhancing Data Privacy in Federated Learning Models},
  author={Ahmed, Shakeb and Ahmad, Waseem Akhtar Khursheed and Suneel, Sajja and Bhatia, Manpreet Kaur and Singh, Shweta and others},
  booktitle={2025 4th International Conference on Innovative Mechanisms for Industry Applications (ICIMIA)},
  pages={1716--1722},
  year={2025},
  organization={IEEE}
}
</t>
  </si>
  <si>
    <t>a3, narrative</t>
  </si>
  <si>
    <t>\cite{dahham2025new}</t>
  </si>
  <si>
    <t>multi-disease IoT study combined CNN–attention LSTM feature extraction with PCA and GOA-based feature selection, showing that dimensionality reduction and wrapper-based feature optimization can improve diagnostic efficiency</t>
  </si>
  <si>
    <t xml:space="preserve">@article{dahham2025new,
  title={A New Deep Model Structure with Two Phased Feature Selection for Disease Diagnosis in Smart Healthcare Systems.},
  author={Dahham, Abbas Abdulhussin and Ahmed, Waleed Khalid and Hussein, Rajaa Nori and Mohammed, Ayas Talib},
  journal={International Journal of Intelligent Engineering \&amp; Systems},
  volume={18},
  number={8},
  year={2025}
}
</t>
  </si>
  <si>
    <t>b4, WDBC narrative</t>
  </si>
  <si>
    <t>\cite{taifi2025enhanced}</t>
  </si>
  <si>
    <t>shows that modest architectural refinements, such as partial layer freezing and GELU substitution, can noticeably improve mammographic classification performance across MIAS, DDSM, and INbreast, with benefits observed for both DenseNet variants and MobileNetV2.</t>
  </si>
  <si>
    <t>@article{taifi2025enhanced,
  title={Enhanced dl-based breast cancer diagnosis and classification using modified densenet-121, densenet-201, and mobilenetv2: Optimized architectures and refined activation functions},
  author={Taifi, Khaddouj and Sabbar, Yassine and Ardah, Hanin and Abdel-Aty, Abdel-Haleem},
  journal={IEEE Access},
  year={2025},
  publisher={IEEE}
}</t>
  </si>
  <si>
    <t>\cite{yilmaz2025comparative}</t>
  </si>
  <si>
    <t>A recent large-scale comparison across BUSI and BACH showed that model effectiveness is modality-dependent: CNNs were generally stronger for ultrasound, whereas ViT-based models became more competitive on histology, with MobileNetV3-Large-100 remaining one of the best lightweight CNNs on BACH.</t>
  </si>
  <si>
    <t>@article{yilmaz2025comparative,
  title={A comparative study of advanced deep learning architectures for breast cancer classification on ultrasound and histological images},
  author={Y{\i}lmaz, Mustafa Tahsn and Algul, Enes and Pacal, Ishak},
  journal={Results in Engineering},
  pages={107600},
  year={2025},
  publisher={Elsevier}
}</t>
  </si>
  <si>
    <t>cite under modality-dependent backbone comparison</t>
  </si>
  <si>
    <t>Full Meaning</t>
  </si>
  <si>
    <t>bib</t>
  </si>
  <si>
    <t>Breast Cancer Histology</t>
  </si>
  <si>
    <t>BRACS</t>
  </si>
  <si>
    <t>Breast Carcinoma Subtyping</t>
  </si>
  <si>
    <t>Breast Cancer Histopathological Image</t>
  </si>
  <si>
    <t>Cancer Metastases in Lymph Nodes Challenge 2016</t>
  </si>
  <si>
    <t>ICIAR 2018</t>
  </si>
  <si>
    <t>International Conference on Image Analysis and Recognition 2018 Breast Histology Dataset</t>
  </si>
  <si>
    <t>International Conference on Pattern Recognition 2012 Mitosis Detection Dataset</t>
  </si>
  <si>
    <t>Invasive Ductal Carcinoma</t>
  </si>
  <si>
    <t>PatchCamelyon (PCam)</t>
  </si>
  <si>
    <t>Patch Camelyon</t>
  </si>
  <si>
    <t>The Cancer Genome Atlas</t>
  </si>
  <si>
    <t>Curated Breast Imaging Subset of the Digital Database for Screening Mammography</t>
  </si>
  <si>
    <t>Chinese Mammography Database</t>
  </si>
  <si>
    <t>DDSM</t>
  </si>
  <si>
    <t>Digital Database for Screening Mammography</t>
  </si>
  <si>
    <t>INbreast Full-Field Digital Mammography Database</t>
  </si>
  <si>
    <t>Mammographic Image Analysis Society Database</t>
  </si>
  <si>
    <t>MBMI</t>
  </si>
  <si>
    <t>Mendeley Breast Mass Images</t>
  </si>
  <si>
    <t>RSNA</t>
  </si>
  <si>
    <t>Radiological Society of North America Breast Cancer Detection Dataset</t>
  </si>
  <si>
    <t>Breast Cancer Screening – Digital Breast Tomosynthesis</t>
  </si>
  <si>
    <t>Breast Ultrasound Images</t>
  </si>
  <si>
    <t>\cite{al2020dataset}</t>
  </si>
  <si>
    <t>@article{al2020dataset,
  title={Dataset of breast ultrasound images},
  author={Al-Dhabyani, Walid and Gomaa, Mohammed and Khaled, Hussien and Fahmy, Aly},
  journal={Data in brief},
  volume={28},
  pages={104863},
  year={2020},
  publisher={Elsevier}
}</t>
  </si>
  <si>
    <t>BUS-BRA</t>
  </si>
  <si>
    <t xml:space="preserve">Breast Ultrasound Dataset </t>
  </si>
  <si>
    <t>\cite{gomez2024bus}</t>
  </si>
  <si>
    <t xml:space="preserve">@article{gomez2024bus,
  title={BUS-BRA: A breast ultrasound dataset for assessing computer-aided diagnosis systems},
  author={G{\'o}mez-Flores, Wilfrido and Gregorio-Calas, Maria Julia and Coelho de Albuquerque Pereira, Wagner},
  journal={Medical physics},
  volume={51},
  number={4},
  pages={3110--3123},
  year={2024},
  publisher={Wiley Online Library}
}
</t>
  </si>
  <si>
    <t>BUET</t>
  </si>
  <si>
    <t>Bangladesh University of Engineering and Technology Breast Ultrasound Dataset</t>
  </si>
  <si>
    <t>PKU-BUS</t>
  </si>
  <si>
    <t>Peking University Breast Ultrasound Dataset</t>
  </si>
  <si>
    <t>Multi-dataset</t>
  </si>
  <si>
    <t>Dynamic Contrast-Enhanced Magnetic Resonance Imaging</t>
  </si>
  <si>
    <t>Digital Medical Repository – Infrared Thermography</t>
  </si>
  <si>
    <t>Wisconsin Diagnostic Breast Cancer</t>
  </si>
  <si>
    <t>Fine Needle Aspiration Cytology</t>
  </si>
  <si>
    <t>Molecular Taxonomy of Breast Cancer International Consortium</t>
  </si>
  <si>
    <t>University of Manitoba Breast Microwave Imaging Dataset</t>
  </si>
  <si>
    <t>Bioelectrical Impedance Analysis for Breast Cancer</t>
  </si>
  <si>
    <t>PINUM</t>
  </si>
  <si>
    <t>Punjab Institute of Nuclear Medicine Dataset</t>
  </si>
  <si>
    <t>BIRADS-2023v1 / Dataset B</t>
  </si>
  <si>
    <t>Breast Imaging Reporting and Data System (BI-RADS) 2023 Version 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</si>
</sst>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mm"/>
    <numFmt numFmtId="165" formatCode="d\-mmm"/>
    <numFmt numFmtId="166" formatCode="0.0000"/>
  </numFmts>
  <fonts count="26">
    <font>
      <sz val="10.0"/>
      <color rgb="FF000000"/>
      <name val="Arial"/>
      <scheme val="minor"/>
    </font>
    <font>
      <b/>
      <color theme="1"/>
      <name val="Arial"/>
      <scheme val="minor"/>
    </font>
    <font>
      <color theme="1"/>
      <name val="Arial"/>
      <scheme val="minor"/>
    </font>
    <font>
      <color theme="1"/>
      <name val="Arial"/>
    </font>
    <font>
      <color theme="1"/>
      <name val="Google Sans Text"/>
    </font>
    <font>
      <u/>
      <color rgb="FF0000FF"/>
    </font>
    <font>
      <sz val="11.0"/>
      <color theme="1"/>
      <name val="Arial"/>
    </font>
    <font>
      <sz val="8.0"/>
      <color theme="1"/>
      <name val="Arial"/>
    </font>
    <font>
      <sz val="11.0"/>
      <color rgb="FF000000"/>
      <name val="Calibri"/>
    </font>
    <font>
      <u/>
      <sz val="11.0"/>
      <color rgb="FF000000"/>
      <name val="Calibri"/>
    </font>
    <font>
      <u/>
      <sz val="11.0"/>
      <color rgb="FF000000"/>
      <name val="Calibri"/>
    </font>
    <font>
      <u/>
      <sz val="11.0"/>
      <color rgb="FF000000"/>
      <name val="Calibri"/>
    </font>
    <font>
      <sz val="11.0"/>
      <color rgb="FF000000"/>
      <name val="Arial"/>
    </font>
    <font>
      <u/>
      <sz val="11.0"/>
      <color rgb="FF000000"/>
      <name val="Calibri"/>
    </font>
    <font>
      <u/>
      <sz val="11.0"/>
      <color rgb="FF000000"/>
      <name val="Calibri"/>
    </font>
    <font>
      <b/>
      <sz val="11.0"/>
      <color theme="1"/>
      <name val="Arial"/>
    </font>
    <font>
      <u/>
      <sz val="8.0"/>
      <color rgb="FF0000FF"/>
      <name val="Arial"/>
    </font>
    <font>
      <sz val="8.0"/>
      <color rgb="FF000000"/>
      <name val="Arial"/>
    </font>
    <font>
      <sz val="8.0"/>
      <color rgb="FFFF00FF"/>
      <name val="Arial"/>
    </font>
    <font>
      <sz val="8.0"/>
      <color rgb="FFFF0000"/>
      <name val="Arial"/>
    </font>
    <font>
      <sz val="11.0"/>
      <color rgb="FFFF0000"/>
      <name val="Calibri"/>
    </font>
    <font>
      <b/>
      <sz val="11.0"/>
      <color rgb="FF9900FF"/>
      <name val="Calibri"/>
    </font>
    <font>
      <b/>
      <sz val="11.0"/>
      <color rgb="FF9900FF"/>
      <name val="Arial"/>
    </font>
    <font>
      <b/>
      <sz val="11.0"/>
      <color rgb="FF38761D"/>
      <name val="Calibri"/>
    </font>
    <font>
      <sz val="9.0"/>
      <color rgb="FF000000"/>
      <name val="Arial"/>
    </font>
    <font>
      <i/>
      <sz val="11.0"/>
      <color theme="1"/>
      <name val="Arial"/>
    </font>
  </fonts>
  <fills count="11">
    <fill>
      <patternFill patternType="none"/>
    </fill>
    <fill>
      <patternFill patternType="lightGray"/>
    </fill>
    <fill>
      <patternFill patternType="solid">
        <fgColor rgb="FFB6D7A8"/>
        <bgColor rgb="FFB6D7A8"/>
      </patternFill>
    </fill>
    <fill>
      <patternFill patternType="solid">
        <fgColor theme="0"/>
        <bgColor theme="0"/>
      </patternFill>
    </fill>
    <fill>
      <patternFill patternType="solid">
        <fgColor rgb="FFB7E1CD"/>
        <bgColor rgb="FFB7E1CD"/>
      </patternFill>
    </fill>
    <fill>
      <patternFill patternType="solid">
        <fgColor rgb="FFFF0000"/>
        <bgColor rgb="FFFF0000"/>
      </patternFill>
    </fill>
    <fill>
      <patternFill patternType="solid">
        <fgColor rgb="FFCCCCCC"/>
        <bgColor rgb="FFCCCCCC"/>
      </patternFill>
    </fill>
    <fill>
      <patternFill patternType="solid">
        <fgColor rgb="FFD9EAD3"/>
        <bgColor rgb="FFD9EAD3"/>
      </patternFill>
    </fill>
    <fill>
      <patternFill patternType="solid">
        <fgColor rgb="FFFFFFFF"/>
        <bgColor rgb="FFFFFFFF"/>
      </patternFill>
    </fill>
    <fill>
      <patternFill patternType="solid">
        <fgColor rgb="FFFF00FF"/>
        <bgColor rgb="FFFF00FF"/>
      </patternFill>
    </fill>
    <fill>
      <patternFill patternType="solid">
        <fgColor rgb="FFD9D2E9"/>
        <bgColor rgb="FFD9D2E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Alignment="1" applyFont="1">
      <alignment readingOrder="0" shrinkToFit="0" wrapText="0"/>
    </xf>
    <xf borderId="0" fillId="0" fontId="2" numFmtId="0" xfId="0" applyFont="1"/>
    <xf borderId="0" fillId="0" fontId="2" numFmtId="0" xfId="0" applyAlignment="1" applyFont="1">
      <alignment shrinkToFit="0" wrapText="0"/>
    </xf>
    <xf borderId="0" fillId="2" fontId="2" numFmtId="0" xfId="0" applyFill="1" applyFont="1"/>
    <xf borderId="0" fillId="2" fontId="2" numFmtId="0" xfId="0" applyAlignment="1" applyFill="1" applyFont="1">
      <alignment readingOrder="0"/>
    </xf>
    <xf borderId="0" fillId="2" fontId="2" numFmtId="0" xfId="0" applyAlignment="1" applyFill="1" applyFont="1">
      <alignment shrinkToFit="0" wrapText="0"/>
    </xf>
    <xf quotePrefix="1" borderId="0" fillId="0" fontId="2" numFmtId="0" xfId="0" applyAlignment="1" applyFont="1">
      <alignment readingOrder="0"/>
    </xf>
    <xf borderId="0" fillId="3" fontId="2" numFmtId="0" xfId="0" applyAlignment="1" applyFill="1" applyFont="1">
      <alignment readingOrder="0"/>
    </xf>
    <xf borderId="0" fillId="3" fontId="2" numFmtId="0" xfId="0" applyFill="1" applyFont="1"/>
    <xf borderId="0" fillId="0" fontId="1" numFmtId="0" xfId="0" applyFont="1"/>
    <xf borderId="0" fillId="0" fontId="3" numFmtId="0" xfId="0" applyAlignment="1" applyFont="1">
      <alignment readingOrder="0"/>
    </xf>
    <xf borderId="0" fillId="0" fontId="4" numFmtId="0" xfId="0" applyAlignment="1" applyFont="1">
      <alignment readingOrder="0"/>
    </xf>
    <xf borderId="0" fillId="4" fontId="2" numFmtId="0" xfId="0" applyAlignment="1" applyFill="1" applyFont="1">
      <alignment readingOrder="0"/>
    </xf>
    <xf borderId="0" fillId="4" fontId="2" numFmtId="0" xfId="0" applyFill="1" applyFont="1"/>
    <xf quotePrefix="1" borderId="0" fillId="4" fontId="2" numFmtId="0" xfId="0" applyAlignment="1" applyFill="1" applyFont="1">
      <alignment readingOrder="0"/>
    </xf>
    <xf borderId="0" fillId="0" fontId="2" numFmtId="0" xfId="0" applyAlignment="1" applyFont="1">
      <alignment horizontal="left" readingOrder="0"/>
    </xf>
    <xf borderId="0" fillId="5" fontId="2" numFmtId="0" xfId="0" applyAlignment="1" applyFill="1" applyFont="1">
      <alignment readingOrder="0"/>
    </xf>
    <xf borderId="0" fillId="0" fontId="5" numFmtId="0" xfId="0" applyAlignment="1" applyFont="1">
      <alignment readingOrder="0"/>
    </xf>
    <xf borderId="0" fillId="0" fontId="6" numFmtId="0" xfId="0" applyAlignment="1" applyFont="1">
      <alignment shrinkToFit="0" vertical="bottom" wrapText="0"/>
    </xf>
    <xf borderId="0" fillId="0" fontId="7" numFmtId="0" xfId="0" applyAlignment="1" applyFont="1">
      <alignment horizontal="left" shrinkToFit="0" vertical="bottom" wrapText="0"/>
    </xf>
    <xf borderId="0" fillId="0" fontId="8" numFmtId="0" xfId="0" applyAlignment="1" applyFont="1">
      <alignment shrinkToFit="0" vertical="bottom" wrapText="0"/>
    </xf>
    <xf borderId="2" fillId="6" fontId="8" numFmtId="0" xfId="0" applyAlignment="1" applyBorder="1" applyFill="1" applyFont="1">
      <alignment shrinkToFit="0" vertical="bottom" wrapText="0"/>
    </xf>
    <xf borderId="2" fillId="6" fontId="8" numFmtId="0" xfId="0" applyAlignment="1" applyBorder="1" applyFill="1" applyFont="1">
      <alignment horizontal="right" shrinkToFit="0" vertical="bottom" wrapText="0"/>
    </xf>
    <xf borderId="2" fillId="6" fontId="9" numFmtId="0" xfId="0" applyAlignment="1" applyBorder="1" applyFill="1" applyFont="1">
      <alignment shrinkToFit="0" vertical="bottom" wrapText="0"/>
    </xf>
    <xf borderId="2" fillId="6" fontId="6" numFmtId="0" xfId="0" applyAlignment="1" applyBorder="1" applyFill="1" applyFont="1">
      <alignment shrinkToFit="0" vertical="bottom" wrapText="0"/>
    </xf>
    <xf borderId="2" fillId="7" fontId="8" numFmtId="0" xfId="0" applyAlignment="1" applyBorder="1" applyFill="1" applyFont="1">
      <alignment shrinkToFit="0" vertical="bottom" wrapText="0"/>
    </xf>
    <xf borderId="2" fillId="7" fontId="8" numFmtId="0" xfId="0" applyAlignment="1" applyBorder="1" applyFill="1" applyFont="1">
      <alignment horizontal="right" shrinkToFit="0" vertical="bottom" wrapText="0"/>
    </xf>
    <xf borderId="2" fillId="7" fontId="10" numFmtId="0" xfId="0" applyAlignment="1" applyBorder="1" applyFill="1" applyFont="1">
      <alignment shrinkToFit="0" vertical="bottom" wrapText="0"/>
    </xf>
    <xf borderId="2" fillId="7" fontId="6" numFmtId="0" xfId="0" applyAlignment="1" applyBorder="1" applyFill="1" applyFont="1">
      <alignment shrinkToFit="0" vertical="bottom" wrapText="0"/>
    </xf>
    <xf borderId="0" fillId="0" fontId="8" numFmtId="0" xfId="0" applyAlignment="1" applyFont="1">
      <alignment horizontal="right" shrinkToFit="0" vertical="bottom" wrapText="0"/>
    </xf>
    <xf borderId="0" fillId="0" fontId="11" numFmtId="0" xfId="0" applyAlignment="1" applyFont="1">
      <alignment shrinkToFit="0" vertical="bottom" wrapText="0"/>
    </xf>
    <xf borderId="2" fillId="8" fontId="6" numFmtId="0" xfId="0" applyAlignment="1" applyBorder="1" applyFill="1" applyFont="1">
      <alignment shrinkToFit="0" vertical="bottom" wrapText="0"/>
    </xf>
    <xf borderId="2" fillId="5" fontId="12" numFmtId="0" xfId="0" applyAlignment="1" applyBorder="1" applyFill="1" applyFont="1">
      <alignment shrinkToFit="0" vertical="bottom" wrapText="0"/>
    </xf>
    <xf borderId="2" fillId="9" fontId="6" numFmtId="0" xfId="0" applyAlignment="1" applyBorder="1" applyFill="1" applyFont="1">
      <alignment shrinkToFit="0" vertical="bottom" wrapText="0"/>
    </xf>
    <xf borderId="2" fillId="9" fontId="8" numFmtId="0" xfId="0" applyAlignment="1" applyBorder="1" applyFill="1" applyFont="1">
      <alignment shrinkToFit="0" vertical="bottom" wrapText="0"/>
    </xf>
    <xf borderId="2" fillId="9" fontId="8" numFmtId="0" xfId="0" applyAlignment="1" applyBorder="1" applyFill="1" applyFont="1">
      <alignment horizontal="right" shrinkToFit="0" vertical="bottom" wrapText="0"/>
    </xf>
    <xf borderId="2" fillId="9" fontId="13" numFmtId="0" xfId="0" applyAlignment="1" applyBorder="1" applyFill="1" applyFont="1">
      <alignment shrinkToFit="0" vertical="bottom" wrapText="0"/>
    </xf>
    <xf borderId="2" fillId="10" fontId="8" numFmtId="0" xfId="0" applyAlignment="1" applyBorder="1" applyFill="1" applyFont="1">
      <alignment shrinkToFit="0" vertical="bottom" wrapText="0"/>
    </xf>
    <xf borderId="2" fillId="10" fontId="8" numFmtId="0" xfId="0" applyAlignment="1" applyBorder="1" applyFill="1" applyFont="1">
      <alignment horizontal="right" shrinkToFit="0" vertical="bottom" wrapText="0"/>
    </xf>
    <xf borderId="2" fillId="10" fontId="14" numFmtId="0" xfId="0" applyAlignment="1" applyBorder="1" applyFill="1" applyFont="1">
      <alignment shrinkToFit="0" vertical="bottom" wrapText="0"/>
    </xf>
    <xf borderId="2" fillId="10" fontId="6" numFmtId="0" xfId="0" applyAlignment="1" applyBorder="1" applyFill="1" applyFont="1">
      <alignment shrinkToFit="0" vertical="bottom" wrapText="0"/>
    </xf>
    <xf borderId="2" fillId="8" fontId="8" numFmtId="0" xfId="0" applyAlignment="1" applyBorder="1" applyFill="1" applyFont="1">
      <alignment shrinkToFit="0" vertical="bottom" wrapText="0"/>
    </xf>
    <xf borderId="0" fillId="0" fontId="15" numFmtId="0" xfId="0" applyAlignment="1" applyFont="1">
      <alignment shrinkToFit="0" vertical="bottom" wrapText="0"/>
    </xf>
    <xf borderId="0" fillId="0" fontId="8" numFmtId="164" xfId="0" applyAlignment="1" applyFont="1" applyNumberFormat="1">
      <alignment shrinkToFit="0" vertical="bottom" wrapText="0"/>
    </xf>
    <xf borderId="0" fillId="0" fontId="8" numFmtId="165" xfId="0" applyAlignment="1" applyFont="1" applyNumberFormat="1">
      <alignment horizontal="right" shrinkToFit="0" vertical="bottom" wrapText="0"/>
    </xf>
    <xf borderId="0" fillId="0" fontId="7" numFmtId="0" xfId="0" applyAlignment="1" applyFont="1">
      <alignment horizontal="right" shrinkToFit="0" vertical="bottom" wrapText="0"/>
    </xf>
    <xf borderId="0" fillId="0" fontId="16" numFmtId="0" xfId="0" applyAlignment="1" applyFont="1">
      <alignment horizontal="left" shrinkToFit="0" vertical="bottom" wrapText="0"/>
    </xf>
    <xf borderId="0" fillId="0" fontId="17" numFmtId="0" xfId="0" applyAlignment="1" applyFont="1">
      <alignment horizontal="left" shrinkToFit="0" vertical="bottom" wrapText="0"/>
    </xf>
    <xf borderId="0" fillId="0" fontId="18" numFmtId="0" xfId="0" applyAlignment="1" applyFont="1">
      <alignment horizontal="left" shrinkToFit="0" vertical="bottom" wrapText="0"/>
    </xf>
    <xf borderId="0" fillId="0" fontId="19" numFmtId="0" xfId="0" applyAlignment="1" applyFont="1">
      <alignment horizontal="left"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0" fillId="0" fontId="21" numFmtId="0" xfId="0" applyAlignment="1" applyFont="1">
      <alignment shrinkToFit="0" vertical="bottom" wrapText="0"/>
    </xf>
    <xf borderId="0" fillId="0" fontId="21" numFmtId="0" xfId="0" applyAlignment="1" applyFont="1">
      <alignment horizontal="right" shrinkToFit="0" vertical="bottom" wrapText="0"/>
    </xf>
    <xf borderId="0" fillId="0" fontId="22" numFmtId="0" xfId="0" applyAlignment="1" applyFont="1">
      <alignment shrinkToFit="0" vertical="bottom" wrapText="0"/>
    </xf>
    <xf borderId="0" fillId="0" fontId="23" numFmtId="0" xfId="0" applyAlignment="1" applyFont="1">
      <alignment shrinkToFit="0" vertical="bottom" wrapText="0"/>
    </xf>
    <xf borderId="0" fillId="0" fontId="6" numFmtId="0" xfId="0" applyAlignment="1" applyFont="1">
      <alignment horizontal="center" shrinkToFit="0" vertical="center" wrapText="0"/>
    </xf>
    <xf borderId="0" fillId="0" fontId="6" numFmtId="0" xfId="0" applyAlignment="1" applyFont="1">
      <alignment shrinkToFit="0" vertical="top" wrapText="1"/>
    </xf>
    <xf borderId="2" fillId="8" fontId="12" numFmtId="0" xfId="0" applyAlignment="1" applyBorder="1" applyFill="1" applyFont="1">
      <alignment horizontal="left" shrinkToFit="0" vertical="top" wrapText="1"/>
    </xf>
    <xf borderId="0" fillId="0" fontId="6" numFmtId="0" xfId="0" applyAlignment="1" applyFont="1">
      <alignment shrinkToFit="0" vertical="bottom" wrapText="1"/>
    </xf>
    <xf borderId="0" fillId="0" fontId="6" numFmtId="0" xfId="0" applyAlignment="1" applyFont="1">
      <alignment shrinkToFit="0" vertical="top" wrapText="0"/>
    </xf>
    <xf borderId="0" fillId="0" fontId="12" numFmtId="0" xfId="0" applyAlignment="1" applyFont="1">
      <alignment shrinkToFit="0" vertical="bottom" wrapText="1"/>
    </xf>
    <xf borderId="2" fillId="8" fontId="24" numFmtId="0" xfId="0" applyAlignment="1" applyBorder="1" applyFill="1" applyFont="1">
      <alignment horizontal="left" shrinkToFit="0" vertical="bottom" wrapText="0"/>
    </xf>
    <xf borderId="2" fillId="8" fontId="12" numFmtId="0" xfId="0" applyAlignment="1" applyBorder="1" applyFill="1" applyFont="1">
      <alignment horizontal="left" shrinkToFit="0" vertical="bottom" wrapText="0"/>
    </xf>
    <xf borderId="0" fillId="0" fontId="6" numFmtId="0" xfId="0" applyAlignment="1" applyFont="1">
      <alignment horizontal="right" shrinkToFit="0" vertical="bottom" wrapText="1"/>
    </xf>
    <xf borderId="0" fillId="0" fontId="25" numFmtId="0" xfId="0" applyAlignment="1" applyFont="1">
      <alignment shrinkToFit="0" vertical="bottom" wrapText="0"/>
    </xf>
    <xf borderId="2" fillId="8" fontId="17" numFmtId="0" xfId="0" applyAlignment="1" applyBorder="1" applyFill="1" applyFont="1">
      <alignment horizontal="left" shrinkToFit="0" vertical="top" wrapText="0"/>
    </xf>
    <xf borderId="0" fillId="0" fontId="6" numFmtId="2" xfId="0" applyAlignment="1" applyFont="1" applyNumberFormat="1">
      <alignment shrinkToFit="0" vertical="bottom" wrapText="0"/>
    </xf>
    <xf borderId="0" fillId="0" fontId="6" numFmtId="2" xfId="0" applyAlignment="1" applyFont="1" applyNumberFormat="1">
      <alignment shrinkToFit="0" vertical="bottom" wrapText="1"/>
    </xf>
    <xf borderId="0" fillId="0" fontId="6" numFmtId="166" xfId="0" applyAlignment="1" applyFont="1" applyNumberFormat="1">
      <alignment shrinkToFit="0" vertical="bottom" wrapText="0"/>
    </xf>
    <xf borderId="0" fillId="0" fontId="6" numFmtId="166" xfId="0" applyAlignment="1" applyFont="1" applyNumberFormat="1">
      <alignment shrinkToFit="0" vertical="bottom" wrapText="1"/>
    </xf>
    <xf borderId="2" fillId="8" fontId="6" numFmtId="2" xfId="0" applyAlignment="1" applyBorder="1" applyFill="1" applyFont="1" applyNumberFormat="1">
      <alignment shrinkToFit="0" vertical="bottom" wrapText="0"/>
    </xf>
    <xf borderId="0" fillId="0" fontId="6" numFmtId="4" xfId="0" applyAlignment="1" applyFont="1" applyNumberFormat="1">
      <alignment shrinkToFit="0" vertical="bottom" wrapText="0"/>
    </xf>
    <xf borderId="0" fillId="0" fontId="6" numFmtId="0" xfId="0" applyAlignment="1" applyFont="1">
      <alignment shrinkToFit="0" vertical="center" wrapText="0"/>
    </xf>
    <xf borderId="0" fillId="0" fontId="6" numFmtId="0" xfId="0" applyAlignment="1" applyFont="1">
      <alignment shrinkToFit="0" vertical="center" wrapText="1"/>
    </xf>
    <xf borderId="0" fillId="0" fontId="12" numFmtId="0" xfId="0" applyAlignment="1" applyFont="1">
      <alignment shrinkToFit="0" vertical="bottom" wrapText="0"/>
    </xf>
    <xf borderId="0" fillId="0" fontId="6" numFmtId="0" xfId="0" applyAlignment="1" applyFont="1">
      <alignment horizontal="right" shrinkToFit="0" vertical="top" wrapText="0"/>
    </xf>
    <xf borderId="0" fillId="0" fontId="6" numFmtId="0" xfId="0" applyAlignment="1" applyFont="1">
      <alignment horizontal="right" shrinkToFit="0" vertical="top" wrapText="1"/>
    </xf>
    <xf borderId="0" fillId="0" fontId="6" numFmtId="0" xfId="0" applyAlignment="1" applyFont="1">
      <alignment horizontal="left" shrinkToFit="0" vertical="bottom" wrapText="1"/>
    </xf>
    <xf borderId="0" fillId="0" fontId="6" numFmtId="9" xfId="0" applyAlignment="1" applyFont="1" applyNumberFormat="1">
      <alignment shrinkToFit="0" vertical="bottom" wrapText="0"/>
    </xf>
    <xf borderId="0" fillId="0" fontId="15" numFmtId="0" xfId="0" applyAlignment="1" applyFont="1">
      <alignment horizontal="center" shrinkToFit="0" vertical="bottom" wrapText="0"/>
    </xf>
    <xf borderId="0" fillId="0" fontId="15" numFmtId="0" xfId="0" applyAlignment="1" applyFont="1">
      <alignment horizontal="center"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lmata Modu" id="{7be423d2-55de-4214-8c25-a5e3c050efb1}" providerId="google-sheets"/>
  <x18tc:person displayName="Farouq Muhammad Aliyu" id="{4fcd93c7-c104-44aa-914f-bea2e7ef8a1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4-09T08:04:16.00" personId="{4fcd93c7-c104-44aa-914f-bea2e7ef8a13}" id="{91025b8e-b75c-46bf-94e2-ccdf28951995}" done="0">
    <x18tc:text xml:space="preserve">Multi-stage ML</x18tc:text>
  </x18tc:threadedComment>
  <x18tc:threadedComment ref="A1" dT="2023-04-13T08:18:50.00" personId="{4fcd93c7-c104-44aa-914f-bea2e7ef8a13}" id="{c48c91fd-d85f-47b1-8148-b9be418ee3a5}" done="0">
    <x18tc:text xml:space="preserve">One epoch of training</x18tc:text>
  </x18tc:threadedComment>
  <x18tc:threadedComment ref="A1" dT="2023-04-13T08:25:25.00" personId="{4fcd93c7-c104-44aa-914f-bea2e7ef8a13}" id="{adfa399f-233e-4a73-913b-72c003352080}" done="0">
    <x18tc:text xml:space="preserve">Inference time per WSI on average</x18tc:text>
  </x18tc:threadedComment>
  <x18tc:threadedComment ref="A1" dT="2023-04-13T08:35:23.00" personId="{4fcd93c7-c104-44aa-914f-bea2e7ef8a13}" id="{125743e7-a4a1-48a2-860b-c7f801b4efde}" done="0">
    <x18tc:text xml:space="preserve">Time is in seconds per image</x18tc:text>
  </x18tc:threadedComment>
  <x18tc:threadedComment ref="A1" dT="2023-04-09T19:52:40.00" personId="{4fcd93c7-c104-44aa-914f-bea2e7ef8a13}" id="{c9fc2c45-a4ad-4721-935d-2b29ca5f3917}" done="0">
    <x18tc:text xml:space="preserve">* Text was transformed into image</x18tc:text>
  </x18tc:threadedComment>
  <x18tc:threadedComment ref="A1" dT="2023-04-10T16:46:47.00" personId="{4fcd93c7-c104-44aa-914f-bea2e7ef8a13}" id="{76fdfb6f-9d19-485f-b1bd-99fdf96bf3e3}" done="0">
    <x18tc:text xml:space="preserve">unit is seconds</x18tc:text>
  </x18tc:threadedComment>
  <x18tc:threadedComment ref="A1" dT="2023-04-12T11:27:18.00" personId="{4fcd93c7-c104-44aa-914f-bea2e7ef8a13}" id="{828fa69e-2686-44f4-8dae-a7181d0b2c71}" done="0">
    <x18tc:text xml:space="preserve">extension of 15</x18tc:text>
  </x18tc:threadedComment>
  <x18tc:threadedComment ref="A1" dT="2023-04-12T21:07:48.00" personId="{4fcd93c7-c104-44aa-914f-bea2e7ef8a13}" id="{55cb7b92-afc0-48af-afdf-419bf0bebe61}" done="0">
    <x18tc:text xml:space="preserve">split averaging</x18tc:text>
  </x18tc:threadedComment>
  <x18tc:threadedComment ref="A1" dT="2023-04-12T21:08:05.00" personId="{4fcd93c7-c104-44aa-914f-bea2e7ef8a13}" id="{380ecb12-15e3-45c9-96d4-b87c9300d657}" done="0">
    <x18tc:text xml:space="preserve">split averaging</x18tc:text>
  </x18tc:threadedComment>
  <x18tc:threadedComment ref="A1" dT="2023-04-12T21:08:24.00" personId="{4fcd93c7-c104-44aa-914f-bea2e7ef8a13}" id="{0fe1d785-7c71-4ddb-94cc-0d83d4db1d34}" done="0">
    <x18tc:text xml:space="preserve">split threshold</x18tc:text>
  </x18tc:threadedComment>
  <x18tc:threadedComment ref="A1" dT="2023-04-12T21:08:39.00" personId="{4fcd93c7-c104-44aa-914f-bea2e7ef8a13}" id="{7063753e-7eaa-4722-8e95-a6b0d944440f}" done="0">
    <x18tc:text xml:space="preserve">split threshold</x18tc:text>
  </x18tc:threadedComment>
  <x18tc:threadedComment ref="A1" dT="2023-04-12T21:09:15.00" personId="{4fcd93c7-c104-44aa-914f-bea2e7ef8a13}" id="{86716a13-552d-449d-9f88-55ccea6ab6ef}" done="0">
    <x18tc:text xml:space="preserve">wholes image</x18tc:text>
  </x18tc:threadedComment>
  <x18tc:threadedComment ref="A1" dT="2023-04-12T21:09:31.00" personId="{4fcd93c7-c104-44aa-914f-bea2e7ef8a13}" id="{e6fed33e-d2c9-4c57-8a56-75ab511218e1}" done="0">
    <x18tc:text xml:space="preserve">whole image</x18tc:text>
  </x18tc:threadedComment>
  <x18tc:threadedComment ref="A1" dT="2023-04-23T18:22:17.00" personId="{4fcd93c7-c104-44aa-914f-bea2e7ef8a13}" id="{456e1793-98c8-4bd9-9bb6-a776fe05f718}" done="0">
    <x18tc:text xml:space="preserve">Specificity</x18tc:text>
  </x18tc:threadedComment>
  <x18tc:threadedComment ref="A1" dT="2025-01-19T20:19:50.00" personId="{7be423d2-55de-4214-8c25-a5e3c050efb1}" id="{cde2affd-4837-4dba-8395-9dda7e2c557b}" done="0">
    <x18tc:text xml:space="preserve">these were read by babe. the number represents its citation number in the original paper</x18tc:text>
  </x18tc:threadedComment>
  <x18tc:threadedComment ref="A1" dT="2026-01-10T15:19:01.00" personId="{4fcd93c7-c104-44aa-914f-bea2e7ef8a13}" id="{337418a2-c25d-468c-bddf-682ea2dd2033}" done="0">
    <x18tc:text xml:space="preserve">Skin Cancer not BC</x18tc:text>
  </x18tc:threadedComment>
  <x18tc:threadedComment ref="A1" dT="2025-12-21T09:26:18.00" personId="{4fcd93c7-c104-44aa-914f-bea2e7ef8a13}" id="{6c617b5d-8753-4c4a-bcdf-1aabeb85d8f3}" done="0">
    <x18tc:text xml:space="preserve">The authors argue that their model is driven by "facilitated by advancements in GPU memory, computation power, and the availability of digital data".</x18tc:text>
  </x18tc:threadedComment>
  <x18tc:threadedComment ref="A1" dT="2025-12-21T09:46:34.00" personId="{4fcd93c7-c104-44aa-914f-bea2e7ef8a13}" id="{fb4f4d71-67b9-4ddb-9688-3ef432de4d59}" done="0">
    <x18tc:text xml:space="preserve">It is not lightweight system.</x18tc:text>
  </x18tc:threadedComment>
  <x18tc:threadedComment ref="A1" dT="2025-12-21T09:51:51.00" personId="{4fcd93c7-c104-44aa-914f-bea2e7ef8a13}" id="{76760fce-d16e-49e1-98f6-a189b52fffc0}" done="0">
    <x18tc:text xml:space="preserve">Paper is on skin cancer.</x18tc:text>
  </x18tc:threadedComment>
  <x18tc:threadedComment ref="A1" dT="2025-12-21T10:18:26.00" personId="{4fcd93c7-c104-44aa-914f-bea2e7ef8a13}" id="{80334cf6-5f44-4f00-ab9b-8c1ee7f7264a}" done="0">
    <x18tc:text xml:space="preserve">This is a sensor, not an ML model</x18tc:text>
  </x18tc:threadedComment>
  <x18tc:threadedComment ref="A1" dT="2025-12-21T06:17:42.00" personId="{4fcd93c7-c104-44aa-914f-bea2e7ef8a13}" id="{3ac197c2-8483-4429-83c8-24a1c700530c}" done="0">
    <x18tc:text xml:space="preserve">Paper presents a sensor, not an ML model.</x18tc:text>
  </x18tc:threadedComment>
  <x18tc:threadedComment ref="A1" dT="2025-12-21T06:25:05.00" personId="{4fcd93c7-c104-44aa-914f-bea2e7ef8a13}" id="{85d35209-67f2-4f13-98fa-9a4b5acdeebf}" done="0">
    <x18tc:text xml:space="preserve">Paper focuses on cancer postoperative rehabilitation, not BCD.</x18tc:text>
  </x18tc:threadedComment>
  <x18tc:threadedComment ref="A1" dT="2025-12-20T11:49:40.00" personId="{4fcd93c7-c104-44aa-914f-bea2e7ef8a13}" id="{2788bd83-d595-4581-9f03-0ca6be83e5be}" done="0">
    <x18tc:text xml:space="preserve">Paper is about sensors not ML.</x18tc:text>
  </x18tc:threadedComment>
  <x18tc:threadedComment ref="A1" dT="2025-12-20T11:54:25.00" personId="{4fcd93c7-c104-44aa-914f-bea2e7ef8a13}" id="{2bfe817a-2aff-443a-8111-a44eed7bcabf}" done="0">
    <x18tc:text xml:space="preserve">It is a comparison paper. Good for analysis and challenges section.</x18tc:text>
  </x18tc:threadedComment>
  <x18tc:threadedComment ref="A1" dT="2025-12-20T11:56:10.00" personId="{4fcd93c7-c104-44aa-914f-bea2e7ef8a13}" id="{368b8580-af8d-47c8-bb26-b01203eea497}" done="0">
    <x18tc:text xml:space="preserve">Breast cancer sensor patch.</x18tc:text>
  </x18tc:threadedComment>
  <x18tc:threadedComment ref="A1" dT="2025-12-20T11:57:58.00" personId="{4fcd93c7-c104-44aa-914f-bea2e7ef8a13}" id="{bc2c93ce-bf91-4685-af8d-677695d4201f}" done="0">
    <x18tc:text xml:space="preserve">Feature selection technique. Not lightweight ML.</x18tc:text>
  </x18tc:threadedComment>
  <x18tc:threadedComment ref="A1" dT="2025-12-20T12:18:26.00" personId="{4fcd93c7-c104-44aa-914f-bea2e7ef8a13}" id="{1c42ae63-f1eb-4ba7-be3b-b4471ec7856e}" done="0">
    <x18tc:text xml:space="preserve">Feature selection technique not AI.</x18tc:text>
  </x18tc:threadedComment>
  <x18tc:threadedComment ref="A1" dT="2025-12-26T14:03:49.00" personId="{4fcd93c7-c104-44aa-914f-bea2e7ef8a13}" id="{03fbe278-a276-472e-b245-3f272cb27b34}" done="0">
    <x18tc:text xml:space="preserve">Microwave antenna</x18tc:text>
  </x18tc:threadedComment>
  <x18tc:threadedComment ref="A1" dT="2025-12-26T20:37:22.00" personId="{4fcd93c7-c104-44aa-914f-bea2e7ef8a13}" id="{23a2117a-6b16-42a5-982f-618881b11621}" parentId="{03fbe278-a276-472e-b245-3f272cb27b34}">
    <x18tc:text xml:space="preserve">It is a review</x18tc:text>
  </x18tc:threadedComment>
  <x18tc:threadedComment ref="A1" dT="2025-12-26T14:06:08.00" personId="{4fcd93c7-c104-44aa-914f-bea2e7ef8a13}" id="{7271f5fb-0526-4573-a2a0-a39e13a468e2}" done="0">
    <x18tc:text xml:space="preserve">Sensor/Antenna not AI</x18tc:text>
  </x18tc:threadedComment>
  <x18tc:threadedComment ref="A1" dT="2025-12-26T14:07:21.00" personId="{4fcd93c7-c104-44aa-914f-bea2e7ef8a13}" id="{51d83e11-bf04-408f-aef7-d83f5c505839}" done="0">
    <x18tc:text xml:space="preserve">Antenna not ML</x18tc:text>
  </x18tc:threadedComment>
  <x18tc:threadedComment ref="A1" dT="2025-12-26T14:36:39.00" personId="{4fcd93c7-c104-44aa-914f-bea2e7ef8a13}" id="{45f573f3-b64f-435f-b55a-ddfe019c4a26}" done="0">
    <x18tc:text xml:space="preserve">It is the sensor that is lightweight not ML</x18tc:text>
  </x18tc:threadedComment>
  <x18tc:threadedComment ref="A1" dT="2025-12-26T15:13:28.00" personId="{4fcd93c7-c104-44aa-914f-bea2e7ef8a13}" id="{cd00e96a-ae6a-47f1-8308-bc204dc50a3d}" done="0">
    <x18tc:text xml:space="preserve">Sensor not ML</x18tc:text>
  </x18tc:threadedComment>
  <x18tc:threadedComment ref="A1" dT="2025-12-26T16:54:18.00" personId="{4fcd93c7-c104-44aa-914f-bea2e7ef8a13}" id="{bb66aa37-1a31-4c6c-825f-208cb855ed0f}" done="0">
    <x18tc:text xml:space="preserve">Paper is on prostate cancer.</x18tc:text>
  </x18tc:threadedComment>
  <x18tc:threadedComment ref="A1" dT="2025-12-26T17:45:37.00" personId="{4fcd93c7-c104-44aa-914f-bea2e7ef8a13}" id="{b650859d-7613-4831-9dc2-95b2bb9f5d16}" done="0">
    <x18tc:text xml:space="preserve">Paper focuses on feature augmentation.
They tested the models on SVM and Random Forest.</x18tc:text>
  </x18tc:threadedComment>
  <x18tc:threadedComment ref="A1" dT="2025-12-26T15:24:42.00" personId="{4fcd93c7-c104-44aa-914f-bea2e7ef8a13}" id="{774896e1-5ce4-4620-bd45-82427759c1e0}" done="0">
    <x18tc:text xml:space="preserve">Review paper</x18tc:text>
  </x18tc:threadedComment>
  <x18tc:threadedComment ref="A1" dT="2025-12-26T15:37:26.00" personId="{4fcd93c7-c104-44aa-914f-bea2e7ef8a13}" id="{cf104169-af1d-42dd-bed1-4a68810c9bba}" done="0">
    <x18tc:text xml:space="preserve">Sensor not ML</x18tc:text>
  </x18tc:threadedComment>
  <x18tc:threadedComment ref="A1" dT="2025-12-26T16:46:42.00" personId="{4fcd93c7-c104-44aa-914f-bea2e7ef8a13}" id="{8dea4f4c-92d4-4fda-ab49-8c7a08b7af61}" done="0">
    <x18tc:text xml:space="preserve">Sensors not ML BCD</x18tc:text>
  </x18tc:threadedComment>
  <x18tc:threadedComment ref="A1" dT="2025-12-26T16:50:11.00" personId="{4fcd93c7-c104-44aa-914f-bea2e7ef8a13}" id="{320a3c23-3632-4239-a763-92c9e2e6d300}" done="0">
    <x18tc:text xml:space="preserve">Sensor not ML</x18tc:text>
  </x18tc:threadedComment>
  <x18tc:threadedComment ref="A1" dT="2025-12-26T20:17:39.00" personId="{4fcd93c7-c104-44aa-914f-bea2e7ef8a13}" id="{a6374573-450d-45f3-ba3a-92db1a060711}" done="0">
    <x18tc:text xml:space="preserve">Antenna not lightweight model</x18tc:text>
  </x18tc:threadedComment>
  <x18tc:threadedComment ref="A1" dT="2025-12-26T20:19:17.00" personId="{4fcd93c7-c104-44aa-914f-bea2e7ef8a13}" id="{461b1c22-5cbf-4121-8c46-ec25a396c163}" done="0">
    <x18tc:text xml:space="preserve">Model not lightweight</x18tc:text>
  </x18tc:threadedComment>
  <x18tc:threadedComment ref="A1" dT="2025-12-26T20:21:48.00" personId="{4fcd93c7-c104-44aa-914f-bea2e7ef8a13}" id="{873531f2-c0f0-4f74-a235-bc2a84205128}" done="0">
    <x18tc:text xml:space="preserve">Not a lightweight model, even though it uses a lightweight encoder.</x18tc:text>
  </x18tc:threadedComment>
  <x18tc:threadedComment ref="A1" dT="2025-12-26T19:50:17.00" personId="{4fcd93c7-c104-44aa-914f-bea2e7ef8a13}" id="{eeeb7f8c-1931-4745-9cf7-7647decadbea}" done="0">
    <x18tc:text xml:space="preserve">“Lightweight” refers to the dataset, not the model.</x18tc:text>
  </x18tc:threadedComment>
  <x18tc:threadedComment ref="A1" dT="2025-12-26T20:28:33.00" personId="{4fcd93c7-c104-44aa-914f-bea2e7ef8a13}" id="{4ca34964-08e5-464e-9a88-41cc0a278a1c}" done="0">
    <x18tc:text xml:space="preserve">Only some components are lightweight. Not the overall model.</x18tc:text>
  </x18tc:threadedComment>
  <x18tc:threadedComment ref="A1" dT="2025-12-26T20:36:28.00" personId="{4fcd93c7-c104-44aa-914f-bea2e7ef8a13}" id="{c8a03cd1-e488-4edb-8a47-68a07073e4c9}" done="0">
    <x18tc:text xml:space="preserve">Review on imaging techniques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ieeexplore.ieee.org/stamp/stamp.jsp?arnumber=8936453" TargetMode="External"/><Relationship Id="rId190" Type="http://schemas.openxmlformats.org/officeDocument/2006/relationships/hyperlink" Target="https://ieeexplore.ieee.org/stamp/stamp.jsp?arnumber=8759527" TargetMode="External"/><Relationship Id="rId42" Type="http://schemas.openxmlformats.org/officeDocument/2006/relationships/hyperlink" Target="https://ieeexplore.ieee.org/stamp/stamp.jsp?arnumber=9772348" TargetMode="External"/><Relationship Id="rId41" Type="http://schemas.openxmlformats.org/officeDocument/2006/relationships/hyperlink" Target="https://ieeexplore.ieee.org/stamp/stamp.jsp?arnumber=10436650" TargetMode="External"/><Relationship Id="rId44" Type="http://schemas.openxmlformats.org/officeDocument/2006/relationships/hyperlink" Target="https://ieeexplore.ieee.org/stamp/stamp.jsp?arnumber=9298261" TargetMode="External"/><Relationship Id="rId194" Type="http://schemas.openxmlformats.org/officeDocument/2006/relationships/hyperlink" Target="https://ieeexplore.ieee.org/stamp/stamp.jsp?arnumber=11333436" TargetMode="External"/><Relationship Id="rId43" Type="http://schemas.openxmlformats.org/officeDocument/2006/relationships/hyperlink" Target="https://ieeexplore.ieee.org/stamp/stamp.jsp?arnumber=11526025" TargetMode="External"/><Relationship Id="rId193" Type="http://schemas.openxmlformats.org/officeDocument/2006/relationships/hyperlink" Target="https://ieeexplore.ieee.org/stamp/stamp.jsp?arnumber=11541676" TargetMode="External"/><Relationship Id="rId46" Type="http://schemas.openxmlformats.org/officeDocument/2006/relationships/hyperlink" Target="https://ieeexplore.ieee.org/stamp/stamp.jsp?arnumber=10989970" TargetMode="External"/><Relationship Id="rId192" Type="http://schemas.openxmlformats.org/officeDocument/2006/relationships/hyperlink" Target="https://ieeexplore.ieee.org/stamp/stamp.jsp?arnumber=11436262" TargetMode="External"/><Relationship Id="rId45" Type="http://schemas.openxmlformats.org/officeDocument/2006/relationships/hyperlink" Target="https://ieeexplore.ieee.org/stamp/stamp.jsp?arnumber=11664846" TargetMode="External"/><Relationship Id="rId191" Type="http://schemas.openxmlformats.org/officeDocument/2006/relationships/hyperlink" Target="https://ieeexplore.ieee.org/stamp/stamp.jsp?arnumber=9179776" TargetMode="External"/><Relationship Id="rId48" Type="http://schemas.openxmlformats.org/officeDocument/2006/relationships/hyperlink" Target="https://ieeexplore.ieee.org/stamp/stamp.jsp?arnumber=11297317" TargetMode="External"/><Relationship Id="rId187" Type="http://schemas.openxmlformats.org/officeDocument/2006/relationships/hyperlink" Target="https://ieeexplore.ieee.org/stamp/stamp.jsp?arnumber=8999061" TargetMode="External"/><Relationship Id="rId47" Type="http://schemas.openxmlformats.org/officeDocument/2006/relationships/hyperlink" Target="https://ieeexplore.ieee.org/stamp/stamp.jsp?arnumber=11392317" TargetMode="External"/><Relationship Id="rId186" Type="http://schemas.openxmlformats.org/officeDocument/2006/relationships/hyperlink" Target="https://ieeexplore.ieee.org/stamp/stamp.jsp?arnumber=11227096" TargetMode="External"/><Relationship Id="rId185" Type="http://schemas.openxmlformats.org/officeDocument/2006/relationships/hyperlink" Target="https://ieeexplore.ieee.org/stamp/stamp.jsp?arnumber=11635055" TargetMode="External"/><Relationship Id="rId49" Type="http://schemas.openxmlformats.org/officeDocument/2006/relationships/hyperlink" Target="https://ieeexplore.ieee.org/stamp/stamp.jsp?arnumber=11390366" TargetMode="External"/><Relationship Id="rId184" Type="http://schemas.openxmlformats.org/officeDocument/2006/relationships/hyperlink" Target="https://ieeexplore.ieee.org/stamp/stamp.jsp?arnumber=11268178" TargetMode="External"/><Relationship Id="rId189" Type="http://schemas.openxmlformats.org/officeDocument/2006/relationships/hyperlink" Target="https://ieeexplore.ieee.org/stamp/stamp.jsp?arnumber=10373450" TargetMode="External"/><Relationship Id="rId188" Type="http://schemas.openxmlformats.org/officeDocument/2006/relationships/hyperlink" Target="https://ieeexplore.ieee.org/stamp/stamp.jsp?arnumber=11171743" TargetMode="External"/><Relationship Id="rId31" Type="http://schemas.openxmlformats.org/officeDocument/2006/relationships/hyperlink" Target="https://ieeexplore.ieee.org/stamp/stamp.jsp?arnumber=11583251" TargetMode="External"/><Relationship Id="rId30" Type="http://schemas.openxmlformats.org/officeDocument/2006/relationships/hyperlink" Target="https://ieeexplore.ieee.org/stamp/stamp.jsp?arnumber=11155355" TargetMode="External"/><Relationship Id="rId33" Type="http://schemas.openxmlformats.org/officeDocument/2006/relationships/hyperlink" Target="https://ieeexplore.ieee.org/stamp/stamp.jsp?arnumber=11105127" TargetMode="External"/><Relationship Id="rId183" Type="http://schemas.openxmlformats.org/officeDocument/2006/relationships/hyperlink" Target="https://ieeexplore.ieee.org/stamp/stamp.jsp?arnumber=8877878" TargetMode="External"/><Relationship Id="rId32" Type="http://schemas.openxmlformats.org/officeDocument/2006/relationships/hyperlink" Target="https://ieeexplore.ieee.org/stamp/stamp.jsp?arnumber=8964871" TargetMode="External"/><Relationship Id="rId182" Type="http://schemas.openxmlformats.org/officeDocument/2006/relationships/hyperlink" Target="https://ieeexplore.ieee.org/stamp/stamp.jsp?arnumber=10339407" TargetMode="External"/><Relationship Id="rId35" Type="http://schemas.openxmlformats.org/officeDocument/2006/relationships/hyperlink" Target="https://ieeexplore.ieee.org/stamp/stamp.jsp?arnumber=10500275" TargetMode="External"/><Relationship Id="rId181" Type="http://schemas.openxmlformats.org/officeDocument/2006/relationships/hyperlink" Target="https://ieeexplore.ieee.org/stamp/stamp.jsp?arnumber=11048558" TargetMode="External"/><Relationship Id="rId34" Type="http://schemas.openxmlformats.org/officeDocument/2006/relationships/hyperlink" Target="https://ieeexplore.ieee.org/stamp/stamp.jsp?arnumber=11411604" TargetMode="External"/><Relationship Id="rId180" Type="http://schemas.openxmlformats.org/officeDocument/2006/relationships/hyperlink" Target="https://ieeexplore.ieee.org/stamp/stamp.jsp?arnumber=10534584" TargetMode="External"/><Relationship Id="rId37" Type="http://schemas.openxmlformats.org/officeDocument/2006/relationships/hyperlink" Target="https://ieeexplore.ieee.org/stamp/stamp.jsp?arnumber=10730618" TargetMode="External"/><Relationship Id="rId176" Type="http://schemas.openxmlformats.org/officeDocument/2006/relationships/hyperlink" Target="https://ieeexplore.ieee.org/stamp/stamp.jsp?arnumber=11126014" TargetMode="External"/><Relationship Id="rId36" Type="http://schemas.openxmlformats.org/officeDocument/2006/relationships/hyperlink" Target="https://ieeexplore.ieee.org/stamp/stamp.jsp?arnumber=11564903" TargetMode="External"/><Relationship Id="rId175" Type="http://schemas.openxmlformats.org/officeDocument/2006/relationships/hyperlink" Target="https://ieeexplore.ieee.org/stamp/stamp.jsp?arnumber=10534420" TargetMode="External"/><Relationship Id="rId39" Type="http://schemas.openxmlformats.org/officeDocument/2006/relationships/hyperlink" Target="https://ieeexplore.ieee.org/stamp/stamp.jsp?arnumber=11551578" TargetMode="External"/><Relationship Id="rId174" Type="http://schemas.openxmlformats.org/officeDocument/2006/relationships/hyperlink" Target="https://ieeexplore.ieee.org/stamp/stamp.jsp?arnumber=10580378" TargetMode="External"/><Relationship Id="rId38" Type="http://schemas.openxmlformats.org/officeDocument/2006/relationships/hyperlink" Target="https://ieeexplore.ieee.org/stamp/stamp.jsp?arnumber=11650515" TargetMode="External"/><Relationship Id="rId173" Type="http://schemas.openxmlformats.org/officeDocument/2006/relationships/hyperlink" Target="https://ieeexplore.ieee.org/stamp/stamp.jsp?arnumber=10821972" TargetMode="External"/><Relationship Id="rId179" Type="http://schemas.openxmlformats.org/officeDocument/2006/relationships/hyperlink" Target="https://ieeexplore.ieee.org/stamp/stamp.jsp?arnumber=10394609" TargetMode="External"/><Relationship Id="rId178" Type="http://schemas.openxmlformats.org/officeDocument/2006/relationships/hyperlink" Target="https://ieeexplore.ieee.org/stamp/stamp.jsp?arnumber=11350319" TargetMode="External"/><Relationship Id="rId177" Type="http://schemas.openxmlformats.org/officeDocument/2006/relationships/hyperlink" Target="https://ieeexplore.ieee.org/stamp/stamp.jsp?arnumber=10394084" TargetMode="External"/><Relationship Id="rId20" Type="http://schemas.openxmlformats.org/officeDocument/2006/relationships/hyperlink" Target="https://ieeexplore.ieee.org/stamp/stamp.jsp?arnumber=9980033" TargetMode="External"/><Relationship Id="rId22" Type="http://schemas.openxmlformats.org/officeDocument/2006/relationships/hyperlink" Target="https://ieeexplore.ieee.org/stamp/stamp.jsp?arnumber=10902690" TargetMode="External"/><Relationship Id="rId21" Type="http://schemas.openxmlformats.org/officeDocument/2006/relationships/hyperlink" Target="https://ieeexplore.ieee.org/stamp/stamp.jsp?arnumber=10722394" TargetMode="External"/><Relationship Id="rId24" Type="http://schemas.openxmlformats.org/officeDocument/2006/relationships/hyperlink" Target="https://ieeexplore.ieee.org/stamp/stamp.jsp?arnumber=10917292" TargetMode="External"/><Relationship Id="rId23" Type="http://schemas.openxmlformats.org/officeDocument/2006/relationships/hyperlink" Target="https://ieeexplore.ieee.org/stamp/stamp.jsp?arnumber=11375279" TargetMode="External"/><Relationship Id="rId26" Type="http://schemas.openxmlformats.org/officeDocument/2006/relationships/hyperlink" Target="https://ieeexplore.ieee.org/stamp/stamp.jsp?arnumber=9569773" TargetMode="External"/><Relationship Id="rId25" Type="http://schemas.openxmlformats.org/officeDocument/2006/relationships/hyperlink" Target="https://ieeexplore.ieee.org/stamp/stamp.jsp?arnumber=9515973" TargetMode="External"/><Relationship Id="rId28" Type="http://schemas.openxmlformats.org/officeDocument/2006/relationships/hyperlink" Target="https://ieeexplore.ieee.org/stamp/stamp.jsp?arnumber=8426198" TargetMode="External"/><Relationship Id="rId27" Type="http://schemas.openxmlformats.org/officeDocument/2006/relationships/hyperlink" Target="https://ieeexplore.ieee.org/stamp/stamp.jsp?arnumber=11648420" TargetMode="External"/><Relationship Id="rId29" Type="http://schemas.openxmlformats.org/officeDocument/2006/relationships/hyperlink" Target="https://ieeexplore.ieee.org/stamp/stamp.jsp?arnumber=11340122" TargetMode="External"/><Relationship Id="rId11" Type="http://schemas.openxmlformats.org/officeDocument/2006/relationships/hyperlink" Target="https://ieeexplore.ieee.org/stamp/stamp.jsp?arnumber=10452524" TargetMode="External"/><Relationship Id="rId10" Type="http://schemas.openxmlformats.org/officeDocument/2006/relationships/hyperlink" Target="https://ieeexplore.ieee.org/stamp/stamp.jsp?arnumber=10982404" TargetMode="External"/><Relationship Id="rId13" Type="http://schemas.openxmlformats.org/officeDocument/2006/relationships/hyperlink" Target="https://ieeexplore.ieee.org/stamp/stamp.jsp?arnumber=11395837" TargetMode="External"/><Relationship Id="rId12" Type="http://schemas.openxmlformats.org/officeDocument/2006/relationships/hyperlink" Target="https://ieeexplore.ieee.org/stamp/stamp.jsp?arnumber=11159034" TargetMode="External"/><Relationship Id="rId15" Type="http://schemas.openxmlformats.org/officeDocument/2006/relationships/hyperlink" Target="https://ieeexplore.ieee.org/stamp/stamp.jsp?arnumber=11628256" TargetMode="External"/><Relationship Id="rId198" Type="http://schemas.openxmlformats.org/officeDocument/2006/relationships/hyperlink" Target="https://ieeexplore.ieee.org/stamp/stamp.jsp?arnumber=10985428" TargetMode="External"/><Relationship Id="rId14" Type="http://schemas.openxmlformats.org/officeDocument/2006/relationships/hyperlink" Target="https://ieeexplore.ieee.org/stamp/stamp.jsp?arnumber=10470496" TargetMode="External"/><Relationship Id="rId197" Type="http://schemas.openxmlformats.org/officeDocument/2006/relationships/hyperlink" Target="https://ieeexplore.ieee.org/stamp/stamp.jsp?arnumber=10550169" TargetMode="External"/><Relationship Id="rId17" Type="http://schemas.openxmlformats.org/officeDocument/2006/relationships/hyperlink" Target="https://ieeexplore.ieee.org/stamp/stamp.jsp?arnumber=10292839" TargetMode="External"/><Relationship Id="rId196" Type="http://schemas.openxmlformats.org/officeDocument/2006/relationships/hyperlink" Target="https://ieeexplore.ieee.org/stamp/stamp.jsp?arnumber=11379730" TargetMode="External"/><Relationship Id="rId16" Type="http://schemas.openxmlformats.org/officeDocument/2006/relationships/hyperlink" Target="https://ieeexplore.ieee.org/stamp/stamp.jsp?arnumber=11299695" TargetMode="External"/><Relationship Id="rId195" Type="http://schemas.openxmlformats.org/officeDocument/2006/relationships/hyperlink" Target="https://ieeexplore.ieee.org/stamp/stamp.jsp?arnumber=11497604" TargetMode="External"/><Relationship Id="rId19" Type="http://schemas.openxmlformats.org/officeDocument/2006/relationships/hyperlink" Target="https://ieeexplore.ieee.org/stamp/stamp.jsp?arnumber=10708711" TargetMode="External"/><Relationship Id="rId18" Type="http://schemas.openxmlformats.org/officeDocument/2006/relationships/hyperlink" Target="https://ieeexplore.ieee.org/stamp/stamp.jsp?arnumber=11196182" TargetMode="External"/><Relationship Id="rId199" Type="http://schemas.openxmlformats.org/officeDocument/2006/relationships/hyperlink" Target="https://ieeexplore.ieee.org/stamp/stamp.jsp?arnumber=10394412" TargetMode="External"/><Relationship Id="rId84" Type="http://schemas.openxmlformats.org/officeDocument/2006/relationships/hyperlink" Target="https://ieeexplore.ieee.org/stamp/stamp.jsp?arnumber=10458800" TargetMode="External"/><Relationship Id="rId83" Type="http://schemas.openxmlformats.org/officeDocument/2006/relationships/hyperlink" Target="https://ieeexplore.ieee.org/stamp/stamp.jsp?arnumber=8987447" TargetMode="External"/><Relationship Id="rId86" Type="http://schemas.openxmlformats.org/officeDocument/2006/relationships/hyperlink" Target="https://ieeexplore.ieee.org/stamp/stamp.jsp?arnumber=9313511" TargetMode="External"/><Relationship Id="rId85" Type="http://schemas.openxmlformats.org/officeDocument/2006/relationships/hyperlink" Target="https://ieeexplore.ieee.org/stamp/stamp.jsp?arnumber=11186585" TargetMode="External"/><Relationship Id="rId88" Type="http://schemas.openxmlformats.org/officeDocument/2006/relationships/hyperlink" Target="https://ieeexplore.ieee.org/stamp/stamp.jsp?arnumber=11472861" TargetMode="External"/><Relationship Id="rId150" Type="http://schemas.openxmlformats.org/officeDocument/2006/relationships/hyperlink" Target="https://ieeexplore.ieee.org/stamp/stamp.jsp?arnumber=11313105" TargetMode="External"/><Relationship Id="rId87" Type="http://schemas.openxmlformats.org/officeDocument/2006/relationships/hyperlink" Target="https://ieeexplore.ieee.org/stamp/stamp.jsp?arnumber=10798396" TargetMode="External"/><Relationship Id="rId89" Type="http://schemas.openxmlformats.org/officeDocument/2006/relationships/hyperlink" Target="https://ieeexplore.ieee.org/stamp/stamp.jsp?arnumber=10767217" TargetMode="External"/><Relationship Id="rId80" Type="http://schemas.openxmlformats.org/officeDocument/2006/relationships/hyperlink" Target="https://ieeexplore.ieee.org/stamp/stamp.jsp?arnumber=11327605" TargetMode="External"/><Relationship Id="rId82" Type="http://schemas.openxmlformats.org/officeDocument/2006/relationships/hyperlink" Target="https://ieeexplore.ieee.org/stamp/stamp.jsp?arnumber=11200871" TargetMode="External"/><Relationship Id="rId81" Type="http://schemas.openxmlformats.org/officeDocument/2006/relationships/hyperlink" Target="https://ieeexplore.ieee.org/stamp/stamp.jsp?arnumber=11105361" TargetMode="External"/><Relationship Id="rId1" Type="http://schemas.openxmlformats.org/officeDocument/2006/relationships/hyperlink" Target="https://ieeexplore.ieee.org/stamp/stamp.jsp?arnumber=11291491" TargetMode="External"/><Relationship Id="rId2" Type="http://schemas.openxmlformats.org/officeDocument/2006/relationships/hyperlink" Target="https://ieeexplore.ieee.org/stamp/stamp.jsp?arnumber=11407155" TargetMode="External"/><Relationship Id="rId3" Type="http://schemas.openxmlformats.org/officeDocument/2006/relationships/hyperlink" Target="https://ieeexplore.ieee.org/stamp/stamp.jsp?arnumber=11634520" TargetMode="External"/><Relationship Id="rId149" Type="http://schemas.openxmlformats.org/officeDocument/2006/relationships/hyperlink" Target="https://ieeexplore.ieee.org/stamp/stamp.jsp?arnumber=10955117" TargetMode="External"/><Relationship Id="rId4" Type="http://schemas.openxmlformats.org/officeDocument/2006/relationships/hyperlink" Target="https://ieeexplore.ieee.org/stamp/stamp.jsp?arnumber=10966182" TargetMode="External"/><Relationship Id="rId148" Type="http://schemas.openxmlformats.org/officeDocument/2006/relationships/hyperlink" Target="https://ieeexplore.ieee.org/stamp/stamp.jsp?arnumber=10635448" TargetMode="External"/><Relationship Id="rId9" Type="http://schemas.openxmlformats.org/officeDocument/2006/relationships/hyperlink" Target="https://ieeexplore.ieee.org/stamp/stamp.jsp?arnumber=11135114" TargetMode="External"/><Relationship Id="rId143" Type="http://schemas.openxmlformats.org/officeDocument/2006/relationships/hyperlink" Target="https://ieeexplore.ieee.org/stamp/stamp.jsp?arnumber=10750183" TargetMode="External"/><Relationship Id="rId142" Type="http://schemas.openxmlformats.org/officeDocument/2006/relationships/hyperlink" Target="https://ieeexplore.ieee.org/stamp/stamp.jsp?arnumber=10895619" TargetMode="External"/><Relationship Id="rId141" Type="http://schemas.openxmlformats.org/officeDocument/2006/relationships/hyperlink" Target="https://ieeexplore.ieee.org/xpl/ebooks/bookPdfWithBanner.jsp?fileName=11345264.pdf&amp;bkn=11345183&amp;pdfType=chapter" TargetMode="External"/><Relationship Id="rId140" Type="http://schemas.openxmlformats.org/officeDocument/2006/relationships/hyperlink" Target="https://ieeexplore.ieee.org/stamp/stamp.jsp?arnumber=11614803" TargetMode="External"/><Relationship Id="rId5" Type="http://schemas.openxmlformats.org/officeDocument/2006/relationships/hyperlink" Target="https://ieeexplore.ieee.org/stamp/stamp.jsp?arnumber=10435509" TargetMode="External"/><Relationship Id="rId147" Type="http://schemas.openxmlformats.org/officeDocument/2006/relationships/hyperlink" Target="https://ieeexplore.ieee.org/stamp/stamp.jsp?arnumber=10391875" TargetMode="External"/><Relationship Id="rId6" Type="http://schemas.openxmlformats.org/officeDocument/2006/relationships/hyperlink" Target="https://ieeexplore.ieee.org/stamp/stamp.jsp?arnumber=11389561" TargetMode="External"/><Relationship Id="rId146" Type="http://schemas.openxmlformats.org/officeDocument/2006/relationships/hyperlink" Target="https://ieeexplore.ieee.org/stamp/stamp.jsp?arnumber=9513988" TargetMode="External"/><Relationship Id="rId7" Type="http://schemas.openxmlformats.org/officeDocument/2006/relationships/hyperlink" Target="https://ieeexplore.ieee.org/stamp/stamp.jsp?arnumber=11378798" TargetMode="External"/><Relationship Id="rId145" Type="http://schemas.openxmlformats.org/officeDocument/2006/relationships/hyperlink" Target="https://ieeexplore.ieee.org/stamp/stamp.jsp?arnumber=9676187" TargetMode="External"/><Relationship Id="rId8" Type="http://schemas.openxmlformats.org/officeDocument/2006/relationships/hyperlink" Target="https://ieeexplore.ieee.org/stamp/stamp.jsp?arnumber=11253875" TargetMode="External"/><Relationship Id="rId144" Type="http://schemas.openxmlformats.org/officeDocument/2006/relationships/hyperlink" Target="https://ieeexplore.ieee.org/stamp/stamp.jsp?arnumber=11403643" TargetMode="External"/><Relationship Id="rId73" Type="http://schemas.openxmlformats.org/officeDocument/2006/relationships/hyperlink" Target="https://ieeexplore.ieee.org/stamp/stamp.jsp?arnumber=11129568" TargetMode="External"/><Relationship Id="rId72" Type="http://schemas.openxmlformats.org/officeDocument/2006/relationships/hyperlink" Target="https://ieeexplore.ieee.org/stamp/stamp.jsp?arnumber=10946117" TargetMode="External"/><Relationship Id="rId75" Type="http://schemas.openxmlformats.org/officeDocument/2006/relationships/hyperlink" Target="https://ieeexplore.ieee.org/stamp/stamp.jsp?arnumber=11648673" TargetMode="External"/><Relationship Id="rId74" Type="http://schemas.openxmlformats.org/officeDocument/2006/relationships/hyperlink" Target="https://ieeexplore.ieee.org/stamp/stamp.jsp?arnumber=11367988" TargetMode="External"/><Relationship Id="rId77" Type="http://schemas.openxmlformats.org/officeDocument/2006/relationships/hyperlink" Target="https://ieeexplore.ieee.org/stamp/stamp.jsp?arnumber=10858182" TargetMode="External"/><Relationship Id="rId76" Type="http://schemas.openxmlformats.org/officeDocument/2006/relationships/hyperlink" Target="https://ieeexplore.ieee.org/stamp/stamp.jsp?arnumber=11504068" TargetMode="External"/><Relationship Id="rId79" Type="http://schemas.openxmlformats.org/officeDocument/2006/relationships/hyperlink" Target="https://ieeexplore.ieee.org/stamp/stamp.jsp?arnumber=11253992" TargetMode="External"/><Relationship Id="rId78" Type="http://schemas.openxmlformats.org/officeDocument/2006/relationships/hyperlink" Target="https://ieeexplore.ieee.org/stamp/stamp.jsp?arnumber=8470474" TargetMode="External"/><Relationship Id="rId71" Type="http://schemas.openxmlformats.org/officeDocument/2006/relationships/hyperlink" Target="https://ieeexplore.ieee.org/stamp/stamp.jsp?arnumber=11519050" TargetMode="External"/><Relationship Id="rId70" Type="http://schemas.openxmlformats.org/officeDocument/2006/relationships/hyperlink" Target="https://ieeexplore.ieee.org/stamp/stamp.jsp?arnumber=10537581" TargetMode="External"/><Relationship Id="rId139" Type="http://schemas.openxmlformats.org/officeDocument/2006/relationships/hyperlink" Target="https://ieeexplore.ieee.org/stamp/stamp.jsp?arnumber=11545928" TargetMode="External"/><Relationship Id="rId138" Type="http://schemas.openxmlformats.org/officeDocument/2006/relationships/hyperlink" Target="https://ieeexplore.ieee.org/stamp/stamp.jsp?arnumber=11508565" TargetMode="External"/><Relationship Id="rId137" Type="http://schemas.openxmlformats.org/officeDocument/2006/relationships/hyperlink" Target="https://ieeexplore.ieee.org/stamp/stamp.jsp?arnumber=10255661" TargetMode="External"/><Relationship Id="rId132" Type="http://schemas.openxmlformats.org/officeDocument/2006/relationships/hyperlink" Target="https://ieeexplore.ieee.org/stamp/stamp.jsp?arnumber=11451781" TargetMode="External"/><Relationship Id="rId253" Type="http://schemas.openxmlformats.org/officeDocument/2006/relationships/hyperlink" Target="https://ieeexplore.ieee.org/stamp/stamp.jsp?arnumber=11460659" TargetMode="External"/><Relationship Id="rId131" Type="http://schemas.openxmlformats.org/officeDocument/2006/relationships/hyperlink" Target="https://ieeexplore.ieee.org/stamp/stamp.jsp?arnumber=11050648" TargetMode="External"/><Relationship Id="rId252" Type="http://schemas.openxmlformats.org/officeDocument/2006/relationships/hyperlink" Target="https://ieeexplore.ieee.org/stamp/stamp.jsp?arnumber=10543042" TargetMode="External"/><Relationship Id="rId130" Type="http://schemas.openxmlformats.org/officeDocument/2006/relationships/hyperlink" Target="https://ieeexplore.ieee.org/stamp/stamp.jsp?arnumber=9698733" TargetMode="External"/><Relationship Id="rId251" Type="http://schemas.openxmlformats.org/officeDocument/2006/relationships/hyperlink" Target="https://ieeexplore.ieee.org/stamp/stamp.jsp?arnumber=11644811" TargetMode="External"/><Relationship Id="rId250" Type="http://schemas.openxmlformats.org/officeDocument/2006/relationships/hyperlink" Target="https://ieeexplore.ieee.org/stamp/stamp.jsp?arnumber=11464791" TargetMode="External"/><Relationship Id="rId136" Type="http://schemas.openxmlformats.org/officeDocument/2006/relationships/hyperlink" Target="https://ieeexplore.ieee.org/stamp/stamp.jsp?arnumber=11540337" TargetMode="External"/><Relationship Id="rId257" Type="http://schemas.openxmlformats.org/officeDocument/2006/relationships/drawing" Target="../drawings/drawing4.xml"/><Relationship Id="rId135" Type="http://schemas.openxmlformats.org/officeDocument/2006/relationships/hyperlink" Target="https://ieeexplore.ieee.org/stamp/stamp.jsp?arnumber=9465537" TargetMode="External"/><Relationship Id="rId256" Type="http://schemas.openxmlformats.org/officeDocument/2006/relationships/hyperlink" Target="https://ieeexplore.ieee.org/stamp/stamp.jsp?arnumber=11478823" TargetMode="External"/><Relationship Id="rId134" Type="http://schemas.openxmlformats.org/officeDocument/2006/relationships/hyperlink" Target="https://ieeexplore.ieee.org/stamp/stamp.jsp?arnumber=10803419" TargetMode="External"/><Relationship Id="rId255" Type="http://schemas.openxmlformats.org/officeDocument/2006/relationships/hyperlink" Target="https://ieeexplore.ieee.org/stamp/stamp.jsp?arnumber=10388392" TargetMode="External"/><Relationship Id="rId133" Type="http://schemas.openxmlformats.org/officeDocument/2006/relationships/hyperlink" Target="https://ieeexplore.ieee.org/stamp/stamp.jsp?arnumber=11536516" TargetMode="External"/><Relationship Id="rId254" Type="http://schemas.openxmlformats.org/officeDocument/2006/relationships/hyperlink" Target="https://ieeexplore.ieee.org/stamp/stamp.jsp?arnumber=11345419" TargetMode="External"/><Relationship Id="rId62" Type="http://schemas.openxmlformats.org/officeDocument/2006/relationships/hyperlink" Target="https://ieeexplore.ieee.org/stamp/stamp.jsp?arnumber=10981740" TargetMode="External"/><Relationship Id="rId61" Type="http://schemas.openxmlformats.org/officeDocument/2006/relationships/hyperlink" Target="https://ieeexplore.ieee.org/stamp/stamp.jsp?arnumber=10127180" TargetMode="External"/><Relationship Id="rId64" Type="http://schemas.openxmlformats.org/officeDocument/2006/relationships/hyperlink" Target="https://ieeexplore.ieee.org/stamp/stamp.jsp?arnumber=11106463" TargetMode="External"/><Relationship Id="rId63" Type="http://schemas.openxmlformats.org/officeDocument/2006/relationships/hyperlink" Target="https://ieeexplore.ieee.org/stamp/stamp.jsp?arnumber=9898953" TargetMode="External"/><Relationship Id="rId66" Type="http://schemas.openxmlformats.org/officeDocument/2006/relationships/hyperlink" Target="https://ieeexplore.ieee.org/stamp/stamp.jsp?arnumber=10810414" TargetMode="External"/><Relationship Id="rId172" Type="http://schemas.openxmlformats.org/officeDocument/2006/relationships/hyperlink" Target="https://ieeexplore.ieee.org/stamp/stamp.jsp?arnumber=11682049" TargetMode="External"/><Relationship Id="rId65" Type="http://schemas.openxmlformats.org/officeDocument/2006/relationships/hyperlink" Target="https://ieeexplore.ieee.org/stamp/stamp.jsp?arnumber=10091078" TargetMode="External"/><Relationship Id="rId171" Type="http://schemas.openxmlformats.org/officeDocument/2006/relationships/hyperlink" Target="https://ieeexplore.ieee.org/stamp/stamp.jsp?arnumber=11223053" TargetMode="External"/><Relationship Id="rId68" Type="http://schemas.openxmlformats.org/officeDocument/2006/relationships/hyperlink" Target="https://ieeexplore.ieee.org/stamp/stamp.jsp?arnumber=11279254" TargetMode="External"/><Relationship Id="rId170" Type="http://schemas.openxmlformats.org/officeDocument/2006/relationships/hyperlink" Target="https://ieeexplore.ieee.org/stamp/stamp.jsp?arnumber=11112548" TargetMode="External"/><Relationship Id="rId67" Type="http://schemas.openxmlformats.org/officeDocument/2006/relationships/hyperlink" Target="https://ieeexplore.ieee.org/stamp/stamp.jsp?arnumber=9121984" TargetMode="External"/><Relationship Id="rId60" Type="http://schemas.openxmlformats.org/officeDocument/2006/relationships/hyperlink" Target="https://ieeexplore.ieee.org/stamp/stamp.jsp?arnumber=11466087" TargetMode="External"/><Relationship Id="rId165" Type="http://schemas.openxmlformats.org/officeDocument/2006/relationships/hyperlink" Target="https://ieeexplore.ieee.org/stamp/stamp.jsp?arnumber=11618652" TargetMode="External"/><Relationship Id="rId69" Type="http://schemas.openxmlformats.org/officeDocument/2006/relationships/hyperlink" Target="https://ieeexplore.ieee.org/stamp/stamp.jsp?arnumber=10157516" TargetMode="External"/><Relationship Id="rId164" Type="http://schemas.openxmlformats.org/officeDocument/2006/relationships/hyperlink" Target="https://ieeexplore.ieee.org/stamp/stamp.jsp?arnumber=11630699" TargetMode="External"/><Relationship Id="rId163" Type="http://schemas.openxmlformats.org/officeDocument/2006/relationships/hyperlink" Target="https://ieeexplore.ieee.org/stamp/stamp.jsp?arnumber=10303888" TargetMode="External"/><Relationship Id="rId162" Type="http://schemas.openxmlformats.org/officeDocument/2006/relationships/hyperlink" Target="https://ieeexplore.ieee.org/stamp/stamp.jsp?arnumber=11251376" TargetMode="External"/><Relationship Id="rId169" Type="http://schemas.openxmlformats.org/officeDocument/2006/relationships/hyperlink" Target="https://ieeexplore.ieee.org/stamp/stamp.jsp?arnumber=11546114" TargetMode="External"/><Relationship Id="rId168" Type="http://schemas.openxmlformats.org/officeDocument/2006/relationships/hyperlink" Target="https://ieeexplore.ieee.org/stamp/stamp.jsp?arnumber=11230575" TargetMode="External"/><Relationship Id="rId167" Type="http://schemas.openxmlformats.org/officeDocument/2006/relationships/hyperlink" Target="https://ieeexplore.ieee.org/stamp/stamp.jsp?arnumber=11398943" TargetMode="External"/><Relationship Id="rId166" Type="http://schemas.openxmlformats.org/officeDocument/2006/relationships/hyperlink" Target="https://ieeexplore.ieee.org/stamp/stamp.jsp?arnumber=9695034" TargetMode="External"/><Relationship Id="rId51" Type="http://schemas.openxmlformats.org/officeDocument/2006/relationships/hyperlink" Target="https://ieeexplore.ieee.org/stamp/stamp.jsp?arnumber=10835567" TargetMode="External"/><Relationship Id="rId50" Type="http://schemas.openxmlformats.org/officeDocument/2006/relationships/hyperlink" Target="https://ieeexplore.ieee.org/stamp/stamp.jsp?arnumber=11334080" TargetMode="External"/><Relationship Id="rId53" Type="http://schemas.openxmlformats.org/officeDocument/2006/relationships/hyperlink" Target="https://ieeexplore.ieee.org/stamp/stamp.jsp?arnumber=10564079" TargetMode="External"/><Relationship Id="rId52" Type="http://schemas.openxmlformats.org/officeDocument/2006/relationships/hyperlink" Target="https://ieeexplore.ieee.org/stamp/stamp.jsp?arnumber=8875661" TargetMode="External"/><Relationship Id="rId55" Type="http://schemas.openxmlformats.org/officeDocument/2006/relationships/hyperlink" Target="https://ieeexplore.ieee.org/stamp/stamp.jsp?arnumber=11647417" TargetMode="External"/><Relationship Id="rId161" Type="http://schemas.openxmlformats.org/officeDocument/2006/relationships/hyperlink" Target="https://ieeexplore.ieee.org/stamp/stamp.jsp?arnumber=9286653" TargetMode="External"/><Relationship Id="rId54" Type="http://schemas.openxmlformats.org/officeDocument/2006/relationships/hyperlink" Target="https://ieeexplore.ieee.org/stamp/stamp.jsp?arnumber=11596242" TargetMode="External"/><Relationship Id="rId160" Type="http://schemas.openxmlformats.org/officeDocument/2006/relationships/hyperlink" Target="https://ieeexplore.ieee.org/stamp/stamp.jsp?arnumber=11497965" TargetMode="External"/><Relationship Id="rId57" Type="http://schemas.openxmlformats.org/officeDocument/2006/relationships/hyperlink" Target="https://ieeexplore.ieee.org/stamp/stamp.jsp?arnumber=11557806" TargetMode="External"/><Relationship Id="rId56" Type="http://schemas.openxmlformats.org/officeDocument/2006/relationships/hyperlink" Target="https://ieeexplore.ieee.org/stamp/stamp.jsp?arnumber=11119958" TargetMode="External"/><Relationship Id="rId159" Type="http://schemas.openxmlformats.org/officeDocument/2006/relationships/hyperlink" Target="https://ieeexplore.ieee.org/stamp/stamp.jsp?arnumber=11276986" TargetMode="External"/><Relationship Id="rId59" Type="http://schemas.openxmlformats.org/officeDocument/2006/relationships/hyperlink" Target="https://ieeexplore.ieee.org/stamp/stamp.jsp?arnumber=10290886" TargetMode="External"/><Relationship Id="rId154" Type="http://schemas.openxmlformats.org/officeDocument/2006/relationships/hyperlink" Target="https://ieeexplore.ieee.org/stamp/stamp.jsp?arnumber=11628061" TargetMode="External"/><Relationship Id="rId58" Type="http://schemas.openxmlformats.org/officeDocument/2006/relationships/hyperlink" Target="https://ieeexplore.ieee.org/stamp/stamp.jsp?arnumber=11315576" TargetMode="External"/><Relationship Id="rId153" Type="http://schemas.openxmlformats.org/officeDocument/2006/relationships/hyperlink" Target="https://ieeexplore.ieee.org/stamp/stamp.jsp?arnumber=10479313" TargetMode="External"/><Relationship Id="rId152" Type="http://schemas.openxmlformats.org/officeDocument/2006/relationships/hyperlink" Target="https://ieeexplore.ieee.org/stamp/stamp.jsp?arnumber=10018566" TargetMode="External"/><Relationship Id="rId151" Type="http://schemas.openxmlformats.org/officeDocument/2006/relationships/hyperlink" Target="https://ieeexplore.ieee.org/stamp/stamp.jsp?arnumber=11504847" TargetMode="External"/><Relationship Id="rId158" Type="http://schemas.openxmlformats.org/officeDocument/2006/relationships/hyperlink" Target="https://ieeexplore.ieee.org/stamp/stamp.jsp?arnumber=11616685" TargetMode="External"/><Relationship Id="rId157" Type="http://schemas.openxmlformats.org/officeDocument/2006/relationships/hyperlink" Target="https://ieeexplore.ieee.org/stamp/stamp.jsp?arnumber=11494955" TargetMode="External"/><Relationship Id="rId156" Type="http://schemas.openxmlformats.org/officeDocument/2006/relationships/hyperlink" Target="https://ieeexplore.ieee.org/stamp/stamp.jsp?arnumber=11352632" TargetMode="External"/><Relationship Id="rId155" Type="http://schemas.openxmlformats.org/officeDocument/2006/relationships/hyperlink" Target="https://ieeexplore.ieee.org/stamp/stamp.jsp?arnumber=8327641" TargetMode="External"/><Relationship Id="rId107" Type="http://schemas.openxmlformats.org/officeDocument/2006/relationships/hyperlink" Target="https://ieeexplore.ieee.org/stamp/stamp.jsp?arnumber=9797592" TargetMode="External"/><Relationship Id="rId228" Type="http://schemas.openxmlformats.org/officeDocument/2006/relationships/hyperlink" Target="https://ieeexplore.ieee.org/stamp/stamp.jsp?arnumber=10316280" TargetMode="External"/><Relationship Id="rId106" Type="http://schemas.openxmlformats.org/officeDocument/2006/relationships/hyperlink" Target="https://ieeexplore.ieee.org/stamp/stamp.jsp?arnumber=11518632" TargetMode="External"/><Relationship Id="rId227" Type="http://schemas.openxmlformats.org/officeDocument/2006/relationships/hyperlink" Target="https://ieeexplore.ieee.org/stamp/stamp.jsp?arnumber=10923142" TargetMode="External"/><Relationship Id="rId105" Type="http://schemas.openxmlformats.org/officeDocument/2006/relationships/hyperlink" Target="https://ieeexplore.ieee.org/stamp/stamp.jsp?arnumber=11672974" TargetMode="External"/><Relationship Id="rId226" Type="http://schemas.openxmlformats.org/officeDocument/2006/relationships/hyperlink" Target="https://ieeexplore.ieee.org/stamp/stamp.jsp?arnumber=11286311" TargetMode="External"/><Relationship Id="rId104" Type="http://schemas.openxmlformats.org/officeDocument/2006/relationships/hyperlink" Target="https://ieeexplore.ieee.org/stamp/stamp.jsp?arnumber=9633485" TargetMode="External"/><Relationship Id="rId225" Type="http://schemas.openxmlformats.org/officeDocument/2006/relationships/hyperlink" Target="https://ieeexplore.ieee.org/stamp/stamp.jsp?arnumber=8486687" TargetMode="External"/><Relationship Id="rId109" Type="http://schemas.openxmlformats.org/officeDocument/2006/relationships/hyperlink" Target="https://ieeexplore.ieee.org/stamp/stamp.jsp?arnumber=10824574" TargetMode="External"/><Relationship Id="rId108" Type="http://schemas.openxmlformats.org/officeDocument/2006/relationships/hyperlink" Target="https://ieeexplore.ieee.org/stamp/stamp.jsp?arnumber=11565547" TargetMode="External"/><Relationship Id="rId229" Type="http://schemas.openxmlformats.org/officeDocument/2006/relationships/hyperlink" Target="https://ieeexplore.ieee.org/stamp/stamp.jsp?arnumber=11232912" TargetMode="External"/><Relationship Id="rId220" Type="http://schemas.openxmlformats.org/officeDocument/2006/relationships/hyperlink" Target="https://ieeexplore.ieee.org/stamp/stamp.jsp?arnumber=8440681" TargetMode="External"/><Relationship Id="rId103" Type="http://schemas.openxmlformats.org/officeDocument/2006/relationships/hyperlink" Target="https://ieeexplore.ieee.org/stamp/stamp.jsp?arnumber=10909481" TargetMode="External"/><Relationship Id="rId224" Type="http://schemas.openxmlformats.org/officeDocument/2006/relationships/hyperlink" Target="https://ieeexplore.ieee.org/stamp/stamp.jsp?arnumber=11325739" TargetMode="External"/><Relationship Id="rId102" Type="http://schemas.openxmlformats.org/officeDocument/2006/relationships/hyperlink" Target="https://ieeexplore.ieee.org/stamp/stamp.jsp?arnumber=11154016" TargetMode="External"/><Relationship Id="rId223" Type="http://schemas.openxmlformats.org/officeDocument/2006/relationships/hyperlink" Target="https://ieeexplore.ieee.org/stamp/stamp.jsp?arnumber=8593208" TargetMode="External"/><Relationship Id="rId101" Type="http://schemas.openxmlformats.org/officeDocument/2006/relationships/hyperlink" Target="https://ieeexplore.ieee.org/stamp/stamp.jsp?arnumber=8966691" TargetMode="External"/><Relationship Id="rId222" Type="http://schemas.openxmlformats.org/officeDocument/2006/relationships/hyperlink" Target="https://ieeexplore.ieee.org/stamp/stamp.jsp?arnumber=9299593" TargetMode="External"/><Relationship Id="rId100" Type="http://schemas.openxmlformats.org/officeDocument/2006/relationships/hyperlink" Target="https://ieeexplore.ieee.org/stamp/stamp.jsp?arnumber=11377192" TargetMode="External"/><Relationship Id="rId221" Type="http://schemas.openxmlformats.org/officeDocument/2006/relationships/hyperlink" Target="https://ieeexplore.ieee.org/stamp/stamp.jsp?arnumber=11681888" TargetMode="External"/><Relationship Id="rId217" Type="http://schemas.openxmlformats.org/officeDocument/2006/relationships/hyperlink" Target="https://ieeexplore.ieee.org/stamp/stamp.jsp?arnumber=10572001" TargetMode="External"/><Relationship Id="rId216" Type="http://schemas.openxmlformats.org/officeDocument/2006/relationships/hyperlink" Target="https://ieeexplore.ieee.org/stamp/stamp.jsp?arnumber=11469070" TargetMode="External"/><Relationship Id="rId215" Type="http://schemas.openxmlformats.org/officeDocument/2006/relationships/hyperlink" Target="https://ieeexplore.ieee.org/stamp/stamp.jsp?arnumber=11393568" TargetMode="External"/><Relationship Id="rId214" Type="http://schemas.openxmlformats.org/officeDocument/2006/relationships/hyperlink" Target="https://ieeexplore.ieee.org/stamp/stamp.jsp?arnumber=11485127" TargetMode="External"/><Relationship Id="rId219" Type="http://schemas.openxmlformats.org/officeDocument/2006/relationships/hyperlink" Target="https://ieeexplore.ieee.org/stamp/stamp.jsp?arnumber=11447970" TargetMode="External"/><Relationship Id="rId218" Type="http://schemas.openxmlformats.org/officeDocument/2006/relationships/hyperlink" Target="https://ieeexplore.ieee.org/stamp/stamp.jsp?arnumber=11224622" TargetMode="External"/><Relationship Id="rId213" Type="http://schemas.openxmlformats.org/officeDocument/2006/relationships/hyperlink" Target="https://ieeexplore.ieee.org/stamp/stamp.jsp?arnumber=9979952" TargetMode="External"/><Relationship Id="rId212" Type="http://schemas.openxmlformats.org/officeDocument/2006/relationships/hyperlink" Target="https://ieeexplore.ieee.org/stamp/stamp.jsp?arnumber=8685184" TargetMode="External"/><Relationship Id="rId211" Type="http://schemas.openxmlformats.org/officeDocument/2006/relationships/hyperlink" Target="https://ieeexplore.ieee.org/stamp/stamp.jsp?arnumber=11360729" TargetMode="External"/><Relationship Id="rId210" Type="http://schemas.openxmlformats.org/officeDocument/2006/relationships/hyperlink" Target="https://ieeexplore.ieee.org/stamp/stamp.jsp?arnumber=11470441" TargetMode="External"/><Relationship Id="rId129" Type="http://schemas.openxmlformats.org/officeDocument/2006/relationships/hyperlink" Target="https://ieeexplore.ieee.org/stamp/stamp.jsp?arnumber=11008627" TargetMode="External"/><Relationship Id="rId128" Type="http://schemas.openxmlformats.org/officeDocument/2006/relationships/hyperlink" Target="https://ieeexplore.ieee.org/stamp/stamp.jsp?arnumber=10460815" TargetMode="External"/><Relationship Id="rId249" Type="http://schemas.openxmlformats.org/officeDocument/2006/relationships/hyperlink" Target="https://ieeexplore.ieee.org/stamp/stamp.jsp?arnumber=11158963" TargetMode="External"/><Relationship Id="rId127" Type="http://schemas.openxmlformats.org/officeDocument/2006/relationships/hyperlink" Target="https://ieeexplore.ieee.org/stamp/stamp.jsp?arnumber=11021716" TargetMode="External"/><Relationship Id="rId248" Type="http://schemas.openxmlformats.org/officeDocument/2006/relationships/hyperlink" Target="https://ieeexplore.ieee.org/stamp/stamp.jsp?arnumber=10586137" TargetMode="External"/><Relationship Id="rId126" Type="http://schemas.openxmlformats.org/officeDocument/2006/relationships/hyperlink" Target="https://ieeexplore.ieee.org/stamp/stamp.jsp?arnumber=10037360" TargetMode="External"/><Relationship Id="rId247" Type="http://schemas.openxmlformats.org/officeDocument/2006/relationships/hyperlink" Target="https://ieeexplore.ieee.org/stamp/stamp.jsp?arnumber=11436813" TargetMode="External"/><Relationship Id="rId121" Type="http://schemas.openxmlformats.org/officeDocument/2006/relationships/hyperlink" Target="https://ieeexplore.ieee.org/stamp/stamp.jsp?arnumber=10136301" TargetMode="External"/><Relationship Id="rId242" Type="http://schemas.openxmlformats.org/officeDocument/2006/relationships/hyperlink" Target="https://ieeexplore.ieee.org/stamp/stamp.jsp?arnumber=11200577" TargetMode="External"/><Relationship Id="rId120" Type="http://schemas.openxmlformats.org/officeDocument/2006/relationships/hyperlink" Target="https://ieeexplore.ieee.org/stamp/stamp.jsp?arnumber=11137567" TargetMode="External"/><Relationship Id="rId241" Type="http://schemas.openxmlformats.org/officeDocument/2006/relationships/hyperlink" Target="https://ieeexplore.ieee.org/stamp/stamp.jsp?arnumber=10666022" TargetMode="External"/><Relationship Id="rId240" Type="http://schemas.openxmlformats.org/officeDocument/2006/relationships/hyperlink" Target="https://ieeexplore.ieee.org/stamp/stamp.jsp?arnumber=11387538" TargetMode="External"/><Relationship Id="rId125" Type="http://schemas.openxmlformats.org/officeDocument/2006/relationships/hyperlink" Target="https://ieeexplore.ieee.org/stamp/stamp.jsp?arnumber=11600267" TargetMode="External"/><Relationship Id="rId246" Type="http://schemas.openxmlformats.org/officeDocument/2006/relationships/hyperlink" Target="https://ieeexplore.ieee.org/stamp/stamp.jsp?arnumber=10579896" TargetMode="External"/><Relationship Id="rId124" Type="http://schemas.openxmlformats.org/officeDocument/2006/relationships/hyperlink" Target="https://ieeexplore.ieee.org/stamp/stamp.jsp?arnumber=9956830" TargetMode="External"/><Relationship Id="rId245" Type="http://schemas.openxmlformats.org/officeDocument/2006/relationships/hyperlink" Target="https://ieeexplore.ieee.org/stamp/stamp.jsp?arnumber=11263557" TargetMode="External"/><Relationship Id="rId123" Type="http://schemas.openxmlformats.org/officeDocument/2006/relationships/hyperlink" Target="https://ieeexplore.ieee.org/stamp/stamp.jsp?arnumber=11538713" TargetMode="External"/><Relationship Id="rId244" Type="http://schemas.openxmlformats.org/officeDocument/2006/relationships/hyperlink" Target="https://ieeexplore.ieee.org/stamp/stamp.jsp?arnumber=11667653" TargetMode="External"/><Relationship Id="rId122" Type="http://schemas.openxmlformats.org/officeDocument/2006/relationships/hyperlink" Target="https://ieeexplore.ieee.org/stamp/stamp.jsp?arnumber=11405634" TargetMode="External"/><Relationship Id="rId243" Type="http://schemas.openxmlformats.org/officeDocument/2006/relationships/hyperlink" Target="https://ieeexplore.ieee.org/stamp/stamp.jsp?arnumber=10690344" TargetMode="External"/><Relationship Id="rId95" Type="http://schemas.openxmlformats.org/officeDocument/2006/relationships/hyperlink" Target="https://ieeexplore.ieee.org/stamp/stamp.jsp?arnumber=11447971" TargetMode="External"/><Relationship Id="rId94" Type="http://schemas.openxmlformats.org/officeDocument/2006/relationships/hyperlink" Target="https://ieeexplore.ieee.org/stamp/stamp.jsp?arnumber=11390358" TargetMode="External"/><Relationship Id="rId97" Type="http://schemas.openxmlformats.org/officeDocument/2006/relationships/hyperlink" Target="https://ieeexplore.ieee.org/stamp/stamp.jsp?arnumber=11333825" TargetMode="External"/><Relationship Id="rId96" Type="http://schemas.openxmlformats.org/officeDocument/2006/relationships/hyperlink" Target="https://ieeexplore.ieee.org/stamp/stamp.jsp?arnumber=11000230" TargetMode="External"/><Relationship Id="rId99" Type="http://schemas.openxmlformats.org/officeDocument/2006/relationships/hyperlink" Target="https://ieeexplore.ieee.org/stamp/stamp.jsp?arnumber=10979300" TargetMode="External"/><Relationship Id="rId98" Type="http://schemas.openxmlformats.org/officeDocument/2006/relationships/hyperlink" Target="https://ieeexplore.ieee.org/stamp/stamp.jsp?arnumber=10104342" TargetMode="External"/><Relationship Id="rId91" Type="http://schemas.openxmlformats.org/officeDocument/2006/relationships/hyperlink" Target="https://ieeexplore.ieee.org/stamp/stamp.jsp?arnumber=11189424" TargetMode="External"/><Relationship Id="rId90" Type="http://schemas.openxmlformats.org/officeDocument/2006/relationships/hyperlink" Target="https://ieeexplore.ieee.org/stamp/stamp.jsp?arnumber=10458762" TargetMode="External"/><Relationship Id="rId93" Type="http://schemas.openxmlformats.org/officeDocument/2006/relationships/hyperlink" Target="https://ieeexplore.ieee.org/stamp/stamp.jsp?arnumber=11357117" TargetMode="External"/><Relationship Id="rId92" Type="http://schemas.openxmlformats.org/officeDocument/2006/relationships/hyperlink" Target="https://ieeexplore.ieee.org/stamp/stamp.jsp?arnumber=10660906" TargetMode="External"/><Relationship Id="rId118" Type="http://schemas.openxmlformats.org/officeDocument/2006/relationships/hyperlink" Target="https://ieeexplore.ieee.org/stamp/stamp.jsp?arnumber=11579102" TargetMode="External"/><Relationship Id="rId239" Type="http://schemas.openxmlformats.org/officeDocument/2006/relationships/hyperlink" Target="https://ieeexplore.ieee.org/stamp/stamp.jsp?arnumber=11014334" TargetMode="External"/><Relationship Id="rId117" Type="http://schemas.openxmlformats.org/officeDocument/2006/relationships/hyperlink" Target="https://ieeexplore.ieee.org/stamp/stamp.jsp?arnumber=8854644" TargetMode="External"/><Relationship Id="rId238" Type="http://schemas.openxmlformats.org/officeDocument/2006/relationships/hyperlink" Target="https://ieeexplore.ieee.org/stamp/stamp.jsp?arnumber=10838595" TargetMode="External"/><Relationship Id="rId116" Type="http://schemas.openxmlformats.org/officeDocument/2006/relationships/hyperlink" Target="https://ieeexplore.ieee.org/stamp/stamp.jsp?arnumber=11276080" TargetMode="External"/><Relationship Id="rId237" Type="http://schemas.openxmlformats.org/officeDocument/2006/relationships/hyperlink" Target="https://ieeexplore.ieee.org/stamp/stamp.jsp?arnumber=11417511" TargetMode="External"/><Relationship Id="rId115" Type="http://schemas.openxmlformats.org/officeDocument/2006/relationships/hyperlink" Target="https://ieeexplore.ieee.org/stamp/stamp.jsp?arnumber=11600660" TargetMode="External"/><Relationship Id="rId236" Type="http://schemas.openxmlformats.org/officeDocument/2006/relationships/hyperlink" Target="https://ieeexplore.ieee.org/stamp/stamp.jsp?arnumber=11094404" TargetMode="External"/><Relationship Id="rId119" Type="http://schemas.openxmlformats.org/officeDocument/2006/relationships/hyperlink" Target="https://ieeexplore.ieee.org/stamp/stamp.jsp?arnumber=11567604" TargetMode="External"/><Relationship Id="rId110" Type="http://schemas.openxmlformats.org/officeDocument/2006/relationships/hyperlink" Target="https://ieeexplore.ieee.org/stamp/stamp.jsp?arnumber=10771754" TargetMode="External"/><Relationship Id="rId231" Type="http://schemas.openxmlformats.org/officeDocument/2006/relationships/hyperlink" Target="https://ieeexplore.ieee.org/stamp/stamp.jsp?arnumber=10296868" TargetMode="External"/><Relationship Id="rId230" Type="http://schemas.openxmlformats.org/officeDocument/2006/relationships/hyperlink" Target="https://ieeexplore.ieee.org/stamp/stamp.jsp?arnumber=11281077" TargetMode="External"/><Relationship Id="rId114" Type="http://schemas.openxmlformats.org/officeDocument/2006/relationships/hyperlink" Target="https://ieeexplore.ieee.org/stamp/stamp.jsp?arnumber=11199208" TargetMode="External"/><Relationship Id="rId235" Type="http://schemas.openxmlformats.org/officeDocument/2006/relationships/hyperlink" Target="https://ieeexplore.ieee.org/stamp/stamp.jsp?arnumber=10982376" TargetMode="External"/><Relationship Id="rId113" Type="http://schemas.openxmlformats.org/officeDocument/2006/relationships/hyperlink" Target="https://ieeexplore.ieee.org/stamp/stamp.jsp?arnumber=11570106" TargetMode="External"/><Relationship Id="rId234" Type="http://schemas.openxmlformats.org/officeDocument/2006/relationships/hyperlink" Target="https://ieeexplore.ieee.org/stamp/stamp.jsp?arnumber=9577985" TargetMode="External"/><Relationship Id="rId112" Type="http://schemas.openxmlformats.org/officeDocument/2006/relationships/hyperlink" Target="https://ieeexplore.ieee.org/stamp/stamp.jsp?arnumber=11315333" TargetMode="External"/><Relationship Id="rId233" Type="http://schemas.openxmlformats.org/officeDocument/2006/relationships/hyperlink" Target="https://ieeexplore.ieee.org/stamp/stamp.jsp?arnumber=11074496" TargetMode="External"/><Relationship Id="rId111" Type="http://schemas.openxmlformats.org/officeDocument/2006/relationships/hyperlink" Target="https://ieeexplore.ieee.org/stamp/stamp.jsp?arnumber=11584225" TargetMode="External"/><Relationship Id="rId232" Type="http://schemas.openxmlformats.org/officeDocument/2006/relationships/hyperlink" Target="https://ieeexplore.ieee.org/stamp/stamp.jsp?arnumber=11273869" TargetMode="External"/><Relationship Id="rId206" Type="http://schemas.openxmlformats.org/officeDocument/2006/relationships/hyperlink" Target="https://ieeexplore.ieee.org/stamp/stamp.jsp?arnumber=11515579" TargetMode="External"/><Relationship Id="rId205" Type="http://schemas.openxmlformats.org/officeDocument/2006/relationships/hyperlink" Target="https://ieeexplore.ieee.org/stamp/stamp.jsp?arnumber=8935608" TargetMode="External"/><Relationship Id="rId204" Type="http://schemas.openxmlformats.org/officeDocument/2006/relationships/hyperlink" Target="https://ieeexplore.ieee.org/stamp/stamp.jsp?arnumber=10235809" TargetMode="External"/><Relationship Id="rId203" Type="http://schemas.openxmlformats.org/officeDocument/2006/relationships/hyperlink" Target="https://ieeexplore.ieee.org/stamp/stamp.jsp?arnumber=11584241" TargetMode="External"/><Relationship Id="rId209" Type="http://schemas.openxmlformats.org/officeDocument/2006/relationships/hyperlink" Target="https://ieeexplore.ieee.org/stamp/stamp.jsp?arnumber=11201536" TargetMode="External"/><Relationship Id="rId208" Type="http://schemas.openxmlformats.org/officeDocument/2006/relationships/hyperlink" Target="https://ieeexplore.ieee.org/stamp/stamp.jsp?arnumber=10294527" TargetMode="External"/><Relationship Id="rId207" Type="http://schemas.openxmlformats.org/officeDocument/2006/relationships/hyperlink" Target="https://ieeexplore.ieee.org/stamp/stamp.jsp?arnumber=10448845" TargetMode="External"/><Relationship Id="rId202" Type="http://schemas.openxmlformats.org/officeDocument/2006/relationships/hyperlink" Target="https://ieeexplore.ieee.org/stamp/stamp.jsp?arnumber=8310641" TargetMode="External"/><Relationship Id="rId201" Type="http://schemas.openxmlformats.org/officeDocument/2006/relationships/hyperlink" Target="https://ieeexplore.ieee.org/stamp/stamp.jsp?arnumber=10931898" TargetMode="External"/><Relationship Id="rId200" Type="http://schemas.openxmlformats.org/officeDocument/2006/relationships/hyperlink" Target="https://ieeexplore.ieee.org/stamp/stamp.jsp?arnumber=1143231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copus.com/inward/record.uri?eid=2-s2.0-85143079638&amp;partnerID=40&amp;md5=f6d79e7d735d735686810e35e4b2d6ff" TargetMode="External"/><Relationship Id="rId42" Type="http://schemas.openxmlformats.org/officeDocument/2006/relationships/hyperlink" Target="https://www.scopus.com/inward/record.uri?eid=2-s2.0-85129147479&amp;doi=10.1007%2Fs12539-022-00515-1&amp;partnerID=40&amp;md5=d8374dd58ba08c73282dcd71b3e3f27c" TargetMode="External"/><Relationship Id="rId41" Type="http://schemas.openxmlformats.org/officeDocument/2006/relationships/hyperlink" Target="https://www.scopus.com/inward/record.uri?eid=2-s2.0-85135043192&amp;doi=10.1007%2F978-3-031-09342-5_27&amp;partnerID=40&amp;md5=6ce2320bd96903fbe3a25baf05111e99" TargetMode="External"/><Relationship Id="rId44" Type="http://schemas.openxmlformats.org/officeDocument/2006/relationships/hyperlink" Target="https://www.scopus.com/inward/record.uri?eid=2-s2.0-85130057030&amp;doi=10.1155%2F2022%2F3714422&amp;partnerID=40&amp;md5=b7f95ce78e0d5074d983f835ee26d1e5" TargetMode="External"/><Relationship Id="rId43" Type="http://schemas.openxmlformats.org/officeDocument/2006/relationships/hyperlink" Target="https://www.scopus.com/inward/record.uri?eid=2-s2.0-85138460701&amp;doi=10.1016%2Fj.bios.2022.114635&amp;partnerID=40&amp;md5=029e81da191e90ca5bd7e55c7a0c97ef" TargetMode="External"/><Relationship Id="rId46" Type="http://schemas.openxmlformats.org/officeDocument/2006/relationships/hyperlink" Target="https://www.scopus.com/inward/record.uri?eid=2-s2.0-85148874918&amp;partnerID=40&amp;md5=1319f99a2518dcd8b271472f212eae60" TargetMode="External"/><Relationship Id="rId45" Type="http://schemas.openxmlformats.org/officeDocument/2006/relationships/hyperlink" Target="https://www.scopus.com/inward/record.uri?eid=2-s2.0-85124670761&amp;partnerID=40&amp;md5=74871ff483593045ff21f5c5f621c2bf" TargetMode="External"/><Relationship Id="rId48" Type="http://schemas.openxmlformats.org/officeDocument/2006/relationships/hyperlink" Target="https://www.scopus.com/inward/record.uri?eid=2-s2.0-85145999195&amp;doi=10.3390%2Fcancers15010012&amp;partnerID=40&amp;md5=e71f32193da4c869f31db79c97fb065d" TargetMode="External"/><Relationship Id="rId47" Type="http://schemas.openxmlformats.org/officeDocument/2006/relationships/hyperlink" Target="https://www.scopus.com/inward/record.uri?eid=2-s2.0-85133002409&amp;partnerID=40&amp;md5=4cd265e78079bd54e50202f6c6364fb5" TargetMode="External"/><Relationship Id="rId49" Type="http://schemas.openxmlformats.org/officeDocument/2006/relationships/hyperlink" Target="https://www.scopus.com/inward/record.uri?eid=2-s2.0-85180677552&amp;doi=10.3390%2Felectronics12244923&amp;partnerID=40&amp;md5=10fad17f7a199a625cfd8ed269f9abc0" TargetMode="External"/><Relationship Id="rId31" Type="http://schemas.openxmlformats.org/officeDocument/2006/relationships/hyperlink" Target="https://www.scopus.com/inward/record.uri?eid=2-s2.0-85065909723&amp;partnerID=40&amp;md5=1d86e21bff3a5377d0081b262702121e" TargetMode="External"/><Relationship Id="rId30" Type="http://schemas.openxmlformats.org/officeDocument/2006/relationships/hyperlink" Target="https://www.scopus.com/inward/record.uri?eid=2-s2.0-85071679965&amp;doi=10.35940%2Fijitee.F1274.0486S419&amp;partnerID=40&amp;md5=71389f2e941c91469619606bd365f7d4" TargetMode="External"/><Relationship Id="rId33" Type="http://schemas.openxmlformats.org/officeDocument/2006/relationships/hyperlink" Target="https://www.scopus.com/inward/record.uri?eid=2-s2.0-85096352764&amp;doi=10.1117%2F12.2558613&amp;partnerID=40&amp;md5=35bb3dd9c3a25059486a1936eef82f45" TargetMode="External"/><Relationship Id="rId32" Type="http://schemas.openxmlformats.org/officeDocument/2006/relationships/hyperlink" Target="https://www.scopus.com/inward/record.uri?eid=2-s2.0-85100334328&amp;doi=10.1109%2FBIBM49941.2020.9313511&amp;partnerID=40&amp;md5=fb3d8f43c53000a15005cfd528649a9e" TargetMode="External"/><Relationship Id="rId35" Type="http://schemas.openxmlformats.org/officeDocument/2006/relationships/hyperlink" Target="https://www.scopus.com/inward/record.uri?eid=2-s2.0-85092131911&amp;doi=10.15866%2Firecap.v10i4.18560&amp;partnerID=40&amp;md5=8ce1c48bc14fe53278896f221f0c083c" TargetMode="External"/><Relationship Id="rId34" Type="http://schemas.openxmlformats.org/officeDocument/2006/relationships/hyperlink" Target="https://www.scopus.com/inward/record.uri?eid=2-s2.0-85087800211&amp;doi=10.1109%2FACCESS.2020.3004056&amp;partnerID=40&amp;md5=6b6ab728d09e8e7a1c908b4e78500b47" TargetMode="External"/><Relationship Id="rId37" Type="http://schemas.openxmlformats.org/officeDocument/2006/relationships/hyperlink" Target="https://www.scopus.com/inward/record.uri?eid=2-s2.0-85096498383&amp;partnerID=40&amp;md5=96864cec68a1d7daf114c68cb5099620" TargetMode="External"/><Relationship Id="rId36" Type="http://schemas.openxmlformats.org/officeDocument/2006/relationships/hyperlink" Target="https://www.scopus.com/inward/record.uri?eid=2-s2.0-85126741088&amp;doi=10.1109%2FICECET52533.2021.9698733&amp;partnerID=40&amp;md5=187048564131139517e83cff935e163d" TargetMode="External"/><Relationship Id="rId39" Type="http://schemas.openxmlformats.org/officeDocument/2006/relationships/hyperlink" Target="https://www.scopus.com/inward/record.uri?eid=2-s2.0-85125349633&amp;doi=10.1109%2FICCIS54243.2021.9676187&amp;partnerID=40&amp;md5=1f418c7a52230bcb6b8e2c667c7f672a" TargetMode="External"/><Relationship Id="rId38" Type="http://schemas.openxmlformats.org/officeDocument/2006/relationships/hyperlink" Target="https://www.scopus.com/inward/record.uri?eid=2-s2.0-85097683791&amp;partnerID=40&amp;md5=343726d9201692790d3e0204dad8e140" TargetMode="External"/><Relationship Id="rId20" Type="http://schemas.openxmlformats.org/officeDocument/2006/relationships/hyperlink" Target="https://www.scopus.com/inward/record.uri?eid=2-s2.0-85188740503&amp;doi=10.13053%2FCyS-28-1-4892&amp;partnerID=40&amp;md5=a9a8535e7bfcbd0ca99003d85867d629" TargetMode="External"/><Relationship Id="rId22" Type="http://schemas.openxmlformats.org/officeDocument/2006/relationships/hyperlink" Target="https://www.scopus.com/inward/record.uri?eid=2-s2.0-85192759561&amp;doi=10.1016%2Fj.heliyon.2024.e30889&amp;partnerID=40&amp;md5=e088df5571ea4fe1644aa737d77c9a2c" TargetMode="External"/><Relationship Id="rId21" Type="http://schemas.openxmlformats.org/officeDocument/2006/relationships/hyperlink" Target="https://www.scopus.com/inward/record.uri?eid=2-s2.0-85182354943&amp;doi=10.1016%2Fj.heliyon.2024.e24094&amp;partnerID=40&amp;md5=a21b820f8b6bb3eebcced38b881909e9" TargetMode="External"/><Relationship Id="rId24" Type="http://schemas.openxmlformats.org/officeDocument/2006/relationships/hyperlink" Target="https://www.scopus.com/inward/record.uri?eid=2-s2.0-105002579088&amp;doi=10.1109%2FACCESS.2025.3556517&amp;partnerID=40&amp;md5=af2b9a52232016fa55ca4b11e136a7d9" TargetMode="External"/><Relationship Id="rId23" Type="http://schemas.openxmlformats.org/officeDocument/2006/relationships/hyperlink" Target="https://www.scopus.com/inward/record.uri?eid=2-s2.0-85190974543&amp;doi=10.11591%2Fijeecs.v34.i3.pp1739-1752&amp;partnerID=40&amp;md5=4dbc46a4e73a37fd3d95e378b2a66dbb" TargetMode="External"/><Relationship Id="rId26" Type="http://schemas.openxmlformats.org/officeDocument/2006/relationships/hyperlink" Target="https://www.scopus.com/inward/record.uri?eid=2-s2.0-84964444601&amp;partnerID=40&amp;md5=2ee5946f8c55e6a977c2c788fc1c7690" TargetMode="External"/><Relationship Id="rId25" Type="http://schemas.openxmlformats.org/officeDocument/2006/relationships/hyperlink" Target="https://www.scopus.com/inward/record.uri?eid=2-s2.0-84884785762&amp;partnerID=40&amp;md5=31e4db38afaa379c6aa0f56556b495bd" TargetMode="External"/><Relationship Id="rId28" Type="http://schemas.openxmlformats.org/officeDocument/2006/relationships/hyperlink" Target="https://www.scopus.com/inward/record.uri?eid=2-s2.0-85074788048&amp;doi=10.1002%2Fjso.25747&amp;partnerID=40&amp;md5=70f25536527d62085c4b183b2e096bd8" TargetMode="External"/><Relationship Id="rId27" Type="http://schemas.openxmlformats.org/officeDocument/2006/relationships/hyperlink" Target="https://www.scopus.com/inward/record.uri?eid=2-s2.0-85013215035&amp;doi=10.1016%2Fj.medengphy.2017.01.021&amp;partnerID=40&amp;md5=4c642cbfe3caf47a0794a3ac8dd7bc70" TargetMode="External"/><Relationship Id="rId29" Type="http://schemas.openxmlformats.org/officeDocument/2006/relationships/hyperlink" Target="https://www.scopus.com/inward/record.uri?eid=2-s2.0-85061546246&amp;doi=10.1364%2FBOE.10.000399&amp;partnerID=40&amp;md5=96f5a52dac94266494bd0706762bb7a5" TargetMode="External"/><Relationship Id="rId11" Type="http://schemas.openxmlformats.org/officeDocument/2006/relationships/hyperlink" Target="https://www.scopus.com/inward/record.uri?eid=2-s2.0-85132930127&amp;doi=10.3390%2Fbioengineering9060261&amp;partnerID=40&amp;md5=2061b61f9c49957ac6fa8f9427c5bb70" TargetMode="External"/><Relationship Id="rId10" Type="http://schemas.openxmlformats.org/officeDocument/2006/relationships/hyperlink" Target="https://www.scopus.com/inward/record.uri?eid=2-s2.0-85139222990&amp;doi=10.13052%2Fjmm1550-4646.18619&amp;partnerID=40&amp;md5=da2a1aa1668572887810f27b242c2214" TargetMode="External"/><Relationship Id="rId13" Type="http://schemas.openxmlformats.org/officeDocument/2006/relationships/hyperlink" Target="https://www.scopus.com/inward/record.uri?eid=2-s2.0-85190115921&amp;doi=10.1109%2FMoSICom59118.2023.10458800&amp;partnerID=40&amp;md5=fd257c5075ecd94fecf725ea2a1fdc8a" TargetMode="External"/><Relationship Id="rId12" Type="http://schemas.openxmlformats.org/officeDocument/2006/relationships/hyperlink" Target="https://www.scopus.com/inward/record.uri?eid=2-s2.0-85132534568&amp;doi=10.1109%2FTCBB.2022.3174091&amp;partnerID=40&amp;md5=e4a812f8afb738e87a9fcc87c306ca63" TargetMode="External"/><Relationship Id="rId15" Type="http://schemas.openxmlformats.org/officeDocument/2006/relationships/hyperlink" Target="https://www.scopus.com/inward/record.uri?eid=2-s2.0-85147451303&amp;doi=10.1016%2Fj.eswa.2023.119643&amp;partnerID=40&amp;md5=fc712e932022324e8e6138185f3fbe26" TargetMode="External"/><Relationship Id="rId14" Type="http://schemas.openxmlformats.org/officeDocument/2006/relationships/hyperlink" Target="https://www.scopus.com/inward/record.uri?eid=2-s2.0-85176360213&amp;doi=10.1109%2FACCESS.2023.3326478&amp;partnerID=40&amp;md5=defa7bec33910c909d23e0d8c16b08b7" TargetMode="External"/><Relationship Id="rId17" Type="http://schemas.openxmlformats.org/officeDocument/2006/relationships/hyperlink" Target="https://www.scopus.com/inward/record.uri?eid=2-s2.0-85169909058&amp;doi=10.1007%2Fs11042-023-16625-x&amp;partnerID=40&amp;md5=76cfde977cc0971a33c85307882ff412" TargetMode="External"/><Relationship Id="rId16" Type="http://schemas.openxmlformats.org/officeDocument/2006/relationships/hyperlink" Target="https://www.scopus.com/inward/record.uri?eid=2-s2.0-85187778482&amp;doi=10.1109%2FICDSAAI59313.2023.10452524&amp;partnerID=40&amp;md5=b9ce44cd5925d141f7b3aaabdb502ce1" TargetMode="External"/><Relationship Id="rId19" Type="http://schemas.openxmlformats.org/officeDocument/2006/relationships/hyperlink" Target="https://www.scopus.com/inward/record.uri?eid=2-s2.0-85189017106&amp;doi=10.1016%2Fj.bspc.2024.106279&amp;partnerID=40&amp;md5=360a1c6c8c6f1498d762278d834c4bc2" TargetMode="External"/><Relationship Id="rId18" Type="http://schemas.openxmlformats.org/officeDocument/2006/relationships/hyperlink" Target="https://www.scopus.com/inward/record.uri?eid=2-s2.0-85188816627&amp;doi=10.1016%2Fj.cmpb.2024.108121&amp;partnerID=40&amp;md5=8ed2ec627b561421c7ccb03952f82208" TargetMode="External"/><Relationship Id="rId84" Type="http://schemas.openxmlformats.org/officeDocument/2006/relationships/hyperlink" Target="https://www.scopus.com/inward/record.uri?eid=2-s2.0-105007789133&amp;doi=10.1007%2Fs10278-024-01056-3&amp;partnerID=40&amp;md5=e410330f12c93ac71a07908580e96e1e" TargetMode="External"/><Relationship Id="rId83" Type="http://schemas.openxmlformats.org/officeDocument/2006/relationships/hyperlink" Target="https://www.scopus.com/inward/record.uri?eid=2-s2.0-105015892537&amp;doi=10.1109%2FICETAS62372.2024.11119958&amp;partnerID=40&amp;md5=2fb5de5458b9789098a36410aa807184" TargetMode="External"/><Relationship Id="rId86" Type="http://schemas.openxmlformats.org/officeDocument/2006/relationships/hyperlink" Target="https://www.scopus.com/inward/record.uri?eid=2-s2.0-85210989418&amp;doi=10.1109%2FACCESS.2024.3506334&amp;partnerID=40&amp;md5=f07481c6be34536b577aac8c7ec8bb39" TargetMode="External"/><Relationship Id="rId85" Type="http://schemas.openxmlformats.org/officeDocument/2006/relationships/hyperlink" Target="https://www.scopus.com/inward/record.uri?eid=2-s2.0-85197428747&amp;doi=10.1007%2Fs12539-024-00621-2&amp;partnerID=40&amp;md5=7c640ad93f559c11f522172e6ca7bd7d" TargetMode="External"/><Relationship Id="rId88" Type="http://schemas.openxmlformats.org/officeDocument/2006/relationships/hyperlink" Target="https://www.scopus.com/inward/record.uri?eid=2-s2.0-85197567970&amp;doi=10.1109%2FICBSII61384.2024.10564079&amp;partnerID=40&amp;md5=395cae1567e04dccd21457ef3d793001" TargetMode="External"/><Relationship Id="rId150" Type="http://schemas.openxmlformats.org/officeDocument/2006/relationships/hyperlink" Target="https://www.scopus.com/inward/record.uri?eid=2-s2.0-85207684893&amp;partnerID=40&amp;md5=f05f598082aaa1913b944d1b0ba9fd08" TargetMode="External"/><Relationship Id="rId87" Type="http://schemas.openxmlformats.org/officeDocument/2006/relationships/hyperlink" Target="https://www.scopus.com/inward/record.uri?eid=2-s2.0-85200196856&amp;doi=10.1201%2F9781003450153-14&amp;partnerID=40&amp;md5=46f8f51dfd5e9bea468ddadbb15ec6c5" TargetMode="External"/><Relationship Id="rId89" Type="http://schemas.openxmlformats.org/officeDocument/2006/relationships/hyperlink" Target="https://www.scopus.com/inward/record.uri?eid=2-s2.0-85208977565&amp;partnerID=40&amp;md5=2ae3f4300e63387c2ef8a2a99545a23a" TargetMode="External"/><Relationship Id="rId80" Type="http://schemas.openxmlformats.org/officeDocument/2006/relationships/hyperlink" Target="https://www.scopus.com/inward/record.uri?eid=2-s2.0-85200950698&amp;doi=10.1007%2Fs00521-024-10298-9&amp;partnerID=40&amp;md5=3f912bba6607085a2482b4147b7e4d35" TargetMode="External"/><Relationship Id="rId82" Type="http://schemas.openxmlformats.org/officeDocument/2006/relationships/hyperlink" Target="https://www.scopus.com/inward/record.uri?eid=2-s2.0-85217440966&amp;doi=10.1109%2F3ICT64318.2024.10824574&amp;partnerID=40&amp;md5=8de2b5ca7cdcccf5e04ea0738c381256" TargetMode="External"/><Relationship Id="rId81" Type="http://schemas.openxmlformats.org/officeDocument/2006/relationships/hyperlink" Target="https://www.scopus.com/inward/record.uri?eid=2-s2.0-85209943697&amp;doi=10.1109%2FICOSEC61587.2024.10722394&amp;partnerID=40&amp;md5=26443f2258316dd51126958af9781df0" TargetMode="External"/><Relationship Id="rId1" Type="http://schemas.openxmlformats.org/officeDocument/2006/relationships/comments" Target="../comments2.xml"/><Relationship Id="rId2" Type="http://schemas.openxmlformats.org/officeDocument/2006/relationships/hyperlink" Target="https://www.scopus.com/inward/record.uri?eid=2-s2.0-85052023801&amp;doi=10.5220%2F0006550700690077&amp;partnerID=40&amp;md5=a8da73e482f17fc0f87fdf61f24d2a82" TargetMode="External"/><Relationship Id="rId3" Type="http://schemas.openxmlformats.org/officeDocument/2006/relationships/hyperlink" Target="https://www.scopus.com/inward/record.uri?eid=2-s2.0-85072901730&amp;doi=10.1007%2F978-3-030-30645-8_64&amp;partnerID=40&amp;md5=9f19b44d7075729e35846cda32bbe51b" TargetMode="External"/><Relationship Id="rId149" Type="http://schemas.openxmlformats.org/officeDocument/2006/relationships/hyperlink" Target="https://www.scopus.com/inward/record.uri?eid=2-s2.0-105023189687&amp;doi=10.1016%2Fj.rineng.2025.107600&amp;partnerID=40&amp;md5=3d0571c7fd81596048b37b43fd42aeed" TargetMode="External"/><Relationship Id="rId4" Type="http://schemas.openxmlformats.org/officeDocument/2006/relationships/hyperlink" Target="https://www.scopus.com/inward/record.uri?eid=2-s2.0-85077964825&amp;doi=10.1109%2FACCESS.2019.2960722&amp;partnerID=40&amp;md5=67da4ac6fe40be475c395aa316fdb2fe" TargetMode="External"/><Relationship Id="rId148" Type="http://schemas.openxmlformats.org/officeDocument/2006/relationships/hyperlink" Target="https://www.scopus.com/inward/record.uri?eid=2-s2.0-105022110315&amp;doi=10.1007%2Fs10916-025-02298-6&amp;partnerID=40&amp;md5=fdf81b1ce7c9bd3dae37491ee0fe3396" TargetMode="External"/><Relationship Id="rId9" Type="http://schemas.openxmlformats.org/officeDocument/2006/relationships/hyperlink" Target="https://www.scopus.com/inward/record.uri?eid=2-s2.0-85138239272&amp;doi=10.1615%2FCritRevBiomedEng.2022043417&amp;partnerID=40&amp;md5=85ac07e56c86bb4fcdaee9cc247787e9" TargetMode="External"/><Relationship Id="rId143" Type="http://schemas.openxmlformats.org/officeDocument/2006/relationships/hyperlink" Target="https://www.scopus.com/inward/record.uri?eid=2-s2.0-105023568411&amp;doi=10.22266%2Fijies2025.0930.19&amp;partnerID=40&amp;md5=18a6d1fa25b6bcea3d40e4469c02b0db" TargetMode="External"/><Relationship Id="rId142" Type="http://schemas.openxmlformats.org/officeDocument/2006/relationships/hyperlink" Target="https://www.scopus.com/inward/record.uri?eid=2-s2.0-105021507239&amp;doi=10.1007%2Fs40998-025-00916-0&amp;partnerID=40&amp;md5=73415bb81fdba9933807077d4b457ba8" TargetMode="External"/><Relationship Id="rId141" Type="http://schemas.openxmlformats.org/officeDocument/2006/relationships/hyperlink" Target="https://www.scopus.com/inward/record.uri?eid=2-s2.0-85213270582&amp;doi=10.1016%2Fj.engappai.2024.109926&amp;partnerID=40&amp;md5=632b74e9bb4aa2715e9771d6fd4593b3" TargetMode="External"/><Relationship Id="rId140" Type="http://schemas.openxmlformats.org/officeDocument/2006/relationships/hyperlink" Target="https://www.scopus.com/inward/record.uri?eid=2-s2.0-105011980779&amp;doi=10.1007%2Fs44163-025-00426-2&amp;partnerID=40&amp;md5=5f52582615f6c57adb38dd8ee9ff5312" TargetMode="External"/><Relationship Id="rId5" Type="http://schemas.openxmlformats.org/officeDocument/2006/relationships/hyperlink" Target="https://www.scopus.com/inward/record.uri?eid=2-s2.0-85099272967&amp;doi=10.1109%2FIPTA50016.2020.9286653&amp;partnerID=40&amp;md5=2fbf0269703a803895ed30d3b9deaa9e" TargetMode="External"/><Relationship Id="rId147" Type="http://schemas.openxmlformats.org/officeDocument/2006/relationships/hyperlink" Target="https://www.scopus.com/inward/record.uri?eid=2-s2.0-105009115773&amp;doi=10.3390%2Fbioengineering12060640&amp;partnerID=40&amp;md5=bcad5d96c33468f1d61c3d870f01522e" TargetMode="External"/><Relationship Id="rId6" Type="http://schemas.openxmlformats.org/officeDocument/2006/relationships/hyperlink" Target="https://www.scopus.com/inward/record.uri?eid=2-s2.0-85086567155&amp;doi=10.1177%2F0161734620928453&amp;partnerID=40&amp;md5=cf1013a4a61fe2c418e678c32e1a8ca7" TargetMode="External"/><Relationship Id="rId146" Type="http://schemas.openxmlformats.org/officeDocument/2006/relationships/hyperlink" Target="https://www.scopus.com/inward/record.uri?eid=2-s2.0-105007789333&amp;doi=10.1007%2Fs10278-024-01269-6&amp;partnerID=40&amp;md5=f9fcf85030c21094b08794cfda2e3762" TargetMode="External"/><Relationship Id="rId7" Type="http://schemas.openxmlformats.org/officeDocument/2006/relationships/hyperlink" Target="https://www.scopus.com/inward/record.uri?eid=2-s2.0-85092725831&amp;doi=10.1007%2F978-981-15-5566-4_40&amp;partnerID=40&amp;md5=6e196fdf9fa7acea758ac1273180ebe7" TargetMode="External"/><Relationship Id="rId145" Type="http://schemas.openxmlformats.org/officeDocument/2006/relationships/hyperlink" Target="https://www.scopus.com/inward/record.uri?eid=2-s2.0-105010211419&amp;doi=10.1007%2F978-981-96-6585-3_23&amp;partnerID=40&amp;md5=558a50aa1e9a92bc0a6afdf4fe115545" TargetMode="External"/><Relationship Id="rId8" Type="http://schemas.openxmlformats.org/officeDocument/2006/relationships/hyperlink" Target="https://www.scopus.com/inward/record.uri?eid=2-s2.0-85102409958&amp;doi=10.1088%2F1742-6596%2F1755%2F1%2F012026&amp;partnerID=40&amp;md5=3342ebdea94a79259464e7bf1b1f420c" TargetMode="External"/><Relationship Id="rId144" Type="http://schemas.openxmlformats.org/officeDocument/2006/relationships/hyperlink" Target="https://www.scopus.com/inward/record.uri?eid=2-s2.0-85209135738&amp;doi=10.1016%2Fj.eswa.2024.125738&amp;partnerID=40&amp;md5=f63eca2506f39327bb569826fb606f69" TargetMode="External"/><Relationship Id="rId73" Type="http://schemas.openxmlformats.org/officeDocument/2006/relationships/hyperlink" Target="https://www.scopus.com/inward/record.uri?eid=2-s2.0-85209649163&amp;doi=10.1109%2FICoCET63343.2024.10730618&amp;partnerID=40&amp;md5=166d6663e9c2e809288ecee6e68a55f5" TargetMode="External"/><Relationship Id="rId72" Type="http://schemas.openxmlformats.org/officeDocument/2006/relationships/hyperlink" Target="https://www.scopus.com/inward/record.uri?eid=2-s2.0-85190406689&amp;doi=10.1007%2F978-3-031-56703-2_31&amp;partnerID=40&amp;md5=aee99544cb9a181b8138485e1f6af6cd" TargetMode="External"/><Relationship Id="rId75" Type="http://schemas.openxmlformats.org/officeDocument/2006/relationships/hyperlink" Target="https://www.scopus.com/inward/record.uri?eid=2-s2.0-85195398942&amp;doi=10.1109%2FICNWC60771.2024.10537581&amp;partnerID=40&amp;md5=0708e44e542b3302a8a667101a738a34" TargetMode="External"/><Relationship Id="rId74" Type="http://schemas.openxmlformats.org/officeDocument/2006/relationships/hyperlink" Target="https://www.scopus.com/inward/record.uri?eid=2-s2.0-85217407092&amp;doi=10.1109%2FCogMI62246.2024.00040&amp;partnerID=40&amp;md5=fce7c1565014bc8830fb73c89da45299" TargetMode="External"/><Relationship Id="rId77" Type="http://schemas.openxmlformats.org/officeDocument/2006/relationships/hyperlink" Target="https://www.scopus.com/inward/record.uri?eid=2-s2.0-105000626612&amp;doi=10.1109%2FICBME64381.2024.10895619&amp;partnerID=40&amp;md5=ba3ab5ef28d277b2e76410d8ec4f92aa" TargetMode="External"/><Relationship Id="rId76" Type="http://schemas.openxmlformats.org/officeDocument/2006/relationships/hyperlink" Target="https://www.scopus.com/inward/record.uri?eid=2-s2.0-85199145295&amp;doi=10.1109%2FICITIIT61487.2024.10580378&amp;partnerID=40&amp;md5=6b6a6257d6458f53ea05bcf2752704f8" TargetMode="External"/><Relationship Id="rId79" Type="http://schemas.openxmlformats.org/officeDocument/2006/relationships/hyperlink" Target="https://www.scopus.com/inward/record.uri?eid=2-s2.0-85195238134&amp;doi=10.1109%2FICEEICT62016.2024.10534420&amp;partnerID=40&amp;md5=50c61d5be0a8e8214385c5e27f92d4de" TargetMode="External"/><Relationship Id="rId78" Type="http://schemas.openxmlformats.org/officeDocument/2006/relationships/hyperlink" Target="https://www.scopus.com/inward/record.uri?eid=2-s2.0-105001473402&amp;doi=10.1109%2FICSCSA64454.2024.00070&amp;partnerID=40&amp;md5=9be84a9c4fc8c0a306d37383c9b96b47" TargetMode="External"/><Relationship Id="rId71" Type="http://schemas.openxmlformats.org/officeDocument/2006/relationships/hyperlink" Target="https://www.scopus.com/inward/record.uri?eid=2-s2.0-85205341198&amp;doi=10.1016%2Fj.heliyon.2024.e38410&amp;partnerID=40&amp;md5=4edc8cb7c9c4442322cf8493b0c31c0b" TargetMode="External"/><Relationship Id="rId70" Type="http://schemas.openxmlformats.org/officeDocument/2006/relationships/hyperlink" Target="https://www.scopus.com/inward/record.uri?eid=2-s2.0-85189008135&amp;doi=10.1016%2Fj.compbiomed.2024.108303&amp;partnerID=40&amp;md5=e9e7bbd56b1aa8cc55d278cc8213bfec" TargetMode="External"/><Relationship Id="rId139" Type="http://schemas.openxmlformats.org/officeDocument/2006/relationships/hyperlink" Target="https://www.scopus.com/inward/record.uri?eid=2-s2.0-105016355222&amp;doi=10.1002%2Fima.70205&amp;partnerID=40&amp;md5=a0fd8fad7c8454d4332707dbcf052d09" TargetMode="External"/><Relationship Id="rId138" Type="http://schemas.openxmlformats.org/officeDocument/2006/relationships/hyperlink" Target="https://www.scopus.com/inward/record.uri?eid=2-s2.0-85216938639&amp;doi=10.1002%2Frcs.70043&amp;partnerID=40&amp;md5=1306053363c81a204a57f2e9db64f30a" TargetMode="External"/><Relationship Id="rId137" Type="http://schemas.openxmlformats.org/officeDocument/2006/relationships/hyperlink" Target="https://www.scopus.com/inward/record.uri?eid=2-s2.0-105017806547&amp;doi=10.1109%2FICTAS64866.2025.11155355&amp;partnerID=40&amp;md5=0f9797ec4f4c420d4d8fd3ac7f046cd9" TargetMode="External"/><Relationship Id="rId132" Type="http://schemas.openxmlformats.org/officeDocument/2006/relationships/hyperlink" Target="https://www.scopus.com/inward/record.uri?eid=2-s2.0-105024146707&amp;doi=10.1002%2Fmp.70189&amp;partnerID=40&amp;md5=4fb3751cf966f59df683e576f98afe45" TargetMode="External"/><Relationship Id="rId131" Type="http://schemas.openxmlformats.org/officeDocument/2006/relationships/hyperlink" Target="https://www.scopus.com/inward/record.uri?eid=2-s2.0-105014021476&amp;doi=10.22266%2Fijies2025.0831.33&amp;partnerID=40&amp;md5=15717287e09ebc4cf88d0aeaaaa38b29" TargetMode="External"/><Relationship Id="rId130" Type="http://schemas.openxmlformats.org/officeDocument/2006/relationships/hyperlink" Target="https://www.scopus.com/inward/record.uri?eid=2-s2.0-105012020242&amp;doi=10.1049%2Ficp.2025.1298&amp;partnerID=40&amp;md5=87fd63f5b6c90916fdf1a738380c3b06" TargetMode="External"/><Relationship Id="rId136" Type="http://schemas.openxmlformats.org/officeDocument/2006/relationships/hyperlink" Target="https://www.scopus.com/inward/record.uri?eid=2-s2.0-85214326452&amp;doi=10.1016%2Fj.eswa.2024.126223&amp;partnerID=40&amp;md5=9779535bd1cd90a9601cd252c802f3be" TargetMode="External"/><Relationship Id="rId135" Type="http://schemas.openxmlformats.org/officeDocument/2006/relationships/hyperlink" Target="https://www.scopus.com/inward/record.uri?eid=2-s2.0-85208320170&amp;doi=10.1201%2F9781003501244-58&amp;partnerID=40&amp;md5=c834ecba2150c28ed276e45932a43501" TargetMode="External"/><Relationship Id="rId134" Type="http://schemas.openxmlformats.org/officeDocument/2006/relationships/hyperlink" Target="https://www.scopus.com/inward/record.uri?eid=2-s2.0-105016905581&amp;doi=10.1109%2FISITIA66279.2025.11137567&amp;partnerID=40&amp;md5=59fbbeb6d47e12f750d8d28710d6e111" TargetMode="External"/><Relationship Id="rId133" Type="http://schemas.openxmlformats.org/officeDocument/2006/relationships/hyperlink" Target="https://www.scopus.com/inward/record.uri?eid=2-s2.0-105019357075&amp;doi=10.1007%2Fs44174-025-00547-3&amp;partnerID=40&amp;md5=9620ba1aba501c20b4139a0b589f314d" TargetMode="External"/><Relationship Id="rId62" Type="http://schemas.openxmlformats.org/officeDocument/2006/relationships/hyperlink" Target="https://www.scopus.com/inward/record.uri?eid=2-s2.0-85168135808&amp;partnerID=40&amp;md5=4a0fd9326cdc3d557756a1486b1692eb" TargetMode="External"/><Relationship Id="rId61" Type="http://schemas.openxmlformats.org/officeDocument/2006/relationships/hyperlink" Target="https://www.scopus.com/inward/record.uri?eid=2-s2.0-85189982479&amp;partnerID=40&amp;md5=79f59d0abd7b45837c07bbc68f2ad606" TargetMode="External"/><Relationship Id="rId64" Type="http://schemas.openxmlformats.org/officeDocument/2006/relationships/hyperlink" Target="https://www.scopus.com/inward/record.uri?eid=2-s2.0-85197368415&amp;doi=10.1007%2Fs11042-024-19667-x&amp;partnerID=40&amp;md5=07c57692e436c8a336eca0f5a784b8e8" TargetMode="External"/><Relationship Id="rId63" Type="http://schemas.openxmlformats.org/officeDocument/2006/relationships/hyperlink" Target="https://www.scopus.com/inward/record.uri?eid=2-s2.0-85191815479&amp;doi=10.1016%2Fj.eswa.2024.124113&amp;partnerID=40&amp;md5=9183e2d869057da768091324b7932d88" TargetMode="External"/><Relationship Id="rId66" Type="http://schemas.openxmlformats.org/officeDocument/2006/relationships/hyperlink" Target="https://www.scopus.com/inward/record.uri?eid=2-s2.0-85188515279&amp;doi=10.1007%2Fs11082-024-06657-4&amp;partnerID=40&amp;md5=94125599b780210029ddace59492ce78" TargetMode="External"/><Relationship Id="rId65" Type="http://schemas.openxmlformats.org/officeDocument/2006/relationships/hyperlink" Target="https://www.scopus.com/inward/record.uri?eid=2-s2.0-85210976449&amp;doi=10.1109%2FACCESS.2024.3508780&amp;partnerID=40&amp;md5=89e2a949087bf423612dd6995ba31f92" TargetMode="External"/><Relationship Id="rId68" Type="http://schemas.openxmlformats.org/officeDocument/2006/relationships/hyperlink" Target="https://www.scopus.com/inward/record.uri?eid=2-s2.0-85216213302&amp;doi=10.1109%2FBioCAS61083.2024.10798396&amp;partnerID=40&amp;md5=6d39fdc7c5885d43c96b17842393756f" TargetMode="External"/><Relationship Id="rId67" Type="http://schemas.openxmlformats.org/officeDocument/2006/relationships/hyperlink" Target="https://www.scopus.com/inward/record.uri?eid=2-s2.0-85180281854&amp;doi=10.1109%2FJERM.2023.3337660&amp;partnerID=40&amp;md5=2aa183a8fcfc96be6315b0821b83857c" TargetMode="External"/><Relationship Id="rId60" Type="http://schemas.openxmlformats.org/officeDocument/2006/relationships/hyperlink" Target="https://www.scopus.com/inward/record.uri?eid=2-s2.0-85164922761&amp;partnerID=40&amp;md5=d880d5fc9abc57f7b03363fc1dc6a912" TargetMode="External"/><Relationship Id="rId165" Type="http://schemas.openxmlformats.org/officeDocument/2006/relationships/vmlDrawing" Target="../drawings/vmlDrawing2.vml"/><Relationship Id="rId69" Type="http://schemas.openxmlformats.org/officeDocument/2006/relationships/hyperlink" Target="https://www.scopus.com/inward/record.uri?eid=2-s2.0-85209652985&amp;doi=10.1109%2FACCESS.2024.3496117&amp;partnerID=40&amp;md5=a43c653493f65263f3c6a05d6fd82e76" TargetMode="External"/><Relationship Id="rId164" Type="http://schemas.openxmlformats.org/officeDocument/2006/relationships/drawing" Target="../drawings/drawing7.xml"/><Relationship Id="rId163" Type="http://schemas.openxmlformats.org/officeDocument/2006/relationships/hyperlink" Target="https://www.scopus.com/inward/record.uri?eid=2-s2.0-105011360736&amp;partnerID=40&amp;md5=b28c76d835bc37d2e99fd95af00df13f" TargetMode="External"/><Relationship Id="rId162" Type="http://schemas.openxmlformats.org/officeDocument/2006/relationships/hyperlink" Target="https://www.scopus.com/inward/record.uri?eid=2-s2.0-105020704025&amp;partnerID=40&amp;md5=30fb2a9fd8aadeedf5c66068e4723937" TargetMode="External"/><Relationship Id="rId51" Type="http://schemas.openxmlformats.org/officeDocument/2006/relationships/hyperlink" Target="https://www.scopus.com/inward/record.uri?eid=2-s2.0-85146743965&amp;doi=10.3390%2Fdiagnostics13020299&amp;partnerID=40&amp;md5=7c3a1c014812efda09822639fbab7e86" TargetMode="External"/><Relationship Id="rId50" Type="http://schemas.openxmlformats.org/officeDocument/2006/relationships/hyperlink" Target="https://www.scopus.com/inward/record.uri?eid=2-s2.0-85189925974&amp;doi=10.1109%2FMoSICom59118.2023.10458762&amp;partnerID=40&amp;md5=5b24cc23540d95cd95843549f780446f" TargetMode="External"/><Relationship Id="rId53" Type="http://schemas.openxmlformats.org/officeDocument/2006/relationships/hyperlink" Target="https://www.scopus.com/inward/record.uri?eid=2-s2.0-85168921202&amp;partnerID=40&amp;md5=b0f7b1d94443d41f6f82fbda63f1c53d" TargetMode="External"/><Relationship Id="rId52" Type="http://schemas.openxmlformats.org/officeDocument/2006/relationships/hyperlink" Target="https://www.scopus.com/inward/record.uri?eid=2-s2.0-85189939027&amp;doi=10.1109%2FAICS60730.2023.10470496&amp;partnerID=40&amp;md5=8d529085a39d70e254723aadb160592a" TargetMode="External"/><Relationship Id="rId55" Type="http://schemas.openxmlformats.org/officeDocument/2006/relationships/hyperlink" Target="https://www.scopus.com/inward/record.uri?eid=2-s2.0-85193588868&amp;doi=10.23967%2Fj.rimni.2023.08.002&amp;partnerID=40&amp;md5=693b397c8f41ed1e9bfec302313e3ed7" TargetMode="External"/><Relationship Id="rId161" Type="http://schemas.openxmlformats.org/officeDocument/2006/relationships/hyperlink" Target="https://www.scopus.com/inward/record.uri?eid=2-s2.0-105020807763&amp;partnerID=40&amp;md5=50c612cf335d392c43da9291577fa56a" TargetMode="External"/><Relationship Id="rId54" Type="http://schemas.openxmlformats.org/officeDocument/2006/relationships/hyperlink" Target="https://www.scopus.com/inward/record.uri?eid=2-s2.0-85152659545&amp;doi=10.1016%2Fj.jpi.2023.100306&amp;partnerID=40&amp;md5=ab74843ff4b0e0784100da5a8e7d0040" TargetMode="External"/><Relationship Id="rId160" Type="http://schemas.openxmlformats.org/officeDocument/2006/relationships/hyperlink" Target="https://www.scopus.com/inward/record.uri?eid=2-s2.0-105022977980&amp;doi=10.1007%2F978-3-032-10990-3_3&amp;partnerID=40&amp;md5=2b9dfc389912c7473ad9b29e61ac4876" TargetMode="External"/><Relationship Id="rId57" Type="http://schemas.openxmlformats.org/officeDocument/2006/relationships/hyperlink" Target="https://www.scopus.com/inward/record.uri?eid=2-s2.0-85162885117&amp;doi=10.11834%2Fjig.211207&amp;partnerID=40&amp;md5=043d6c230cdd8bfed947080bd9374f24" TargetMode="External"/><Relationship Id="rId56" Type="http://schemas.openxmlformats.org/officeDocument/2006/relationships/hyperlink" Target="https://www.scopus.com/inward/record.uri?eid=2-s2.0-85152938328&amp;doi=10.3934%2Fmbe.2023457&amp;partnerID=40&amp;md5=9f25c627e323db9a1853641158e98277" TargetMode="External"/><Relationship Id="rId159" Type="http://schemas.openxmlformats.org/officeDocument/2006/relationships/hyperlink" Target="https://www.scopus.com/inward/record.uri?eid=2-s2.0-105023191105&amp;doi=10.1007%2F978-981-95-4381-6_13&amp;partnerID=40&amp;md5=76635e30a7f17f88b4c584ff1c760a80" TargetMode="External"/><Relationship Id="rId59" Type="http://schemas.openxmlformats.org/officeDocument/2006/relationships/hyperlink" Target="https://www.scopus.com/inward/record.uri?eid=2-s2.0-85161397779&amp;partnerID=40&amp;md5=825b7662f9eaffc00460cb0eda33583b" TargetMode="External"/><Relationship Id="rId154" Type="http://schemas.openxmlformats.org/officeDocument/2006/relationships/hyperlink" Target="https://www.scopus.com/inward/record.uri?eid=2-s2.0-86000031957&amp;partnerID=40&amp;md5=592dc29ff4df9ca16bd465de27e59304" TargetMode="External"/><Relationship Id="rId58" Type="http://schemas.openxmlformats.org/officeDocument/2006/relationships/hyperlink" Target="https://www.scopus.com/inward/record.uri?eid=2-s2.0-85191413740&amp;doi=10.1145%2F3638782.3638836&amp;partnerID=40&amp;md5=b5f5b52c04d36fdf85f00ea1f966c253" TargetMode="External"/><Relationship Id="rId153" Type="http://schemas.openxmlformats.org/officeDocument/2006/relationships/hyperlink" Target="https://www.scopus.com/inward/record.uri?eid=2-s2.0-105023326079&amp;partnerID=40&amp;md5=215c93f318498de8193b7734eb137ee9" TargetMode="External"/><Relationship Id="rId152" Type="http://schemas.openxmlformats.org/officeDocument/2006/relationships/hyperlink" Target="https://www.scopus.com/inward/record.uri?eid=2-s2.0-85219172817&amp;partnerID=40&amp;md5=a6dedea121669a645badc87c1861017f" TargetMode="External"/><Relationship Id="rId151" Type="http://schemas.openxmlformats.org/officeDocument/2006/relationships/hyperlink" Target="https://www.scopus.com/inward/record.uri?eid=2-s2.0-85219172557&amp;partnerID=40&amp;md5=f7d40faac9c3d1fc6e1e6c6758a3d71f" TargetMode="External"/><Relationship Id="rId158" Type="http://schemas.openxmlformats.org/officeDocument/2006/relationships/hyperlink" Target="https://www.scopus.com/inward/record.uri?eid=2-s2.0-105023961528&amp;doi=10.1016%2Fj.bspc.2025.109336&amp;partnerID=40&amp;md5=568ab874f496a95afcd8a872cefff7a9" TargetMode="External"/><Relationship Id="rId157" Type="http://schemas.openxmlformats.org/officeDocument/2006/relationships/hyperlink" Target="https://www.scopus.com/inward/record.uri?eid=2-s2.0-105018916964&amp;doi=10.1016%2Fj.bspc.2025.108957&amp;partnerID=40&amp;md5=020af2d2b9cb976f3867990e09069bbb" TargetMode="External"/><Relationship Id="rId156" Type="http://schemas.openxmlformats.org/officeDocument/2006/relationships/hyperlink" Target="https://www.scopus.com/inward/record.uri?eid=2-s2.0-105002576396&amp;partnerID=40&amp;md5=9618c057487310401bb53d4a16c8c495" TargetMode="External"/><Relationship Id="rId155" Type="http://schemas.openxmlformats.org/officeDocument/2006/relationships/hyperlink" Target="https://www.scopus.com/inward/record.uri?eid=2-s2.0-105002727288&amp;partnerID=40&amp;md5=566256cd2939b0a177cc21fe40138721" TargetMode="External"/><Relationship Id="rId107" Type="http://schemas.openxmlformats.org/officeDocument/2006/relationships/hyperlink" Target="https://www.scopus.com/inward/record.uri?eid=2-s2.0-85219183459&amp;doi=10.1007%2F978-3-031-77789-9_10&amp;partnerID=40&amp;md5=1c4f86926593d3f500e6a340e24aba67" TargetMode="External"/><Relationship Id="rId106" Type="http://schemas.openxmlformats.org/officeDocument/2006/relationships/hyperlink" Target="https://www.scopus.com/inward/record.uri?eid=2-s2.0-85216120907&amp;partnerID=40&amp;md5=8e84515b90dfa1ef6cc5b268b830c812" TargetMode="External"/><Relationship Id="rId105" Type="http://schemas.openxmlformats.org/officeDocument/2006/relationships/hyperlink" Target="https://www.scopus.com/inward/record.uri?eid=2-s2.0-105021269521&amp;doi=10.1109%2FTCE.2025.3630000&amp;partnerID=40&amp;md5=4b94fcfe2989fcf1a8d3c79788190624" TargetMode="External"/><Relationship Id="rId104" Type="http://schemas.openxmlformats.org/officeDocument/2006/relationships/hyperlink" Target="https://www.scopus.com/inward/record.uri?eid=2-s2.0-105011275624&amp;doi=10.1109%2FCAI64502.2025.00089&amp;partnerID=40&amp;md5=6a408a12e8ceaec0d3099306e4c7680e" TargetMode="External"/><Relationship Id="rId109" Type="http://schemas.openxmlformats.org/officeDocument/2006/relationships/hyperlink" Target="https://www.scopus.com/inward/record.uri?eid=2-s2.0-105022621387&amp;doi=10.1109%2FACCESS.2025.3634473&amp;partnerID=40&amp;md5=2cb3cd8eee3e3601b19971294596ca22" TargetMode="External"/><Relationship Id="rId108" Type="http://schemas.openxmlformats.org/officeDocument/2006/relationships/hyperlink" Target="https://www.scopus.com/inward/record.uri?eid=2-s2.0-105024009698&amp;doi=10.1007%2Fs44174-025-00527-7&amp;partnerID=40&amp;md5=4da6f0308fefc016ed35c08d079c86ab" TargetMode="External"/><Relationship Id="rId103" Type="http://schemas.openxmlformats.org/officeDocument/2006/relationships/hyperlink" Target="https://www.scopus.com/inward/record.uri?eid=2-s2.0-105002973748&amp;doi=10.1177%2F20552076251336286&amp;partnerID=40&amp;md5=ace3391d039f324f6e94b157d7c13bce" TargetMode="External"/><Relationship Id="rId102" Type="http://schemas.openxmlformats.org/officeDocument/2006/relationships/hyperlink" Target="https://www.scopus.com/inward/record.uri?eid=2-s2.0-85217015380&amp;doi=10.1109%2FTAI.2025.3536424&amp;partnerID=40&amp;md5=3a16379b22710aecb9e00307936919cb" TargetMode="External"/><Relationship Id="rId101" Type="http://schemas.openxmlformats.org/officeDocument/2006/relationships/hyperlink" Target="https://www.scopus.com/inward/record.uri?eid=2-s2.0-105019357660&amp;doi=10.22266%2Fijies2025.1130.51&amp;partnerID=40&amp;md5=3dae90700e7ba2b83aedcde89df638c7" TargetMode="External"/><Relationship Id="rId100" Type="http://schemas.openxmlformats.org/officeDocument/2006/relationships/hyperlink" Target="https://www.scopus.com/inward/record.uri?eid=2-s2.0-85179734403&amp;doi=10.1080%2F10255842.2023.2292009&amp;partnerID=40&amp;md5=4c588f2638cac677f5d89fbcf609c9bc" TargetMode="External"/><Relationship Id="rId129" Type="http://schemas.openxmlformats.org/officeDocument/2006/relationships/hyperlink" Target="https://www.scopus.com/inward/record.uri?eid=2-s2.0-105007549200&amp;doi=10.1109%2FISQED65160.2025.11014334&amp;partnerID=40&amp;md5=107b8adae4032c47982cdde94f9aaebb" TargetMode="External"/><Relationship Id="rId128" Type="http://schemas.openxmlformats.org/officeDocument/2006/relationships/hyperlink" Target="https://www.scopus.com/inward/record.uri?eid=2-s2.0-105015537375&amp;doi=10.22266%2Fijies2025.0731.49&amp;partnerID=40&amp;md5=ff2ecbe48df342f3a9ffbf13d3f29220" TargetMode="External"/><Relationship Id="rId127" Type="http://schemas.openxmlformats.org/officeDocument/2006/relationships/hyperlink" Target="https://www.scopus.com/inward/record.uri?eid=2-s2.0-105002882511&amp;doi=10.1201%2F9781003481959-5&amp;partnerID=40&amp;md5=bbdd253eaa305ad66998c931dede8df3" TargetMode="External"/><Relationship Id="rId126" Type="http://schemas.openxmlformats.org/officeDocument/2006/relationships/hyperlink" Target="https://www.scopus.com/inward/record.uri?eid=2-s2.0-105012438783&amp;doi=10.1109%2FACCESS.2025.3594827&amp;partnerID=40&amp;md5=3509bc47ddf96ea815bb6c1bc73668b4" TargetMode="External"/><Relationship Id="rId121" Type="http://schemas.openxmlformats.org/officeDocument/2006/relationships/hyperlink" Target="https://www.scopus.com/inward/record.uri?eid=2-s2.0-105013318948&amp;doi=10.1016%2Fj.engmed.2024.100053&amp;partnerID=40&amp;md5=bf1655a151b007a31ed315279e2af3b6" TargetMode="External"/><Relationship Id="rId120" Type="http://schemas.openxmlformats.org/officeDocument/2006/relationships/hyperlink" Target="https://www.scopus.com/inward/record.uri?eid=2-s2.0-105011323259&amp;doi=10.1007%2Fs11042-024-20234-7&amp;partnerID=40&amp;md5=0d12346861c9d2c1c23267857b977060" TargetMode="External"/><Relationship Id="rId125" Type="http://schemas.openxmlformats.org/officeDocument/2006/relationships/hyperlink" Target="https://www.scopus.com/inward/record.uri?eid=2-s2.0-105018924761&amp;doi=10.18502%2Ffbt.v12i4.19818&amp;partnerID=40&amp;md5=d22c20f3da9023d65fb449cfadb8c57e" TargetMode="External"/><Relationship Id="rId124" Type="http://schemas.openxmlformats.org/officeDocument/2006/relationships/hyperlink" Target="https://www.scopus.com/inward/record.uri?eid=2-s2.0-85212277710&amp;doi=10.1007%2F978-3-031-78198-8_19&amp;partnerID=40&amp;md5=fb93b8e821b817116b2170c0a9fada14" TargetMode="External"/><Relationship Id="rId123" Type="http://schemas.openxmlformats.org/officeDocument/2006/relationships/hyperlink" Target="https://www.scopus.com/inward/record.uri?eid=2-s2.0-85219380788&amp;partnerID=40&amp;md5=fd752c72e769389a2766a95c3b27506d" TargetMode="External"/><Relationship Id="rId122" Type="http://schemas.openxmlformats.org/officeDocument/2006/relationships/hyperlink" Target="https://www.scopus.com/inward/record.uri?eid=2-s2.0-105013145996&amp;doi=10.3390%2Fapp15158448&amp;partnerID=40&amp;md5=f0e89d193defc6aafe1d65b5f99dca98" TargetMode="External"/><Relationship Id="rId95" Type="http://schemas.openxmlformats.org/officeDocument/2006/relationships/hyperlink" Target="https://www.scopus.com/inward/record.uri?eid=2-s2.0-85202507213&amp;partnerID=40&amp;md5=f8bddf1a083b2b2afbb3e32fb37a4b48" TargetMode="External"/><Relationship Id="rId94" Type="http://schemas.openxmlformats.org/officeDocument/2006/relationships/hyperlink" Target="https://www.scopus.com/inward/record.uri?eid=2-s2.0-85217269728&amp;partnerID=40&amp;md5=5c201409a8a86a3e8db33485f392fafb" TargetMode="External"/><Relationship Id="rId97" Type="http://schemas.openxmlformats.org/officeDocument/2006/relationships/hyperlink" Target="https://www.scopus.com/inward/record.uri?eid=2-s2.0-105022247344&amp;partnerID=40&amp;md5=3e1c730e026d9d30a0b1de328a2663e1" TargetMode="External"/><Relationship Id="rId96" Type="http://schemas.openxmlformats.org/officeDocument/2006/relationships/hyperlink" Target="https://www.scopus.com/inward/record.uri?eid=2-s2.0-105021946444&amp;doi=10.1109%2FICIMIA67127.2025.11200577&amp;partnerID=40&amp;md5=a87a108a89689e25b638b8c44e26cb7c" TargetMode="External"/><Relationship Id="rId99" Type="http://schemas.openxmlformats.org/officeDocument/2006/relationships/hyperlink" Target="https://www.scopus.com/inward/record.uri?eid=2-s2.0-85216392400&amp;doi=10.31436%2FIIUMEJ.V26I1.3221&amp;partnerID=40&amp;md5=d5c4afba48d38caacbbeceee7ead2d51" TargetMode="External"/><Relationship Id="rId98" Type="http://schemas.openxmlformats.org/officeDocument/2006/relationships/hyperlink" Target="https://www.scopus.com/inward/record.uri?eid=2-s2.0-105013755493&amp;doi=10.1109%2FACCESS.2025.3599358&amp;partnerID=40&amp;md5=13d30e58f1d3749764d115e9db52da43" TargetMode="External"/><Relationship Id="rId91" Type="http://schemas.openxmlformats.org/officeDocument/2006/relationships/hyperlink" Target="https://www.scopus.com/inward/record.uri?eid=2-s2.0-85206081792&amp;partnerID=40&amp;md5=63abc2e3f5b27bd81515551637c17ea4" TargetMode="External"/><Relationship Id="rId90" Type="http://schemas.openxmlformats.org/officeDocument/2006/relationships/hyperlink" Target="https://www.scopus.com/inward/record.uri?eid=2-s2.0-85206393432&amp;partnerID=40&amp;md5=d1ae3838e15f103670f22c0c42a1d549" TargetMode="External"/><Relationship Id="rId93" Type="http://schemas.openxmlformats.org/officeDocument/2006/relationships/hyperlink" Target="https://www.scopus.com/inward/record.uri?eid=2-s2.0-85211798400&amp;partnerID=40&amp;md5=631aee0523b6cb2b440291c02fcce15b" TargetMode="External"/><Relationship Id="rId92" Type="http://schemas.openxmlformats.org/officeDocument/2006/relationships/hyperlink" Target="https://www.scopus.com/inward/record.uri?eid=2-s2.0-85202775536&amp;partnerID=40&amp;md5=8da973598f682212c8284d8514d2c3c2" TargetMode="External"/><Relationship Id="rId118" Type="http://schemas.openxmlformats.org/officeDocument/2006/relationships/hyperlink" Target="https://www.scopus.com/inward/record.uri?eid=2-s2.0-105022262209&amp;doi=10.1109%2FICMCTC62214.2025.11196182&amp;partnerID=40&amp;md5=d9b404f5c4881a1e454c1ac12fa2a2e3" TargetMode="External"/><Relationship Id="rId117" Type="http://schemas.openxmlformats.org/officeDocument/2006/relationships/hyperlink" Target="https://www.scopus.com/inward/record.uri?eid=2-s2.0-105005510803&amp;doi=10.1007%2Fs11220-025-00587-5&amp;partnerID=40&amp;md5=c193a65c15ade945295c767273cf8b6c" TargetMode="External"/><Relationship Id="rId116" Type="http://schemas.openxmlformats.org/officeDocument/2006/relationships/hyperlink" Target="https://www.scopus.com/inward/record.uri?eid=2-s2.0-105023782596&amp;doi=10.1109%2FEMBC58623.2025.11253875&amp;partnerID=40&amp;md5=116bcec105ca9725518fc2516a52c8f7" TargetMode="External"/><Relationship Id="rId115" Type="http://schemas.openxmlformats.org/officeDocument/2006/relationships/hyperlink" Target="https://www.scopus.com/inward/record.uri?eid=2-s2.0-105004054688&amp;doi=10.1109%2FACCESS.2025.3564940&amp;partnerID=40&amp;md5=3b8e5df01c4ea8781fb3d21c126d8551" TargetMode="External"/><Relationship Id="rId119" Type="http://schemas.openxmlformats.org/officeDocument/2006/relationships/hyperlink" Target="https://www.scopus.com/inward/record.uri?eid=2-s2.0-85214276563&amp;doi=10.52783%2Fpmj.v35.i1.2045&amp;partnerID=40&amp;md5=d88a7540acd4c0214bbc9d81a4e66daa" TargetMode="External"/><Relationship Id="rId110" Type="http://schemas.openxmlformats.org/officeDocument/2006/relationships/hyperlink" Target="https://www.scopus.com/inward/record.uri?eid=2-s2.0-105006687915&amp;doi=10.3389%2Ffonc.2025.1563959&amp;partnerID=40&amp;md5=faab156d9a85e140c94cb47c6fa02971" TargetMode="External"/><Relationship Id="rId114" Type="http://schemas.openxmlformats.org/officeDocument/2006/relationships/hyperlink" Target="https://www.scopus.com/inward/record.uri?eid=2-s2.0-105020016478&amp;doi=10.3390%2Fjimaging11100358&amp;partnerID=40&amp;md5=7f946f46daea421a7cf698adf3a6c0eb" TargetMode="External"/><Relationship Id="rId113" Type="http://schemas.openxmlformats.org/officeDocument/2006/relationships/hyperlink" Target="https://www.scopus.com/inward/record.uri?eid=2-s2.0-85215948352&amp;doi=10.3390%2Fbioengineering12010073&amp;partnerID=40&amp;md5=f556787566874720c7650cbe95e93047" TargetMode="External"/><Relationship Id="rId112" Type="http://schemas.openxmlformats.org/officeDocument/2006/relationships/hyperlink" Target="https://www.scopus.com/inward/record.uri?eid=2-s2.0-105016833147&amp;doi=10.1007%2Fs11760-025-04756-7&amp;partnerID=40&amp;md5=96abb2897be485d5ba9f9e44f80a0a2f" TargetMode="External"/><Relationship Id="rId111" Type="http://schemas.openxmlformats.org/officeDocument/2006/relationships/hyperlink" Target="https://www.scopus.com/inward/record.uri?eid=2-s2.0-105021804470&amp;doi=10.1109%2FIUS62464.2025.11201536&amp;partnerID=40&amp;md5=0dc4e56789c55a9d7712fcec4c004346"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copus.com/inward/record.uri?eid=2-s2.0-85212277710&amp;doi=10.1007%2F978-3-031-78198-8_19&amp;partnerID=40&amp;md5=fb93b8e821b817116b2170c0a9fada14" TargetMode="External"/><Relationship Id="rId42" Type="http://schemas.openxmlformats.org/officeDocument/2006/relationships/hyperlink" Target="https://www.scopus.com/inward/record.uri?eid=2-s2.0-85207684893&amp;partnerID=40&amp;md5=f05f598082aaa1913b944d1b0ba9fd08" TargetMode="External"/><Relationship Id="rId41" Type="http://schemas.openxmlformats.org/officeDocument/2006/relationships/hyperlink" Target="https://www.scopus.com/inward/record.uri?eid=2-s2.0-85208320170&amp;doi=10.1201%2F9781003501244-58&amp;partnerID=40&amp;md5=c834ecba2150c28ed276e45932a43501" TargetMode="External"/><Relationship Id="rId44" Type="http://schemas.openxmlformats.org/officeDocument/2006/relationships/hyperlink" Target="https://www.scopus.com/inward/record.uri?eid=2-s2.0-105024009698&amp;doi=10.1007%2Fs44174-025-00527-7&amp;partnerID=40&amp;md5=4da6f0308fefc016ed35c08d079c86ab" TargetMode="External"/><Relationship Id="rId43" Type="http://schemas.openxmlformats.org/officeDocument/2006/relationships/hyperlink" Target="https://www.scopus.com/inward/record.uri?eid=2-s2.0-85179734403&amp;doi=10.1080%2F10255842.2023.2292009&amp;partnerID=40&amp;md5=4c588f2638cac677f5d89fbcf609c9bc" TargetMode="External"/><Relationship Id="rId46" Type="http://schemas.openxmlformats.org/officeDocument/2006/relationships/hyperlink" Target="https://www.scopus.com/inward/record.uri?eid=2-s2.0-105022621387&amp;doi=10.1109%2FACCESS.2025.3634473&amp;partnerID=40&amp;md5=2cb3cd8eee3e3601b19971294596ca22" TargetMode="External"/><Relationship Id="rId45" Type="http://schemas.openxmlformats.org/officeDocument/2006/relationships/hyperlink" Target="https://www.scopus.com/inward/record.uri?eid=2-s2.0-105023326079&amp;partnerID=40&amp;md5=215c93f318498de8193b7734eb137ee9" TargetMode="External"/><Relationship Id="rId48" Type="http://schemas.openxmlformats.org/officeDocument/2006/relationships/hyperlink" Target="https://www.scopus.com/inward/record.uri?eid=2-s2.0-105022247344&amp;partnerID=40&amp;md5=3e1c730e026d9d30a0b1de328a2663e1" TargetMode="External"/><Relationship Id="rId47" Type="http://schemas.openxmlformats.org/officeDocument/2006/relationships/hyperlink" Target="https://www.scopus.com/inward/record.uri?eid=2-s2.0-105022262209&amp;doi=10.1109%2FICMCTC62214.2025.11196182&amp;partnerID=40&amp;md5=d9b404f5c4881a1e454c1ac12fa2a2e3" TargetMode="External"/><Relationship Id="rId49" Type="http://schemas.openxmlformats.org/officeDocument/2006/relationships/hyperlink" Target="https://www.scopus.com/inward/record.uri?eid=2-s2.0-105021946444&amp;doi=10.1109%2FICIMIA67127.2025.11200577&amp;partnerID=40&amp;md5=a87a108a89689e25b638b8c44e26cb7c" TargetMode="External"/><Relationship Id="rId31" Type="http://schemas.openxmlformats.org/officeDocument/2006/relationships/hyperlink" Target="https://www.scopus.com/inward/record.uri?eid=2-s2.0-86000031957&amp;partnerID=40&amp;md5=592dc29ff4df9ca16bd465de27e59304" TargetMode="External"/><Relationship Id="rId30" Type="http://schemas.openxmlformats.org/officeDocument/2006/relationships/hyperlink" Target="https://www.scopus.com/inward/record.uri?eid=2-s2.0-85216120907&amp;partnerID=40&amp;md5=8e84515b90dfa1ef6cc5b268b830c812" TargetMode="External"/><Relationship Id="rId33" Type="http://schemas.openxmlformats.org/officeDocument/2006/relationships/hyperlink" Target="https://www.scopus.com/inward/record.uri?eid=2-s2.0-85219183459&amp;doi=10.1007%2F978-3-031-77789-9_10&amp;partnerID=40&amp;md5=1c4f86926593d3f500e6a340e24aba67" TargetMode="External"/><Relationship Id="rId32" Type="http://schemas.openxmlformats.org/officeDocument/2006/relationships/hyperlink" Target="https://www.scopus.com/inward/record.uri?eid=2-s2.0-85219380788&amp;partnerID=40&amp;md5=fd752c72e769389a2766a95c3b27506d" TargetMode="External"/><Relationship Id="rId35" Type="http://schemas.openxmlformats.org/officeDocument/2006/relationships/hyperlink" Target="https://www.scopus.com/inward/record.uri?eid=2-s2.0-85219172557&amp;partnerID=40&amp;md5=f7d40faac9c3d1fc6e1e6c6758a3d71f" TargetMode="External"/><Relationship Id="rId34" Type="http://schemas.openxmlformats.org/officeDocument/2006/relationships/hyperlink" Target="https://www.scopus.com/inward/record.uri?eid=2-s2.0-85219172817&amp;partnerID=40&amp;md5=a6dedea121669a645badc87c1861017f" TargetMode="External"/><Relationship Id="rId37" Type="http://schemas.openxmlformats.org/officeDocument/2006/relationships/hyperlink" Target="https://www.scopus.com/inward/record.uri?eid=2-s2.0-85216392400&amp;doi=10.31436%2FIIUMEJ.V26I1.3221&amp;partnerID=40&amp;md5=d5c4afba48d38caacbbeceee7ead2d51" TargetMode="External"/><Relationship Id="rId36" Type="http://schemas.openxmlformats.org/officeDocument/2006/relationships/hyperlink" Target="https://www.scopus.com/inward/record.uri?eid=2-s2.0-85217015380&amp;doi=10.1109%2FTAI.2025.3536424&amp;partnerID=40&amp;md5=3a16379b22710aecb9e00307936919cb" TargetMode="External"/><Relationship Id="rId39" Type="http://schemas.openxmlformats.org/officeDocument/2006/relationships/hyperlink" Target="https://www.scopus.com/inward/record.uri?eid=2-s2.0-85214276563&amp;doi=10.52783%2Fpmj.v35.i1.2045&amp;partnerID=40&amp;md5=d88a7540acd4c0214bbc9d81a4e66daa" TargetMode="External"/><Relationship Id="rId38" Type="http://schemas.openxmlformats.org/officeDocument/2006/relationships/hyperlink" Target="https://www.scopus.com/inward/record.uri?eid=2-s2.0-85215948352&amp;doi=10.3390%2Fbioengineering12010073&amp;partnerID=40&amp;md5=f556787566874720c7650cbe95e93047" TargetMode="External"/><Relationship Id="rId20" Type="http://schemas.openxmlformats.org/officeDocument/2006/relationships/hyperlink" Target="https://www.scopus.com/inward/record.uri?eid=2-s2.0-105015537375&amp;doi=10.22266%2Fijies2025.0731.49&amp;partnerID=40&amp;md5=ff2ecbe48df342f3a9ffbf13d3f29220" TargetMode="External"/><Relationship Id="rId22" Type="http://schemas.openxmlformats.org/officeDocument/2006/relationships/hyperlink" Target="https://www.scopus.com/inward/record.uri?eid=2-s2.0-105011323259&amp;doi=10.1007%2Fs11042-024-20234-7&amp;partnerID=40&amp;md5=0d12346861c9d2c1c23267857b977060" TargetMode="External"/><Relationship Id="rId21" Type="http://schemas.openxmlformats.org/officeDocument/2006/relationships/hyperlink" Target="https://www.scopus.com/inward/record.uri?eid=2-s2.0-105023782596&amp;doi=10.1109%2FEMBC58623.2025.11253875&amp;partnerID=40&amp;md5=116bcec105ca9725518fc2516a52c8f7" TargetMode="External"/><Relationship Id="rId24" Type="http://schemas.openxmlformats.org/officeDocument/2006/relationships/hyperlink" Target="https://www.scopus.com/inward/record.uri?eid=2-s2.0-105009115773&amp;doi=10.3390%2Fbioengineering12060640&amp;partnerID=40&amp;md5=bcad5d96c33468f1d61c3d870f01522e" TargetMode="External"/><Relationship Id="rId23" Type="http://schemas.openxmlformats.org/officeDocument/2006/relationships/hyperlink" Target="https://www.scopus.com/inward/record.uri?eid=2-s2.0-105013318948&amp;doi=10.1016%2Fj.engmed.2024.100053&amp;partnerID=40&amp;md5=bf1655a151b007a31ed315279e2af3b6" TargetMode="External"/><Relationship Id="rId26" Type="http://schemas.openxmlformats.org/officeDocument/2006/relationships/hyperlink" Target="https://www.scopus.com/inward/record.uri?eid=2-s2.0-85214326452&amp;doi=10.1016%2Fj.eswa.2024.126223&amp;partnerID=40&amp;md5=9779535bd1cd90a9601cd252c802f3be" TargetMode="External"/><Relationship Id="rId25" Type="http://schemas.openxmlformats.org/officeDocument/2006/relationships/hyperlink" Target="https://www.scopus.com/inward/record.uri?eid=2-s2.0-105007789333&amp;doi=10.1007%2Fs10278-024-01269-6&amp;partnerID=40&amp;md5=f9fcf85030c21094b08794cfda2e3762" TargetMode="External"/><Relationship Id="rId28" Type="http://schemas.openxmlformats.org/officeDocument/2006/relationships/hyperlink" Target="https://www.scopus.com/inward/record.uri?eid=2-s2.0-85213270582&amp;doi=10.1016%2Fj.engappai.2024.109926&amp;partnerID=40&amp;md5=632b74e9bb4aa2715e9771d6fd4593b3" TargetMode="External"/><Relationship Id="rId27" Type="http://schemas.openxmlformats.org/officeDocument/2006/relationships/hyperlink" Target="https://www.scopus.com/inward/record.uri?eid=2-s2.0-85209135738&amp;doi=10.1016%2Fj.eswa.2024.125738&amp;partnerID=40&amp;md5=f63eca2506f39327bb569826fb606f69" TargetMode="External"/><Relationship Id="rId29" Type="http://schemas.openxmlformats.org/officeDocument/2006/relationships/hyperlink" Target="https://www.scopus.com/inward/record.uri?eid=2-s2.0-85216938639&amp;doi=10.1002%2Frcs.70043&amp;partnerID=40&amp;md5=1306053363c81a204a57f2e9db64f30a" TargetMode="External"/><Relationship Id="rId11" Type="http://schemas.openxmlformats.org/officeDocument/2006/relationships/hyperlink" Target="https://www.scopus.com/inward/record.uri?eid=2-s2.0-105011980779&amp;doi=10.1007%2Fs44163-025-00426-2&amp;partnerID=40&amp;md5=5f52582615f6c57adb38dd8ee9ff5312" TargetMode="External"/><Relationship Id="rId10" Type="http://schemas.openxmlformats.org/officeDocument/2006/relationships/hyperlink" Target="https://www.scopus.com/inward/record.uri?eid=2-s2.0-105022110315&amp;doi=10.1007%2Fs10916-025-02298-6&amp;partnerID=40&amp;md5=fdf81b1ce7c9bd3dae37491ee0fe3396" TargetMode="External"/><Relationship Id="rId13" Type="http://schemas.openxmlformats.org/officeDocument/2006/relationships/hyperlink" Target="https://www.scopus.com/inward/record.uri?eid=2-s2.0-105019357660&amp;doi=10.22266%2Fijies2025.1130.51&amp;partnerID=40&amp;md5=3dae90700e7ba2b83aedcde89df638c7" TargetMode="External"/><Relationship Id="rId12" Type="http://schemas.openxmlformats.org/officeDocument/2006/relationships/hyperlink" Target="https://www.scopus.com/inward/record.uri?eid=2-s2.0-105005510803&amp;doi=10.1007%2Fs11220-025-00587-5&amp;partnerID=40&amp;md5=c193a65c15ade945295c767273cf8b6c" TargetMode="External"/><Relationship Id="rId15" Type="http://schemas.openxmlformats.org/officeDocument/2006/relationships/hyperlink" Target="https://www.scopus.com/inward/record.uri?eid=2-s2.0-105018924761&amp;doi=10.18502%2Ffbt.v12i4.19818&amp;partnerID=40&amp;md5=d22c20f3da9023d65fb449cfadb8c57e" TargetMode="External"/><Relationship Id="rId14" Type="http://schemas.openxmlformats.org/officeDocument/2006/relationships/hyperlink" Target="https://www.scopus.com/inward/record.uri?eid=2-s2.0-105016833147&amp;doi=10.1007%2Fs11760-025-04756-7&amp;partnerID=40&amp;md5=96abb2897be485d5ba9f9e44f80a0a2f" TargetMode="External"/><Relationship Id="rId17" Type="http://schemas.openxmlformats.org/officeDocument/2006/relationships/hyperlink" Target="https://www.scopus.com/inward/record.uri?eid=2-s2.0-105023568411&amp;doi=10.22266%2Fijies2025.0930.19&amp;partnerID=40&amp;md5=18a6d1fa25b6bcea3d40e4469c02b0db" TargetMode="External"/><Relationship Id="rId16" Type="http://schemas.openxmlformats.org/officeDocument/2006/relationships/hyperlink" Target="https://www.scopus.com/inward/record.uri?eid=2-s2.0-105020016478&amp;doi=10.3390%2Fjimaging11100358&amp;partnerID=40&amp;md5=7f946f46daea421a7cf698adf3a6c0eb" TargetMode="External"/><Relationship Id="rId19" Type="http://schemas.openxmlformats.org/officeDocument/2006/relationships/hyperlink" Target="https://www.scopus.com/inward/record.uri?eid=2-s2.0-105013145996&amp;doi=10.3390%2Fapp15158448&amp;partnerID=40&amp;md5=f0e89d193defc6aafe1d65b5f99dca98" TargetMode="External"/><Relationship Id="rId18" Type="http://schemas.openxmlformats.org/officeDocument/2006/relationships/hyperlink" Target="https://www.scopus.com/inward/record.uri?eid=2-s2.0-105016355222&amp;doi=10.1002%2Fima.70205&amp;partnerID=40&amp;md5=a0fd8fad7c8454d4332707dbcf052d09" TargetMode="External"/><Relationship Id="rId84" Type="http://schemas.openxmlformats.org/officeDocument/2006/relationships/hyperlink" Target="https://www.scopus.com/inward/record.uri?eid=2-s2.0-85182354943&amp;doi=10.1016%2Fj.heliyon.2024.e24094&amp;partnerID=40&amp;md5=a21b820f8b6bb3eebcced38b881909e9" TargetMode="External"/><Relationship Id="rId83" Type="http://schemas.openxmlformats.org/officeDocument/2006/relationships/hyperlink" Target="https://www.scopus.com/inward/record.uri?eid=2-s2.0-85169909058&amp;doi=10.1007%2Fs11042-023-16625-x&amp;partnerID=40&amp;md5=76cfde977cc0971a33c85307882ff412" TargetMode="External"/><Relationship Id="rId86" Type="http://schemas.openxmlformats.org/officeDocument/2006/relationships/hyperlink" Target="https://www.scopus.com/inward/record.uri?eid=2-s2.0-85217407092&amp;doi=10.1109%2FCogMI62246.2024.00040&amp;partnerID=40&amp;md5=fce7c1565014bc8830fb73c89da45299" TargetMode="External"/><Relationship Id="rId85" Type="http://schemas.openxmlformats.org/officeDocument/2006/relationships/hyperlink" Target="https://www.scopus.com/inward/record.uri?eid=2-s2.0-85217440966&amp;doi=10.1109%2F3ICT64318.2024.10824574&amp;partnerID=40&amp;md5=8de2b5ca7cdcccf5e04ea0738c381256" TargetMode="External"/><Relationship Id="rId88" Type="http://schemas.openxmlformats.org/officeDocument/2006/relationships/hyperlink" Target="https://www.scopus.com/inward/record.uri?eid=2-s2.0-85216213302&amp;doi=10.1109%2FBioCAS61083.2024.10798396&amp;partnerID=40&amp;md5=6d39fdc7c5885d43c96b17842393756f" TargetMode="External"/><Relationship Id="rId150" Type="http://schemas.openxmlformats.org/officeDocument/2006/relationships/hyperlink" Target="https://www.scopus.com/inward/record.uri?eid=2-s2.0-85086567155&amp;doi=10.1177%2F0161734620928453&amp;partnerID=40&amp;md5=cf1013a4a61fe2c418e678c32e1a8ca7" TargetMode="External"/><Relationship Id="rId87" Type="http://schemas.openxmlformats.org/officeDocument/2006/relationships/hyperlink" Target="https://www.scopus.com/inward/record.uri?eid=2-s2.0-85217269728&amp;partnerID=40&amp;md5=5c201409a8a86a3e8db33485f392fafb" TargetMode="External"/><Relationship Id="rId89" Type="http://schemas.openxmlformats.org/officeDocument/2006/relationships/hyperlink" Target="https://www.scopus.com/inward/record.uri?eid=2-s2.0-85211798400&amp;partnerID=40&amp;md5=631aee0523b6cb2b440291c02fcce15b" TargetMode="External"/><Relationship Id="rId80" Type="http://schemas.openxmlformats.org/officeDocument/2006/relationships/hyperlink" Target="https://www.scopus.com/inward/record.uri?eid=2-s2.0-85188816627&amp;doi=10.1016%2Fj.cmpb.2024.108121&amp;partnerID=40&amp;md5=8ed2ec627b561421c7ccb03952f82208" TargetMode="External"/><Relationship Id="rId82" Type="http://schemas.openxmlformats.org/officeDocument/2006/relationships/hyperlink" Target="https://www.scopus.com/inward/record.uri?eid=2-s2.0-85180281854&amp;doi=10.1109%2FJERM.2023.3337660&amp;partnerID=40&amp;md5=2aa183a8fcfc96be6315b0821b83857c" TargetMode="External"/><Relationship Id="rId81" Type="http://schemas.openxmlformats.org/officeDocument/2006/relationships/hyperlink" Target="https://www.scopus.com/inward/record.uri?eid=2-s2.0-85188515279&amp;doi=10.1007%2Fs11082-024-06657-4&amp;partnerID=40&amp;md5=94125599b780210029ddace59492ce78" TargetMode="External"/><Relationship Id="rId1" Type="http://schemas.openxmlformats.org/officeDocument/2006/relationships/hyperlink" Target="https://www.scopus.com/inward/record.uri?eid=2-s2.0-105023961528&amp;doi=10.1016%2Fj.bspc.2025.109336&amp;partnerID=40&amp;md5=568ab874f496a95afcd8a872cefff7a9" TargetMode="External"/><Relationship Id="rId2" Type="http://schemas.openxmlformats.org/officeDocument/2006/relationships/hyperlink" Target="https://www.scopus.com/inward/record.uri?eid=2-s2.0-105018916964&amp;doi=10.1016%2Fj.bspc.2025.108957&amp;partnerID=40&amp;md5=020af2d2b9cb976f3867990e09069bbb" TargetMode="External"/><Relationship Id="rId3" Type="http://schemas.openxmlformats.org/officeDocument/2006/relationships/hyperlink" Target="https://www.scopus.com/inward/record.uri?eid=2-s2.0-105023191105&amp;doi=10.1007%2F978-981-95-4381-6_13&amp;partnerID=40&amp;md5=76635e30a7f17f88b4c584ff1c760a80" TargetMode="External"/><Relationship Id="rId149" Type="http://schemas.openxmlformats.org/officeDocument/2006/relationships/hyperlink" Target="https://www.scopus.com/inward/record.uri?eid=2-s2.0-85092131911&amp;doi=10.15866%2Firecap.v10i4.18560&amp;partnerID=40&amp;md5=8ce1c48bc14fe53278896f221f0c083c" TargetMode="External"/><Relationship Id="rId4" Type="http://schemas.openxmlformats.org/officeDocument/2006/relationships/hyperlink" Target="https://www.scopus.com/inward/record.uri?eid=2-s2.0-105022977980&amp;doi=10.1007%2F978-3-032-10990-3_3&amp;partnerID=40&amp;md5=2b9dfc389912c7473ad9b29e61ac4876" TargetMode="External"/><Relationship Id="rId148" Type="http://schemas.openxmlformats.org/officeDocument/2006/relationships/hyperlink" Target="https://www.scopus.com/inward/record.uri?eid=2-s2.0-85099272967&amp;doi=10.1109%2FIPTA50016.2020.9286653&amp;partnerID=40&amp;md5=2fbf0269703a803895ed30d3b9deaa9e" TargetMode="External"/><Relationship Id="rId9" Type="http://schemas.openxmlformats.org/officeDocument/2006/relationships/hyperlink" Target="https://www.scopus.com/inward/record.uri?eid=2-s2.0-105023189687&amp;doi=10.1016%2Fj.rineng.2025.107600&amp;partnerID=40&amp;md5=3d0571c7fd81596048b37b43fd42aeed" TargetMode="External"/><Relationship Id="rId143" Type="http://schemas.openxmlformats.org/officeDocument/2006/relationships/hyperlink" Target="https://www.scopus.com/inward/record.uri?eid=2-s2.0-85125349633&amp;doi=10.1109%2FICCIS54243.2021.9676187&amp;partnerID=40&amp;md5=1f418c7a52230bcb6b8e2c667c7f672a" TargetMode="External"/><Relationship Id="rId142" Type="http://schemas.openxmlformats.org/officeDocument/2006/relationships/hyperlink" Target="https://www.scopus.com/inward/record.uri?eid=2-s2.0-85126741088&amp;doi=10.1109%2FICECET52533.2021.9698733&amp;partnerID=40&amp;md5=187048564131139517e83cff935e163d" TargetMode="External"/><Relationship Id="rId141" Type="http://schemas.openxmlformats.org/officeDocument/2006/relationships/hyperlink" Target="https://www.scopus.com/inward/record.uri?eid=2-s2.0-85102409958&amp;doi=10.1088%2F1742-6596%2F1755%2F1%2F012026&amp;partnerID=40&amp;md5=3342ebdea94a79259464e7bf1b1f420c" TargetMode="External"/><Relationship Id="rId140" Type="http://schemas.openxmlformats.org/officeDocument/2006/relationships/hyperlink" Target="https://www.scopus.com/inward/record.uri?eid=2-s2.0-85124670761&amp;partnerID=40&amp;md5=74871ff483593045ff21f5c5f621c2bf" TargetMode="External"/><Relationship Id="rId5" Type="http://schemas.openxmlformats.org/officeDocument/2006/relationships/hyperlink" Target="https://www.scopus.com/inward/record.uri?eid=2-s2.0-105020807763&amp;partnerID=40&amp;md5=50c612cf335d392c43da9291577fa56a" TargetMode="External"/><Relationship Id="rId147" Type="http://schemas.openxmlformats.org/officeDocument/2006/relationships/hyperlink" Target="https://www.scopus.com/inward/record.uri?eid=2-s2.0-85100334328&amp;doi=10.1109%2FBIBM49941.2020.9313511&amp;partnerID=40&amp;md5=fb3d8f43c53000a15005cfd528649a9e" TargetMode="External"/><Relationship Id="rId6" Type="http://schemas.openxmlformats.org/officeDocument/2006/relationships/hyperlink" Target="https://www.scopus.com/inward/record.uri?eid=2-s2.0-105020704025&amp;partnerID=40&amp;md5=30fb2a9fd8aadeedf5c66068e4723937" TargetMode="External"/><Relationship Id="rId146" Type="http://schemas.openxmlformats.org/officeDocument/2006/relationships/hyperlink" Target="https://www.scopus.com/inward/record.uri?eid=2-s2.0-85092725831&amp;doi=10.1007%2F978-981-15-5566-4_40&amp;partnerID=40&amp;md5=6e196fdf9fa7acea758ac1273180ebe7" TargetMode="External"/><Relationship Id="rId7" Type="http://schemas.openxmlformats.org/officeDocument/2006/relationships/hyperlink" Target="https://www.scopus.com/inward/record.uri?eid=2-s2.0-105011360736&amp;partnerID=40&amp;md5=b28c76d835bc37d2e99fd95af00df13f" TargetMode="External"/><Relationship Id="rId145" Type="http://schemas.openxmlformats.org/officeDocument/2006/relationships/hyperlink" Target="https://www.scopus.com/inward/record.uri?eid=2-s2.0-85096498383&amp;partnerID=40&amp;md5=96864cec68a1d7daf114c68cb5099620" TargetMode="External"/><Relationship Id="rId8" Type="http://schemas.openxmlformats.org/officeDocument/2006/relationships/hyperlink" Target="https://www.scopus.com/inward/record.uri?eid=2-s2.0-105024146707&amp;doi=10.1002%2Fmp.70189&amp;partnerID=40&amp;md5=4fb3751cf966f59df683e576f98afe45" TargetMode="External"/><Relationship Id="rId144" Type="http://schemas.openxmlformats.org/officeDocument/2006/relationships/hyperlink" Target="https://www.scopus.com/inward/record.uri?eid=2-s2.0-85097683791&amp;partnerID=40&amp;md5=343726d9201692790d3e0204dad8e140" TargetMode="External"/><Relationship Id="rId73" Type="http://schemas.openxmlformats.org/officeDocument/2006/relationships/hyperlink" Target="https://www.scopus.com/inward/record.uri?eid=2-s2.0-85191815479&amp;doi=10.1016%2Fj.eswa.2024.124113&amp;partnerID=40&amp;md5=9183e2d869057da768091324b7932d88" TargetMode="External"/><Relationship Id="rId72" Type="http://schemas.openxmlformats.org/officeDocument/2006/relationships/hyperlink" Target="https://www.scopus.com/inward/record.uri?eid=2-s2.0-85205341198&amp;doi=10.1016%2Fj.heliyon.2024.e38410&amp;partnerID=40&amp;md5=4edc8cb7c9c4442322cf8493b0c31c0b" TargetMode="External"/><Relationship Id="rId75" Type="http://schemas.openxmlformats.org/officeDocument/2006/relationships/hyperlink" Target="https://www.scopus.com/inward/record.uri?eid=2-s2.0-85189017106&amp;doi=10.1016%2Fj.bspc.2024.106279&amp;partnerID=40&amp;md5=360a1c6c8c6f1498d762278d834c4bc2" TargetMode="External"/><Relationship Id="rId74" Type="http://schemas.openxmlformats.org/officeDocument/2006/relationships/hyperlink" Target="https://www.scopus.com/inward/record.uri?eid=2-s2.0-85197428747&amp;doi=10.1007%2Fs12539-024-00621-2&amp;partnerID=40&amp;md5=7c640ad93f559c11f522172e6ca7bd7d" TargetMode="External"/><Relationship Id="rId77" Type="http://schemas.openxmlformats.org/officeDocument/2006/relationships/hyperlink" Target="https://www.scopus.com/inward/record.uri?eid=2-s2.0-85190974543&amp;doi=10.11591%2Fijeecs.v34.i3.pp1739-1752&amp;partnerID=40&amp;md5=4dbc46a4e73a37fd3d95e378b2a66dbb" TargetMode="External"/><Relationship Id="rId76" Type="http://schemas.openxmlformats.org/officeDocument/2006/relationships/hyperlink" Target="https://www.scopus.com/inward/record.uri?eid=2-s2.0-105007789133&amp;doi=10.1007%2Fs10278-024-01056-3&amp;partnerID=40&amp;md5=e410330f12c93ac71a07908580e96e1e" TargetMode="External"/><Relationship Id="rId79" Type="http://schemas.openxmlformats.org/officeDocument/2006/relationships/hyperlink" Target="https://www.scopus.com/inward/record.uri?eid=2-s2.0-85189008135&amp;doi=10.1016%2Fj.compbiomed.2024.108303&amp;partnerID=40&amp;md5=e9e7bbd56b1aa8cc55d278cc8213bfec" TargetMode="External"/><Relationship Id="rId78" Type="http://schemas.openxmlformats.org/officeDocument/2006/relationships/hyperlink" Target="https://www.scopus.com/inward/record.uri?eid=2-s2.0-85192759561&amp;doi=10.1016%2Fj.heliyon.2024.e30889&amp;partnerID=40&amp;md5=e088df5571ea4fe1644aa737d77c9a2c" TargetMode="External"/><Relationship Id="rId71" Type="http://schemas.openxmlformats.org/officeDocument/2006/relationships/hyperlink" Target="https://www.scopus.com/inward/record.uri?eid=2-s2.0-85197368415&amp;doi=10.1007%2Fs11042-024-19667-x&amp;partnerID=40&amp;md5=07c57692e436c8a336eca0f5a784b8e8" TargetMode="External"/><Relationship Id="rId70" Type="http://schemas.openxmlformats.org/officeDocument/2006/relationships/hyperlink" Target="https://www.scopus.com/inward/record.uri?eid=2-s2.0-85200950698&amp;doi=10.1007%2Fs00521-024-10298-9&amp;partnerID=40&amp;md5=3f912bba6607085a2482b4147b7e4d35" TargetMode="External"/><Relationship Id="rId139" Type="http://schemas.openxmlformats.org/officeDocument/2006/relationships/hyperlink" Target="https://www.scopus.com/inward/record.uri?eid=2-s2.0-85130057030&amp;doi=10.1155%2F2022%2F3714422&amp;partnerID=40&amp;md5=b7f95ce78e0d5074d983f835ee26d1e5" TargetMode="External"/><Relationship Id="rId138" Type="http://schemas.openxmlformats.org/officeDocument/2006/relationships/hyperlink" Target="https://www.scopus.com/inward/record.uri?eid=2-s2.0-85133002409&amp;partnerID=40&amp;md5=4cd265e78079bd54e50202f6c6364fb5" TargetMode="External"/><Relationship Id="rId137" Type="http://schemas.openxmlformats.org/officeDocument/2006/relationships/hyperlink" Target="https://www.scopus.com/inward/record.uri?eid=2-s2.0-85135043192&amp;doi=10.1007%2F978-3-031-09342-5_27&amp;partnerID=40&amp;md5=6ce2320bd96903fbe3a25baf05111e99" TargetMode="External"/><Relationship Id="rId132" Type="http://schemas.openxmlformats.org/officeDocument/2006/relationships/hyperlink" Target="https://www.scopus.com/inward/record.uri?eid=2-s2.0-85129147479&amp;doi=10.1007%2Fs12539-022-00515-1&amp;partnerID=40&amp;md5=d8374dd58ba08c73282dcd71b3e3f27c" TargetMode="External"/><Relationship Id="rId131" Type="http://schemas.openxmlformats.org/officeDocument/2006/relationships/hyperlink" Target="https://www.scopus.com/inward/record.uri?eid=2-s2.0-85132930127&amp;doi=10.3390%2Fbioengineering9060261&amp;partnerID=40&amp;md5=2061b61f9c49957ac6fa8f9427c5bb70" TargetMode="External"/><Relationship Id="rId130" Type="http://schemas.openxmlformats.org/officeDocument/2006/relationships/hyperlink" Target="https://www.scopus.com/inward/record.uri?eid=2-s2.0-85138460701&amp;doi=10.1016%2Fj.bios.2022.114635&amp;partnerID=40&amp;md5=029e81da191e90ca5bd7e55c7a0c97ef" TargetMode="External"/><Relationship Id="rId136" Type="http://schemas.openxmlformats.org/officeDocument/2006/relationships/hyperlink" Target="https://www.scopus.com/inward/record.uri?eid=2-s2.0-85138239272&amp;doi=10.1615%2FCritRevBiomedEng.2022043417&amp;partnerID=40&amp;md5=85ac07e56c86bb4fcdaee9cc247787e9" TargetMode="External"/><Relationship Id="rId135" Type="http://schemas.openxmlformats.org/officeDocument/2006/relationships/hyperlink" Target="https://www.scopus.com/inward/record.uri?eid=2-s2.0-85139222990&amp;doi=10.13052%2Fjmm1550-4646.18619&amp;partnerID=40&amp;md5=da2a1aa1668572887810f27b242c2214" TargetMode="External"/><Relationship Id="rId134" Type="http://schemas.openxmlformats.org/officeDocument/2006/relationships/hyperlink" Target="https://www.scopus.com/inward/record.uri?eid=2-s2.0-85143079638&amp;partnerID=40&amp;md5=f6d79e7d735d735686810e35e4b2d6ff" TargetMode="External"/><Relationship Id="rId133" Type="http://schemas.openxmlformats.org/officeDocument/2006/relationships/hyperlink" Target="https://www.scopus.com/inward/record.uri?eid=2-s2.0-85148874918&amp;partnerID=40&amp;md5=1319f99a2518dcd8b271472f212eae60" TargetMode="External"/><Relationship Id="rId62" Type="http://schemas.openxmlformats.org/officeDocument/2006/relationships/hyperlink" Target="https://www.scopus.com/inward/record.uri?eid=2-s2.0-105007549200&amp;doi=10.1109%2FISQED65160.2025.11014334&amp;partnerID=40&amp;md5=107b8adae4032c47982cdde94f9aaebb" TargetMode="External"/><Relationship Id="rId61" Type="http://schemas.openxmlformats.org/officeDocument/2006/relationships/hyperlink" Target="https://www.scopus.com/inward/record.uri?eid=2-s2.0-105010211419&amp;doi=10.1007%2F978-981-96-6585-3_23&amp;partnerID=40&amp;md5=558a50aa1e9a92bc0a6afdf4fe115545" TargetMode="External"/><Relationship Id="rId64" Type="http://schemas.openxmlformats.org/officeDocument/2006/relationships/hyperlink" Target="https://www.scopus.com/inward/record.uri?eid=2-s2.0-105004054688&amp;doi=10.1109%2FACCESS.2025.3564940&amp;partnerID=40&amp;md5=3b8e5df01c4ea8781fb3d21c126d8551" TargetMode="External"/><Relationship Id="rId63" Type="http://schemas.openxmlformats.org/officeDocument/2006/relationships/hyperlink" Target="https://www.scopus.com/inward/record.uri?eid=2-s2.0-105006687915&amp;doi=10.3389%2Ffonc.2025.1563959&amp;partnerID=40&amp;md5=faab156d9a85e140c94cb47c6fa02971" TargetMode="External"/><Relationship Id="rId66" Type="http://schemas.openxmlformats.org/officeDocument/2006/relationships/hyperlink" Target="https://www.scopus.com/inward/record.uri?eid=2-s2.0-105002882511&amp;doi=10.1201%2F9781003481959-5&amp;partnerID=40&amp;md5=bbdd253eaa305ad66998c931dede8df3" TargetMode="External"/><Relationship Id="rId65" Type="http://schemas.openxmlformats.org/officeDocument/2006/relationships/hyperlink" Target="https://www.scopus.com/inward/record.uri?eid=2-s2.0-105002973748&amp;doi=10.1177%2F20552076251336286&amp;partnerID=40&amp;md5=ace3391d039f324f6e94b157d7c13bce" TargetMode="External"/><Relationship Id="rId68" Type="http://schemas.openxmlformats.org/officeDocument/2006/relationships/hyperlink" Target="https://www.scopus.com/inward/record.uri?eid=2-s2.0-105002579088&amp;doi=10.1109%2FACCESS.2025.3556517&amp;partnerID=40&amp;md5=af2b9a52232016fa55ca4b11e136a7d9" TargetMode="External"/><Relationship Id="rId67" Type="http://schemas.openxmlformats.org/officeDocument/2006/relationships/hyperlink" Target="https://www.scopus.com/inward/record.uri?eid=2-s2.0-105002727288&amp;partnerID=40&amp;md5=566256cd2939b0a177cc21fe40138721" TargetMode="External"/><Relationship Id="rId60" Type="http://schemas.openxmlformats.org/officeDocument/2006/relationships/hyperlink" Target="https://www.scopus.com/inward/record.uri?eid=2-s2.0-105011275624&amp;doi=10.1109%2FCAI64502.2025.00089&amp;partnerID=40&amp;md5=6a408a12e8ceaec0d3099306e4c7680e" TargetMode="External"/><Relationship Id="rId69" Type="http://schemas.openxmlformats.org/officeDocument/2006/relationships/hyperlink" Target="https://www.scopus.com/inward/record.uri?eid=2-s2.0-105002576396&amp;partnerID=40&amp;md5=9618c057487310401bb53d4a16c8c495" TargetMode="External"/><Relationship Id="rId163" Type="http://schemas.openxmlformats.org/officeDocument/2006/relationships/drawing" Target="../drawings/drawing8.xml"/><Relationship Id="rId162" Type="http://schemas.openxmlformats.org/officeDocument/2006/relationships/hyperlink" Target="https://www.scopus.com/inward/record.uri?eid=2-s2.0-84884785762&amp;partnerID=40&amp;md5=31e4db38afaa379c6aa0f56556b495bd" TargetMode="External"/><Relationship Id="rId51" Type="http://schemas.openxmlformats.org/officeDocument/2006/relationships/hyperlink" Target="https://www.scopus.com/inward/record.uri?eid=2-s2.0-105021507239&amp;doi=10.1007%2Fs40998-025-00916-0&amp;partnerID=40&amp;md5=73415bb81fdba9933807077d4b457ba8" TargetMode="External"/><Relationship Id="rId50" Type="http://schemas.openxmlformats.org/officeDocument/2006/relationships/hyperlink" Target="https://www.scopus.com/inward/record.uri?eid=2-s2.0-105021804470&amp;doi=10.1109%2FIUS62464.2025.11201536&amp;partnerID=40&amp;md5=0dc4e56789c55a9d7712fcec4c004346" TargetMode="External"/><Relationship Id="rId53" Type="http://schemas.openxmlformats.org/officeDocument/2006/relationships/hyperlink" Target="https://www.scopus.com/inward/record.uri?eid=2-s2.0-105019357075&amp;doi=10.1007%2Fs44174-025-00547-3&amp;partnerID=40&amp;md5=9620ba1aba501c20b4139a0b589f314d" TargetMode="External"/><Relationship Id="rId52" Type="http://schemas.openxmlformats.org/officeDocument/2006/relationships/hyperlink" Target="https://www.scopus.com/inward/record.uri?eid=2-s2.0-105021269521&amp;doi=10.1109%2FTCE.2025.3630000&amp;partnerID=40&amp;md5=4b94fcfe2989fcf1a8d3c79788190624" TargetMode="External"/><Relationship Id="rId55" Type="http://schemas.openxmlformats.org/officeDocument/2006/relationships/hyperlink" Target="https://www.scopus.com/inward/record.uri?eid=2-s2.0-105016905581&amp;doi=10.1109%2FISITIA66279.2025.11137567&amp;partnerID=40&amp;md5=59fbbeb6d47e12f750d8d28710d6e111" TargetMode="External"/><Relationship Id="rId161" Type="http://schemas.openxmlformats.org/officeDocument/2006/relationships/hyperlink" Target="https://www.scopus.com/inward/record.uri?eid=2-s2.0-84964444601&amp;partnerID=40&amp;md5=2ee5946f8c55e6a977c2c788fc1c7690" TargetMode="External"/><Relationship Id="rId54" Type="http://schemas.openxmlformats.org/officeDocument/2006/relationships/hyperlink" Target="https://www.scopus.com/inward/record.uri?eid=2-s2.0-105017806547&amp;doi=10.1109%2FICTAS64866.2025.11155355&amp;partnerID=40&amp;md5=0f9797ec4f4c420d4d8fd3ac7f046cd9" TargetMode="External"/><Relationship Id="rId160" Type="http://schemas.openxmlformats.org/officeDocument/2006/relationships/hyperlink" Target="https://www.scopus.com/inward/record.uri?eid=2-s2.0-85013215035&amp;doi=10.1016%2Fj.medengphy.2017.01.021&amp;partnerID=40&amp;md5=4c642cbfe3caf47a0794a3ac8dd7bc70" TargetMode="External"/><Relationship Id="rId57" Type="http://schemas.openxmlformats.org/officeDocument/2006/relationships/hyperlink" Target="https://www.scopus.com/inward/record.uri?eid=2-s2.0-105013755493&amp;doi=10.1109%2FACCESS.2025.3599358&amp;partnerID=40&amp;md5=13d30e58f1d3749764d115e9db52da43" TargetMode="External"/><Relationship Id="rId56" Type="http://schemas.openxmlformats.org/officeDocument/2006/relationships/hyperlink" Target="https://www.scopus.com/inward/record.uri?eid=2-s2.0-105014021476&amp;doi=10.22266%2Fijies2025.0831.33&amp;partnerID=40&amp;md5=15717287e09ebc4cf88d0aeaaaa38b29" TargetMode="External"/><Relationship Id="rId159" Type="http://schemas.openxmlformats.org/officeDocument/2006/relationships/hyperlink" Target="https://www.scopus.com/inward/record.uri?eid=2-s2.0-85052023801&amp;doi=10.5220%2F0006550700690077&amp;partnerID=40&amp;md5=a8da73e482f17fc0f87fdf61f24d2a82" TargetMode="External"/><Relationship Id="rId59" Type="http://schemas.openxmlformats.org/officeDocument/2006/relationships/hyperlink" Target="https://www.scopus.com/inward/record.uri?eid=2-s2.0-105012020242&amp;doi=10.1049%2Ficp.2025.1298&amp;partnerID=40&amp;md5=87fd63f5b6c90916fdf1a738380c3b06" TargetMode="External"/><Relationship Id="rId154" Type="http://schemas.openxmlformats.org/officeDocument/2006/relationships/hyperlink" Target="https://www.scopus.com/inward/record.uri?eid=2-s2.0-85071679965&amp;doi=10.35940%2Fijitee.F1274.0486S419&amp;partnerID=40&amp;md5=71389f2e941c91469619606bd365f7d4" TargetMode="External"/><Relationship Id="rId58" Type="http://schemas.openxmlformats.org/officeDocument/2006/relationships/hyperlink" Target="https://www.scopus.com/inward/record.uri?eid=2-s2.0-105012438783&amp;doi=10.1109%2FACCESS.2025.3594827&amp;partnerID=40&amp;md5=3509bc47ddf96ea815bb6c1bc73668b4" TargetMode="External"/><Relationship Id="rId153" Type="http://schemas.openxmlformats.org/officeDocument/2006/relationships/hyperlink" Target="https://www.scopus.com/inward/record.uri?eid=2-s2.0-85074788048&amp;doi=10.1002%2Fjso.25747&amp;partnerID=40&amp;md5=70f25536527d62085c4b183b2e096bd8" TargetMode="External"/><Relationship Id="rId152" Type="http://schemas.openxmlformats.org/officeDocument/2006/relationships/hyperlink" Target="https://www.scopus.com/inward/record.uri?eid=2-s2.0-85087800211&amp;doi=10.1109%2FACCESS.2020.3004056&amp;partnerID=40&amp;md5=6b6ab728d09e8e7a1c908b4e78500b47" TargetMode="External"/><Relationship Id="rId151" Type="http://schemas.openxmlformats.org/officeDocument/2006/relationships/hyperlink" Target="https://www.scopus.com/inward/record.uri?eid=2-s2.0-85096352764&amp;doi=10.1117%2F12.2558613&amp;partnerID=40&amp;md5=35bb3dd9c3a25059486a1936eef82f45" TargetMode="External"/><Relationship Id="rId158" Type="http://schemas.openxmlformats.org/officeDocument/2006/relationships/hyperlink" Target="https://www.scopus.com/inward/record.uri?eid=2-s2.0-85061546246&amp;doi=10.1364%2FBOE.10.000399&amp;partnerID=40&amp;md5=96f5a52dac94266494bd0706762bb7a5" TargetMode="External"/><Relationship Id="rId157" Type="http://schemas.openxmlformats.org/officeDocument/2006/relationships/hyperlink" Target="https://www.scopus.com/inward/record.uri?eid=2-s2.0-85065909723&amp;partnerID=40&amp;md5=1d86e21bff3a5377d0081b262702121e" TargetMode="External"/><Relationship Id="rId156" Type="http://schemas.openxmlformats.org/officeDocument/2006/relationships/hyperlink" Target="https://www.scopus.com/inward/record.uri?eid=2-s2.0-85072901730&amp;doi=10.1007%2F978-3-030-30645-8_64&amp;partnerID=40&amp;md5=9f19b44d7075729e35846cda32bbe51b" TargetMode="External"/><Relationship Id="rId155" Type="http://schemas.openxmlformats.org/officeDocument/2006/relationships/hyperlink" Target="https://www.scopus.com/inward/record.uri?eid=2-s2.0-85077964825&amp;doi=10.1109%2FACCESS.2019.2960722&amp;partnerID=40&amp;md5=67da4ac6fe40be475c395aa316fdb2fe" TargetMode="External"/><Relationship Id="rId107" Type="http://schemas.openxmlformats.org/officeDocument/2006/relationships/hyperlink" Target="https://www.scopus.com/inward/record.uri?eid=2-s2.0-105015892537&amp;doi=10.1109%2FICETAS62372.2024.11119958&amp;partnerID=40&amp;md5=2fb5de5458b9789098a36410aa807184" TargetMode="External"/><Relationship Id="rId106" Type="http://schemas.openxmlformats.org/officeDocument/2006/relationships/hyperlink" Target="https://www.scopus.com/inward/record.uri?eid=2-s2.0-85188740503&amp;doi=10.13053%2FCyS-28-1-4892&amp;partnerID=40&amp;md5=a9a8535e7bfcbd0ca99003d85867d629" TargetMode="External"/><Relationship Id="rId105" Type="http://schemas.openxmlformats.org/officeDocument/2006/relationships/hyperlink" Target="https://www.scopus.com/inward/record.uri?eid=2-s2.0-85190406689&amp;doi=10.1007%2F978-3-031-56703-2_31&amp;partnerID=40&amp;md5=aee99544cb9a181b8138485e1f6af6cd" TargetMode="External"/><Relationship Id="rId104" Type="http://schemas.openxmlformats.org/officeDocument/2006/relationships/hyperlink" Target="https://www.scopus.com/inward/record.uri?eid=2-s2.0-85195238134&amp;doi=10.1109%2FICEEICT62016.2024.10534420&amp;partnerID=40&amp;md5=50c61d5be0a8e8214385c5e27f92d4de" TargetMode="External"/><Relationship Id="rId109" Type="http://schemas.openxmlformats.org/officeDocument/2006/relationships/hyperlink" Target="https://www.scopus.com/inward/record.uri?eid=2-s2.0-105000626612&amp;doi=10.1109%2FICBME64381.2024.10895619&amp;partnerID=40&amp;md5=ba3ab5ef28d277b2e76410d8ec4f92aa" TargetMode="External"/><Relationship Id="rId108" Type="http://schemas.openxmlformats.org/officeDocument/2006/relationships/hyperlink" Target="https://www.scopus.com/inward/record.uri?eid=2-s2.0-105001473402&amp;doi=10.1109%2FICSCSA64454.2024.00070&amp;partnerID=40&amp;md5=9be84a9c4fc8c0a306d37383c9b96b47" TargetMode="External"/><Relationship Id="rId103" Type="http://schemas.openxmlformats.org/officeDocument/2006/relationships/hyperlink" Target="https://www.scopus.com/inward/record.uri?eid=2-s2.0-85195398942&amp;doi=10.1109%2FICNWC60771.2024.10537581&amp;partnerID=40&amp;md5=0708e44e542b3302a8a667101a738a34" TargetMode="External"/><Relationship Id="rId102" Type="http://schemas.openxmlformats.org/officeDocument/2006/relationships/hyperlink" Target="https://www.scopus.com/inward/record.uri?eid=2-s2.0-85197567970&amp;doi=10.1109%2FICBSII61384.2024.10564079&amp;partnerID=40&amp;md5=395cae1567e04dccd21457ef3d793001" TargetMode="External"/><Relationship Id="rId101" Type="http://schemas.openxmlformats.org/officeDocument/2006/relationships/hyperlink" Target="https://www.scopus.com/inward/record.uri?eid=2-s2.0-85199145295&amp;doi=10.1109%2FICITIIT61487.2024.10580378&amp;partnerID=40&amp;md5=6b6a6257d6458f53ea05bcf2752704f8" TargetMode="External"/><Relationship Id="rId100" Type="http://schemas.openxmlformats.org/officeDocument/2006/relationships/hyperlink" Target="https://www.scopus.com/inward/record.uri?eid=2-s2.0-85200196856&amp;doi=10.1201%2F9781003450153-14&amp;partnerID=40&amp;md5=46f8f51dfd5e9bea468ddadbb15ec6c5" TargetMode="External"/><Relationship Id="rId129" Type="http://schemas.openxmlformats.org/officeDocument/2006/relationships/hyperlink" Target="https://www.scopus.com/inward/record.uri?eid=2-s2.0-85145999195&amp;doi=10.3390%2Fcancers15010012&amp;partnerID=40&amp;md5=e71f32193da4c869f31db79c97fb065d" TargetMode="External"/><Relationship Id="rId128" Type="http://schemas.openxmlformats.org/officeDocument/2006/relationships/hyperlink" Target="https://www.scopus.com/inward/record.uri?eid=2-s2.0-85146743965&amp;doi=10.3390%2Fdiagnostics13020299&amp;partnerID=40&amp;md5=7c3a1c014812efda09822639fbab7e86" TargetMode="External"/><Relationship Id="rId127" Type="http://schemas.openxmlformats.org/officeDocument/2006/relationships/hyperlink" Target="https://www.scopus.com/inward/record.uri?eid=2-s2.0-85152659545&amp;doi=10.1016%2Fj.jpi.2023.100306&amp;partnerID=40&amp;md5=ab74843ff4b0e0784100da5a8e7d0040" TargetMode="External"/><Relationship Id="rId126" Type="http://schemas.openxmlformats.org/officeDocument/2006/relationships/hyperlink" Target="https://www.scopus.com/inward/record.uri?eid=2-s2.0-85152938328&amp;doi=10.3934%2Fmbe.2023457&amp;partnerID=40&amp;md5=9f25c627e323db9a1853641158e98277" TargetMode="External"/><Relationship Id="rId121" Type="http://schemas.openxmlformats.org/officeDocument/2006/relationships/hyperlink" Target="https://www.scopus.com/inward/record.uri?eid=2-s2.0-85176360213&amp;doi=10.1109%2FACCESS.2023.3326478&amp;partnerID=40&amp;md5=defa7bec33910c909d23e0d8c16b08b7" TargetMode="External"/><Relationship Id="rId120" Type="http://schemas.openxmlformats.org/officeDocument/2006/relationships/hyperlink" Target="https://www.scopus.com/inward/record.uri?eid=2-s2.0-85187778482&amp;doi=10.1109%2FICDSAAI59313.2023.10452524&amp;partnerID=40&amp;md5=b9ce44cd5925d141f7b3aaabdb502ce1" TargetMode="External"/><Relationship Id="rId125" Type="http://schemas.openxmlformats.org/officeDocument/2006/relationships/hyperlink" Target="https://www.scopus.com/inward/record.uri?eid=2-s2.0-85161397779&amp;partnerID=40&amp;md5=825b7662f9eaffc00460cb0eda33583b" TargetMode="External"/><Relationship Id="rId124" Type="http://schemas.openxmlformats.org/officeDocument/2006/relationships/hyperlink" Target="https://www.scopus.com/inward/record.uri?eid=2-s2.0-85162885117&amp;doi=10.11834%2Fjig.211207&amp;partnerID=40&amp;md5=043d6c230cdd8bfed947080bd9374f24" TargetMode="External"/><Relationship Id="rId123" Type="http://schemas.openxmlformats.org/officeDocument/2006/relationships/hyperlink" Target="https://www.scopus.com/inward/record.uri?eid=2-s2.0-85164922761&amp;partnerID=40&amp;md5=d880d5fc9abc57f7b03363fc1dc6a912" TargetMode="External"/><Relationship Id="rId122" Type="http://schemas.openxmlformats.org/officeDocument/2006/relationships/hyperlink" Target="https://www.scopus.com/inward/record.uri?eid=2-s2.0-85168135808&amp;partnerID=40&amp;md5=4a0fd9326cdc3d557756a1486b1692eb" TargetMode="External"/><Relationship Id="rId95" Type="http://schemas.openxmlformats.org/officeDocument/2006/relationships/hyperlink" Target="https://www.scopus.com/inward/record.uri?eid=2-s2.0-85208977565&amp;partnerID=40&amp;md5=2ae3f4300e63387c2ef8a2a99545a23a" TargetMode="External"/><Relationship Id="rId94" Type="http://schemas.openxmlformats.org/officeDocument/2006/relationships/hyperlink" Target="https://www.scopus.com/inward/record.uri?eid=2-s2.0-85209649163&amp;doi=10.1109%2FICoCET63343.2024.10730618&amp;partnerID=40&amp;md5=166d6663e9c2e809288ecee6e68a55f5" TargetMode="External"/><Relationship Id="rId97" Type="http://schemas.openxmlformats.org/officeDocument/2006/relationships/hyperlink" Target="https://www.scopus.com/inward/record.uri?eid=2-s2.0-85206081792&amp;partnerID=40&amp;md5=63abc2e3f5b27bd81515551637c17ea4" TargetMode="External"/><Relationship Id="rId96" Type="http://schemas.openxmlformats.org/officeDocument/2006/relationships/hyperlink" Target="https://www.scopus.com/inward/record.uri?eid=2-s2.0-85206393432&amp;partnerID=40&amp;md5=d1ae3838e15f103670f22c0c42a1d549" TargetMode="External"/><Relationship Id="rId99" Type="http://schemas.openxmlformats.org/officeDocument/2006/relationships/hyperlink" Target="https://www.scopus.com/inward/record.uri?eid=2-s2.0-85202507213&amp;partnerID=40&amp;md5=f8bddf1a083b2b2afbb3e32fb37a4b48" TargetMode="External"/><Relationship Id="rId98" Type="http://schemas.openxmlformats.org/officeDocument/2006/relationships/hyperlink" Target="https://www.scopus.com/inward/record.uri?eid=2-s2.0-85202775536&amp;partnerID=40&amp;md5=8da973598f682212c8284d8514d2c3c2" TargetMode="External"/><Relationship Id="rId91" Type="http://schemas.openxmlformats.org/officeDocument/2006/relationships/hyperlink" Target="https://www.scopus.com/inward/record.uri?eid=2-s2.0-85210976449&amp;doi=10.1109%2FACCESS.2024.3508780&amp;partnerID=40&amp;md5=89e2a949087bf423612dd6995ba31f92" TargetMode="External"/><Relationship Id="rId90" Type="http://schemas.openxmlformats.org/officeDocument/2006/relationships/hyperlink" Target="https://www.scopus.com/inward/record.uri?eid=2-s2.0-85210989418&amp;doi=10.1109%2FACCESS.2024.3506334&amp;partnerID=40&amp;md5=f07481c6be34536b577aac8c7ec8bb39" TargetMode="External"/><Relationship Id="rId93" Type="http://schemas.openxmlformats.org/officeDocument/2006/relationships/hyperlink" Target="https://www.scopus.com/inward/record.uri?eid=2-s2.0-85209652985&amp;doi=10.1109%2FACCESS.2024.3496117&amp;partnerID=40&amp;md5=a43c653493f65263f3c6a05d6fd82e76" TargetMode="External"/><Relationship Id="rId92" Type="http://schemas.openxmlformats.org/officeDocument/2006/relationships/hyperlink" Target="https://www.scopus.com/inward/record.uri?eid=2-s2.0-85209943697&amp;doi=10.1109%2FICOSEC61587.2024.10722394&amp;partnerID=40&amp;md5=26443f2258316dd51126958af9781df0" TargetMode="External"/><Relationship Id="rId118" Type="http://schemas.openxmlformats.org/officeDocument/2006/relationships/hyperlink" Target="https://www.scopus.com/inward/record.uri?eid=2-s2.0-85189939027&amp;doi=10.1109%2FAICS60730.2023.10470496&amp;partnerID=40&amp;md5=8d529085a39d70e254723aadb160592a" TargetMode="External"/><Relationship Id="rId117" Type="http://schemas.openxmlformats.org/officeDocument/2006/relationships/hyperlink" Target="https://www.scopus.com/inward/record.uri?eid=2-s2.0-85189982479&amp;partnerID=40&amp;md5=79f59d0abd7b45837c07bbc68f2ad606" TargetMode="External"/><Relationship Id="rId116" Type="http://schemas.openxmlformats.org/officeDocument/2006/relationships/hyperlink" Target="https://www.scopus.com/inward/record.uri?eid=2-s2.0-85190115921&amp;doi=10.1109%2FMoSICom59118.2023.10458800&amp;partnerID=40&amp;md5=fd257c5075ecd94fecf725ea2a1fdc8a" TargetMode="External"/><Relationship Id="rId115" Type="http://schemas.openxmlformats.org/officeDocument/2006/relationships/hyperlink" Target="https://www.scopus.com/inward/record.uri?eid=2-s2.0-85193588868&amp;doi=10.23967%2Fj.rimni.2023.08.002&amp;partnerID=40&amp;md5=693b397c8f41ed1e9bfec302313e3ed7" TargetMode="External"/><Relationship Id="rId119" Type="http://schemas.openxmlformats.org/officeDocument/2006/relationships/hyperlink" Target="https://www.scopus.com/inward/record.uri?eid=2-s2.0-85189925974&amp;doi=10.1109%2FMoSICom59118.2023.10458762&amp;partnerID=40&amp;md5=5b24cc23540d95cd95843549f780446f" TargetMode="External"/><Relationship Id="rId110" Type="http://schemas.openxmlformats.org/officeDocument/2006/relationships/hyperlink" Target="https://www.scopus.com/inward/record.uri?eid=2-s2.0-85191413740&amp;doi=10.1145%2F3638782.3638836&amp;partnerID=40&amp;md5=b5f5b52c04d36fdf85f00ea1f966c253" TargetMode="External"/><Relationship Id="rId114" Type="http://schemas.openxmlformats.org/officeDocument/2006/relationships/hyperlink" Target="https://www.scopus.com/inward/record.uri?eid=2-s2.0-85132534568&amp;doi=10.1109%2FTCBB.2022.3174091&amp;partnerID=40&amp;md5=e4a812f8afb738e87a9fcc87c306ca63" TargetMode="External"/><Relationship Id="rId113" Type="http://schemas.openxmlformats.org/officeDocument/2006/relationships/hyperlink" Target="https://www.scopus.com/inward/record.uri?eid=2-s2.0-85168921202&amp;partnerID=40&amp;md5=b0f7b1d94443d41f6f82fbda63f1c53d" TargetMode="External"/><Relationship Id="rId112" Type="http://schemas.openxmlformats.org/officeDocument/2006/relationships/hyperlink" Target="https://www.scopus.com/inward/record.uri?eid=2-s2.0-85147451303&amp;doi=10.1016%2Fj.eswa.2023.119643&amp;partnerID=40&amp;md5=fc712e932022324e8e6138185f3fbe26" TargetMode="External"/><Relationship Id="rId111" Type="http://schemas.openxmlformats.org/officeDocument/2006/relationships/hyperlink" Target="https://www.scopus.com/inward/record.uri?eid=2-s2.0-85180677552&amp;doi=10.3390%2Felectronics12244923&amp;partnerID=40&amp;md5=10fad17f7a199a625cfd8ed269f9abc0"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scopus.com/inward/record.uri?eid=2-s2.0-85139222990&amp;doi=10.13052%2Fjmm1550-4646.18619&amp;partnerID=40&amp;md5=da05f5794087ee5c0b193374a9f5fe93" TargetMode="External"/><Relationship Id="rId42" Type="http://schemas.openxmlformats.org/officeDocument/2006/relationships/hyperlink" Target="https://www.scopus.com/inward/record.uri?eid=2-s2.0-85189008135&amp;doi=10.1016%2Fj.compbiomed.2024.108303&amp;partnerID=40&amp;md5=b8baac5b6a8084a7a3d5290eb027a4dc" TargetMode="External"/><Relationship Id="rId41" Type="http://schemas.openxmlformats.org/officeDocument/2006/relationships/hyperlink" Target="https://www.scopus.com/inward/record.uri?eid=2-s2.0-85135043192&amp;doi=10.1007%2F978-3-031-09342-5_27&amp;partnerID=40&amp;md5=f90fb385cba01cf5ee0b56f01d38cc97" TargetMode="External"/><Relationship Id="rId44" Type="http://schemas.openxmlformats.org/officeDocument/2006/relationships/hyperlink" Target="https://www.scopus.com/inward/record.uri?eid=2-s2.0-85072901730&amp;doi=10.1007%2F978-3-030-30645-8_64&amp;partnerID=40&amp;md5=1104b2068bf9fcf82ae03b9a19c3a518" TargetMode="External"/><Relationship Id="rId43" Type="http://schemas.openxmlformats.org/officeDocument/2006/relationships/hyperlink" Target="https://www.scopus.com/inward/record.uri?eid=2-s2.0-85125349633&amp;doi=10.1109%2FICCIS54243.2021.9676187&amp;partnerID=40&amp;md5=699778717e6dc46ebf62a97a3ed55f5c" TargetMode="External"/><Relationship Id="rId46" Type="http://schemas.openxmlformats.org/officeDocument/2006/relationships/hyperlink" Target="https://www.scopus.com/inward/record.uri?eid=2-s2.0-85096498383&amp;partnerID=40&amp;md5=96864cec68a1d7daf114c68cb5099620" TargetMode="External"/><Relationship Id="rId45" Type="http://schemas.openxmlformats.org/officeDocument/2006/relationships/hyperlink" Target="https://www.scopus.com/inward/record.uri?eid=2-s2.0-85097683791&amp;partnerID=40&amp;md5=343726d9201692790d3e0204dad8e140" TargetMode="External"/><Relationship Id="rId48" Type="http://schemas.openxmlformats.org/officeDocument/2006/relationships/hyperlink" Target="https://www.scopus.com/inward/record.uri?eid=2-s2.0-85145999195&amp;doi=10.3390%2Fcancers15010012&amp;partnerID=40&amp;md5=e6bd4d826912f424515730eab17e2e5f" TargetMode="External"/><Relationship Id="rId47" Type="http://schemas.openxmlformats.org/officeDocument/2006/relationships/hyperlink" Target="https://www.scopus.com/inward/record.uri?eid=2-s2.0-85189925974&amp;doi=10.1109%2FMoSICom59118.2023.10458762&amp;partnerID=40&amp;md5=979ffe8fc4433c67cddbf6251401f721" TargetMode="External"/><Relationship Id="rId49" Type="http://schemas.openxmlformats.org/officeDocument/2006/relationships/hyperlink" Target="https://www.scopus.com/inward/record.uri?eid=2-s2.0-85138460701&amp;doi=10.1016%2Fj.bios.2022.114635&amp;partnerID=40&amp;md5=f759bcc7463db951ddc02436b7a35c09" TargetMode="External"/><Relationship Id="rId31" Type="http://schemas.openxmlformats.org/officeDocument/2006/relationships/hyperlink" Target="https://www.scopus.com/inward/record.uri?eid=2-s2.0-85096352764&amp;doi=10.1117%2F12.2558613&amp;partnerID=40&amp;md5=e3195d06d9796930f404dc650b2565d0" TargetMode="External"/><Relationship Id="rId30" Type="http://schemas.openxmlformats.org/officeDocument/2006/relationships/hyperlink" Target="https://www.scopus.com/inward/record.uri?eid=2-s2.0-85065909723&amp;partnerID=40&amp;md5=1d86e21bff3a5377d0081b262702121e" TargetMode="External"/><Relationship Id="rId33" Type="http://schemas.openxmlformats.org/officeDocument/2006/relationships/hyperlink" Target="https://www.scopus.com/inward/record.uri?eid=2-s2.0-85188816627&amp;doi=10.1016%2Fj.cmpb.2024.108121&amp;partnerID=40&amp;md5=017446da5e7cbcca296edab24bf31ba0" TargetMode="External"/><Relationship Id="rId32" Type="http://schemas.openxmlformats.org/officeDocument/2006/relationships/hyperlink" Target="https://www.scopus.com/inward/record.uri?eid=2-s2.0-85189982479&amp;partnerID=40&amp;md5=79f59d0abd7b45837c07bbc68f2ad606" TargetMode="External"/><Relationship Id="rId35" Type="http://schemas.openxmlformats.org/officeDocument/2006/relationships/hyperlink" Target="https://www.scopus.com/inward/record.uri?eid=2-s2.0-85087800211&amp;doi=10.1109%2FACCESS.2020.3004056&amp;partnerID=40&amp;md5=8b8c0baacd2c3f43dab0543284b5124e" TargetMode="External"/><Relationship Id="rId34" Type="http://schemas.openxmlformats.org/officeDocument/2006/relationships/hyperlink" Target="https://www.scopus.com/inward/record.uri?eid=2-s2.0-85100334328&amp;doi=10.1109%2FBIBM49941.2020.9313511&amp;partnerID=40&amp;md5=5fdcf38399d717deb67a967b5e283de3" TargetMode="External"/><Relationship Id="rId37" Type="http://schemas.openxmlformats.org/officeDocument/2006/relationships/hyperlink" Target="https://www.scopus.com/inward/record.uri?eid=2-s2.0-85190115921&amp;doi=10.1109%2FMoSICom59118.2023.10458800&amp;partnerID=40&amp;md5=d1904627399374ef5395e4a8bf891c2e" TargetMode="External"/><Relationship Id="rId36" Type="http://schemas.openxmlformats.org/officeDocument/2006/relationships/hyperlink" Target="https://www.scopus.com/inward/record.uri?eid=2-s2.0-85124670761&amp;partnerID=40&amp;md5=74871ff483593045ff21f5c5f621c2bf" TargetMode="External"/><Relationship Id="rId39" Type="http://schemas.openxmlformats.org/officeDocument/2006/relationships/hyperlink" Target="https://www.scopus.com/inward/record.uri?eid=2-s2.0-85138239272&amp;doi=10.1615%2FCritRevBiomedEng.2022043417&amp;partnerID=40&amp;md5=6415332e54bf542140decc0bdbda2d9f" TargetMode="External"/><Relationship Id="rId38" Type="http://schemas.openxmlformats.org/officeDocument/2006/relationships/hyperlink" Target="https://www.scopus.com/inward/record.uri?eid=2-s2.0-85130057030&amp;doi=10.1155%2F2022%2F3714422&amp;partnerID=40&amp;md5=ac86a5d4fc6f0c1adb8bd96b5fc3d7ba" TargetMode="External"/><Relationship Id="rId20" Type="http://schemas.openxmlformats.org/officeDocument/2006/relationships/hyperlink" Target="https://www.scopus.com/inward/record.uri?eid=2-s2.0-85189939027&amp;doi=10.1109%2FAICS60730.2023.10470496&amp;partnerID=40&amp;md5=7c7256cc5bab6cec31169fed656e5fe4" TargetMode="External"/><Relationship Id="rId22" Type="http://schemas.openxmlformats.org/officeDocument/2006/relationships/hyperlink" Target="https://www.scopus.com/inward/record.uri?eid=2-s2.0-85146743965&amp;doi=10.3390%2Fdiagnostics13020299&amp;partnerID=40&amp;md5=8f922acf5f337e1d140794f72658cc45" TargetMode="External"/><Relationship Id="rId21" Type="http://schemas.openxmlformats.org/officeDocument/2006/relationships/hyperlink" Target="https://www.scopus.com/inward/record.uri?eid=2-s2.0-85176360213&amp;doi=10.1109%2FACCESS.2023.3326478&amp;partnerID=40&amp;md5=3bc5d4f4ae2ea41a80abc82076075cac" TargetMode="External"/><Relationship Id="rId24" Type="http://schemas.openxmlformats.org/officeDocument/2006/relationships/hyperlink" Target="https://www.scopus.com/inward/record.uri?eid=2-s2.0-85086567155&amp;doi=10.1177%2F0161734620928453&amp;partnerID=40&amp;md5=f2fe0aca530d33319e4376e4a088753c" TargetMode="External"/><Relationship Id="rId23" Type="http://schemas.openxmlformats.org/officeDocument/2006/relationships/hyperlink" Target="https://www.scopus.com/inward/record.uri?eid=2-s2.0-85077964825&amp;doi=10.1109%2FACCESS.2019.2960722&amp;partnerID=40&amp;md5=48bf5b3ff49f972a8893f8c9bdd8e035" TargetMode="External"/><Relationship Id="rId26" Type="http://schemas.openxmlformats.org/officeDocument/2006/relationships/hyperlink" Target="https://www.scopus.com/inward/record.uri?eid=2-s2.0-85192759561&amp;doi=10.1016%2Fj.heliyon.2024.e30889&amp;partnerID=40&amp;md5=2aebba74950a9ad11fdbd8588e8f8447" TargetMode="External"/><Relationship Id="rId25" Type="http://schemas.openxmlformats.org/officeDocument/2006/relationships/hyperlink" Target="https://www.scopus.com/inward/record.uri?eid=2-s2.0-85179734403&amp;doi=10.1080%2F10255842.2023.2292009&amp;partnerID=40&amp;md5=19223f3778b4309f67aa7407b021a466" TargetMode="External"/><Relationship Id="rId28" Type="http://schemas.openxmlformats.org/officeDocument/2006/relationships/hyperlink" Target="https://www.scopus.com/inward/record.uri?eid=2-s2.0-85102409958&amp;doi=10.1088%2F1742-6596%2F1755%2F1%2F012026&amp;partnerID=40&amp;md5=b8964f421e7f2dd76143949ad8c5cf1b" TargetMode="External"/><Relationship Id="rId27" Type="http://schemas.openxmlformats.org/officeDocument/2006/relationships/hyperlink" Target="https://www.scopus.com/inward/record.uri?eid=2-s2.0-85132534568&amp;doi=10.1109%2FTCBB.2022.3174091&amp;partnerID=40&amp;md5=efe6c44a590281dca5a433aca8c3cbb9" TargetMode="External"/><Relationship Id="rId29" Type="http://schemas.openxmlformats.org/officeDocument/2006/relationships/hyperlink" Target="https://www.scopus.com/inward/record.uri?eid=2-s2.0-85099272967&amp;doi=10.1109%2FIPTA50016.2020.9286653&amp;partnerID=40&amp;md5=0e5c9704bfaae126c60106149b94f863" TargetMode="External"/><Relationship Id="rId11" Type="http://schemas.openxmlformats.org/officeDocument/2006/relationships/hyperlink" Target="https://www.scopus.com/inward/record.uri?eid=2-s2.0-85092725831&amp;doi=10.1007%2F978-981-15-5566-4_40&amp;partnerID=40&amp;md5=b3ccc7336488812edaeafcdcd3e7fa46" TargetMode="External"/><Relationship Id="rId10" Type="http://schemas.openxmlformats.org/officeDocument/2006/relationships/hyperlink" Target="https://www.scopus.com/inward/record.uri?eid=2-s2.0-85187778482&amp;doi=10.1109%2FICDSAAI59313.2023.10452524&amp;partnerID=40&amp;md5=15e070251fbee1f33a5518bfa483ca5a" TargetMode="External"/><Relationship Id="rId13" Type="http://schemas.openxmlformats.org/officeDocument/2006/relationships/hyperlink" Target="https://www.scopus.com/inward/record.uri?eid=2-s2.0-85152938328&amp;doi=10.3934%2Fmbe.2023457&amp;partnerID=40&amp;md5=d0801ae75f77a92c0e15c119f9745a3d" TargetMode="External"/><Relationship Id="rId12" Type="http://schemas.openxmlformats.org/officeDocument/2006/relationships/hyperlink" Target="https://www.scopus.com/inward/record.uri?eid=2-s2.0-85133002409&amp;partnerID=40&amp;md5=4cd265e78079bd54e50202f6c6364fb5" TargetMode="External"/><Relationship Id="rId15" Type="http://schemas.openxmlformats.org/officeDocument/2006/relationships/hyperlink" Target="https://www.scopus.com/inward/record.uri?eid=2-s2.0-85191413740&amp;doi=10.1145%2F3638782.3638836&amp;partnerID=40&amp;md5=c4c4f2d6c220dab6f5750d9ba5698d8c" TargetMode="External"/><Relationship Id="rId14" Type="http://schemas.openxmlformats.org/officeDocument/2006/relationships/hyperlink" Target="https://www.scopus.com/inward/record.uri?eid=2-s2.0-85168135808&amp;partnerID=40&amp;md5=4a0fd9326cdc3d557756a1486b1692eb" TargetMode="External"/><Relationship Id="rId17" Type="http://schemas.openxmlformats.org/officeDocument/2006/relationships/hyperlink" Target="https://www.scopus.com/inward/record.uri?eid=2-s2.0-85148874918&amp;partnerID=40&amp;md5=1319f99a2518dcd8b271472f212eae60" TargetMode="External"/><Relationship Id="rId16" Type="http://schemas.openxmlformats.org/officeDocument/2006/relationships/hyperlink" Target="https://www.scopus.com/inward/record.uri?eid=2-s2.0-85188740503&amp;doi=10.13053%2FCyS-28-1-4892&amp;partnerID=40&amp;md5=80e18515e5313e4e1346b0a273e1e99f" TargetMode="External"/><Relationship Id="rId19" Type="http://schemas.openxmlformats.org/officeDocument/2006/relationships/hyperlink" Target="https://www.scopus.com/inward/record.uri?eid=2-s2.0-85143079638&amp;partnerID=40&amp;md5=f6d79e7d735d735686810e35e4b2d6ff" TargetMode="External"/><Relationship Id="rId18" Type="http://schemas.openxmlformats.org/officeDocument/2006/relationships/hyperlink" Target="https://www.scopus.com/inward/record.uri?eid=2-s2.0-85052023801&amp;doi=10.5220%2F0006550700690077&amp;partnerID=40&amp;md5=dabfafba6b3d507fb082faf64aac9ce0" TargetMode="External"/><Relationship Id="rId1" Type="http://schemas.openxmlformats.org/officeDocument/2006/relationships/comments" Target="../comments3.xml"/><Relationship Id="rId2" Type="http://schemas.openxmlformats.org/officeDocument/2006/relationships/hyperlink" Target="https://www.scopus.com/inward/record.uri?eid=2-s2.0-84964444601&amp;partnerID=40&amp;md5=2ee5946f8c55e6a977c2c788fc1c7690" TargetMode="External"/><Relationship Id="rId3" Type="http://schemas.openxmlformats.org/officeDocument/2006/relationships/hyperlink" Target="https://www.scopus.com/inward/record.uri?eid=2-s2.0-85190406689&amp;doi=10.1007%2F978-3-031-56703-2_31&amp;partnerID=40&amp;md5=54f0a2b69450a60ed799a6e9aced10f1" TargetMode="External"/><Relationship Id="rId4" Type="http://schemas.openxmlformats.org/officeDocument/2006/relationships/hyperlink" Target="https://www.scopus.com/inward/record.uri?eid=2-s2.0-85162885117&amp;doi=10.11834%2Fjig.211207&amp;partnerID=40&amp;md5=d9407b24027b38c91c2bc4c85936ca92" TargetMode="External"/><Relationship Id="rId9" Type="http://schemas.openxmlformats.org/officeDocument/2006/relationships/hyperlink" Target="https://www.scopus.com/inward/record.uri?eid=2-s2.0-85132930127&amp;doi=10.3390%2Fbioengineering9060261&amp;partnerID=40&amp;md5=7dd46f2cb9d6782eff208e64727767b4" TargetMode="External"/><Relationship Id="rId5" Type="http://schemas.openxmlformats.org/officeDocument/2006/relationships/hyperlink" Target="https://www.scopus.com/inward/record.uri?eid=2-s2.0-85129147479&amp;doi=10.1007%2Fs12539-022-00515-1&amp;partnerID=40&amp;md5=16dd14cd8dbb497f3998a54935a1bf9b" TargetMode="External"/><Relationship Id="rId6" Type="http://schemas.openxmlformats.org/officeDocument/2006/relationships/hyperlink" Target="https://www.scopus.com/inward/record.uri?eid=2-s2.0-85169909058&amp;doi=10.1007%2Fs11042-023-16625-x&amp;partnerID=40&amp;md5=10f60762e9a27c0f03e6c3dfb17fd1d1" TargetMode="External"/><Relationship Id="rId7" Type="http://schemas.openxmlformats.org/officeDocument/2006/relationships/hyperlink" Target="https://www.scopus.com/inward/record.uri?eid=2-s2.0-85161397779&amp;partnerID=40&amp;md5=825b7662f9eaffc00460cb0eda33583b" TargetMode="External"/><Relationship Id="rId8" Type="http://schemas.openxmlformats.org/officeDocument/2006/relationships/hyperlink" Target="https://www.scopus.com/inward/record.uri?eid=2-s2.0-85168921202&amp;partnerID=40&amp;md5=b0f7b1d94443d41f6f82fbda63f1c53d" TargetMode="External"/><Relationship Id="rId51" Type="http://schemas.openxmlformats.org/officeDocument/2006/relationships/hyperlink" Target="https://www.scopus.com/inward/record.uri?eid=2-s2.0-85147451303&amp;doi=10.1016%2Fj.eswa.2023.119643&amp;partnerID=40&amp;md5=fc3cfad9dd31c4277bf96a7dab0d8ea8" TargetMode="External"/><Relationship Id="rId50" Type="http://schemas.openxmlformats.org/officeDocument/2006/relationships/hyperlink" Target="https://www.scopus.com/inward/record.uri?eid=2-s2.0-85189017106&amp;doi=10.1016%2Fj.bspc.2024.106279&amp;partnerID=40&amp;md5=95d649ab1ee2a45e346ae6d2bc3af7c6" TargetMode="External"/><Relationship Id="rId53" Type="http://schemas.openxmlformats.org/officeDocument/2006/relationships/hyperlink" Target="https://www.scopus.com/inward/record.uri?eid=2-s2.0-85164922761&amp;partnerID=40&amp;md5=d880d5fc9abc57f7b03363fc1dc6a912" TargetMode="External"/><Relationship Id="rId52" Type="http://schemas.openxmlformats.org/officeDocument/2006/relationships/hyperlink" Target="https://www.scopus.com/inward/record.uri?eid=2-s2.0-85152659545&amp;doi=10.1016%2Fj.jpi.2023.100306&amp;partnerID=40&amp;md5=4645772d162dfceb54509e1c245a544a" TargetMode="External"/><Relationship Id="rId55" Type="http://schemas.openxmlformats.org/officeDocument/2006/relationships/hyperlink" Target="https://www.scopus.com/inward/record.uri?eid=2-s2.0-85193049606&amp;doi=10.33472%2FAFJBS.6.4.2024.429-445&amp;partnerID=40&amp;md5=3e0d081356f772bfa52c32a559b5db71" TargetMode="External"/><Relationship Id="rId54" Type="http://schemas.openxmlformats.org/officeDocument/2006/relationships/hyperlink" Target="https://www.scopus.com/inward/record.uri?eid=2-s2.0-85191815479&amp;doi=10.1016%2Fj.eswa.2024.124113&amp;partnerID=40&amp;md5=d4084eed0cfc3501fd77cc3749085982" TargetMode="External"/><Relationship Id="rId57" Type="http://schemas.openxmlformats.org/officeDocument/2006/relationships/hyperlink" Target="https://www.scopus.com/inward/record.uri?eid=2-s2.0-85190974543&amp;doi=10.11591%2Fijeecs.v34.i3.pp1739-1752&amp;partnerID=40&amp;md5=87a1d84832d6f52d00a398b237c60a2a" TargetMode="External"/><Relationship Id="rId56" Type="http://schemas.openxmlformats.org/officeDocument/2006/relationships/hyperlink" Target="https://www.scopus.com/inward/record.uri?eid=2-s2.0-85180677552&amp;doi=10.3390%2Felectronics12244923&amp;partnerID=40&amp;md5=11c0022513ed79704d6025309412211a" TargetMode="External"/><Relationship Id="rId59" Type="http://schemas.openxmlformats.org/officeDocument/2006/relationships/vmlDrawing" Target="../drawings/vmlDrawing3.vml"/><Relationship Id="rId5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6.xml"/><Relationship Id="rId3"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75"/>
  <cols>
    <col customWidth="1" min="1" max="1" width="7.63"/>
    <col customWidth="1" min="2" max="2" width="22.25"/>
    <col customWidth="1" min="3" max="14" width="7.63"/>
    <col customWidth="1" min="15" max="15" width="37.63"/>
    <col customWidth="1" min="16" max="25" width="7.63"/>
  </cols>
  <sheetData>
    <row r="1">
      <c r="A1" s="1" t="s">
        <v>0</v>
      </c>
      <c r="B1" s="2" t="s">
        <v>1</v>
      </c>
      <c r="C1" s="2" t="s">
        <v>2</v>
      </c>
      <c r="D1" s="2" t="s">
        <v>3</v>
      </c>
      <c r="E1" s="2" t="s">
        <v>4</v>
      </c>
      <c r="F1" s="2" t="s">
        <v>5</v>
      </c>
      <c r="G1" s="2" t="s">
        <v>6</v>
      </c>
      <c r="H1" s="2" t="s">
        <v>7</v>
      </c>
      <c r="I1" s="2" t="s">
        <v>8</v>
      </c>
      <c r="J1" s="2" t="s">
        <v>9</v>
      </c>
      <c r="K1" s="2" t="s">
        <v>10</v>
      </c>
      <c r="L1" s="2" t="s">
        <v>11</v>
      </c>
      <c r="M1" s="3" t="s">
        <v>12</v>
      </c>
      <c r="N1" s="3" t="s">
        <v>13</v>
      </c>
      <c r="O1" s="4" t="s">
        <v>14</v>
      </c>
    </row>
    <row r="2">
      <c r="A2" s="5" t="s">
        <v>15</v>
      </c>
      <c r="B2" s="5" t="s">
        <v>16</v>
      </c>
      <c r="C2" s="5">
        <v>2025.0</v>
      </c>
      <c r="D2" s="5" t="s">
        <v>17</v>
      </c>
      <c r="E2" s="5">
        <v>71.0</v>
      </c>
      <c r="F2" s="5" t="s">
        <v>18</v>
      </c>
      <c r="G2" s="5" t="s">
        <v>19</v>
      </c>
      <c r="H2" s="5" t="s">
        <v>20</v>
      </c>
      <c r="J2" s="5" t="s">
        <v>21</v>
      </c>
      <c r="K2" s="5" t="s">
        <v>22</v>
      </c>
      <c r="L2" s="5" t="s">
        <v>23</v>
      </c>
      <c r="M2" s="3" t="s">
        <v>24</v>
      </c>
      <c r="N2" s="3" t="s">
        <v>25</v>
      </c>
      <c r="O2" s="6"/>
    </row>
    <row r="3">
      <c r="A3" s="5" t="s">
        <v>26</v>
      </c>
      <c r="B3" s="5" t="s">
        <v>27</v>
      </c>
      <c r="C3" s="5">
        <v>2025.0</v>
      </c>
      <c r="D3" s="5" t="s">
        <v>28</v>
      </c>
      <c r="E3" s="5">
        <v>55.0</v>
      </c>
      <c r="F3" s="5" t="s">
        <v>29</v>
      </c>
      <c r="G3" s="5" t="s">
        <v>30</v>
      </c>
      <c r="H3" s="5" t="s">
        <v>31</v>
      </c>
      <c r="J3" s="5" t="s">
        <v>21</v>
      </c>
      <c r="K3" s="5" t="s">
        <v>22</v>
      </c>
      <c r="L3" s="5" t="s">
        <v>32</v>
      </c>
      <c r="M3" s="5" t="str">
        <f t="array" ref="M3">IFERROR(
  INDEX(survey_paper_2026!$F:$F,
    MATCH(LOWER(TRIM(B3)),
      LOWER(TRIM(survey_paper_2026!$B:$B)),0)
  ),
  "New"
)</f>
        <v>P</v>
      </c>
      <c r="N3" s="5" t="str">
        <f t="array" ref="N3">IFERROR(
  INDEX(survey_paper_2026!$G:$G,
    MATCH(LOWER(TRIM(B3)),
      LOWER(TRIM(survey_paper_2026!$B:$B)),0)
  ),
  "New"
)</f>
        <v>Y</v>
      </c>
      <c r="O3" s="6"/>
    </row>
    <row r="4">
      <c r="A4" s="7" t="s">
        <v>33</v>
      </c>
      <c r="B4" s="7" t="s">
        <v>34</v>
      </c>
      <c r="C4" s="7">
        <v>2025.0</v>
      </c>
      <c r="D4" s="7" t="s">
        <v>35</v>
      </c>
      <c r="E4" s="7">
        <v>17.0</v>
      </c>
      <c r="F4" s="7" t="s">
        <v>36</v>
      </c>
      <c r="G4" s="7" t="s">
        <v>37</v>
      </c>
      <c r="H4" s="7"/>
      <c r="I4" s="7"/>
      <c r="J4" s="7" t="s">
        <v>38</v>
      </c>
      <c r="K4" s="7" t="s">
        <v>39</v>
      </c>
      <c r="L4" s="7"/>
      <c r="M4" s="8" t="s">
        <v>24</v>
      </c>
      <c r="N4" s="8" t="s">
        <v>25</v>
      </c>
      <c r="O4" s="9"/>
      <c r="P4" s="7"/>
      <c r="Q4" s="7"/>
      <c r="R4" s="7"/>
      <c r="S4" s="7"/>
      <c r="T4" s="7"/>
      <c r="U4" s="7"/>
      <c r="V4" s="7"/>
      <c r="W4" s="7"/>
      <c r="X4" s="7"/>
      <c r="Y4" s="7"/>
    </row>
    <row r="5">
      <c r="A5" s="5" t="s">
        <v>40</v>
      </c>
      <c r="B5" s="5" t="s">
        <v>41</v>
      </c>
      <c r="C5" s="5">
        <v>2023.0</v>
      </c>
      <c r="D5" s="5" t="s">
        <v>42</v>
      </c>
      <c r="E5" s="5">
        <v>46.0</v>
      </c>
      <c r="F5" s="5" t="s">
        <v>43</v>
      </c>
      <c r="G5" s="5" t="s">
        <v>44</v>
      </c>
      <c r="H5" s="5" t="s">
        <v>45</v>
      </c>
      <c r="I5" s="5" t="s">
        <v>46</v>
      </c>
      <c r="J5" s="5" t="s">
        <v>47</v>
      </c>
      <c r="K5" s="5" t="s">
        <v>22</v>
      </c>
      <c r="M5" s="3" t="s">
        <v>24</v>
      </c>
      <c r="N5" s="3" t="s">
        <v>25</v>
      </c>
      <c r="O5" s="6"/>
    </row>
    <row r="6">
      <c r="A6" s="5" t="s">
        <v>48</v>
      </c>
      <c r="B6" s="5" t="s">
        <v>49</v>
      </c>
      <c r="C6" s="5">
        <v>2021.0</v>
      </c>
      <c r="D6" s="5" t="s">
        <v>50</v>
      </c>
      <c r="E6" s="5">
        <v>57.0</v>
      </c>
      <c r="F6" s="5" t="s">
        <v>51</v>
      </c>
      <c r="G6" s="5" t="s">
        <v>52</v>
      </c>
      <c r="H6" s="5" t="s">
        <v>53</v>
      </c>
      <c r="I6" s="5" t="s">
        <v>54</v>
      </c>
      <c r="J6" s="5" t="s">
        <v>55</v>
      </c>
      <c r="K6" s="5" t="s">
        <v>22</v>
      </c>
      <c r="L6" s="5" t="s">
        <v>32</v>
      </c>
      <c r="M6" s="3" t="s">
        <v>56</v>
      </c>
      <c r="N6" s="5" t="str">
        <f t="array" ref="N6">IFERROR(
  INDEX(survey_paper_2026!$G:$G,
    MATCH(LOWER(TRIM(B6)),
      LOWER(TRIM(survey_paper_2026!$B:$B)),0)
  ),
  "New"
)</f>
        <v>New</v>
      </c>
      <c r="O6" s="6"/>
    </row>
    <row r="7">
      <c r="A7" s="5" t="s">
        <v>57</v>
      </c>
      <c r="B7" s="5" t="s">
        <v>58</v>
      </c>
      <c r="C7" s="5">
        <v>2024.0</v>
      </c>
      <c r="D7" s="5" t="s">
        <v>59</v>
      </c>
      <c r="E7" s="5">
        <v>14.0</v>
      </c>
      <c r="F7" s="5" t="s">
        <v>60</v>
      </c>
      <c r="G7" s="5" t="s">
        <v>61</v>
      </c>
      <c r="H7" s="5" t="s">
        <v>62</v>
      </c>
      <c r="J7" s="5" t="s">
        <v>38</v>
      </c>
      <c r="K7" s="5" t="s">
        <v>39</v>
      </c>
      <c r="M7" s="3" t="s">
        <v>24</v>
      </c>
      <c r="N7" s="3" t="s">
        <v>25</v>
      </c>
      <c r="O7" s="6"/>
    </row>
    <row r="8">
      <c r="A8" s="5" t="s">
        <v>63</v>
      </c>
      <c r="B8" s="5" t="s">
        <v>64</v>
      </c>
      <c r="C8" s="5">
        <v>2024.0</v>
      </c>
      <c r="D8" s="5" t="s">
        <v>65</v>
      </c>
      <c r="E8" s="5">
        <v>43.0</v>
      </c>
      <c r="F8" s="5" t="s">
        <v>66</v>
      </c>
      <c r="G8" s="5" t="s">
        <v>67</v>
      </c>
      <c r="H8" s="5" t="s">
        <v>68</v>
      </c>
      <c r="I8" s="5" t="s">
        <v>69</v>
      </c>
      <c r="J8" s="5" t="s">
        <v>70</v>
      </c>
      <c r="K8" s="5" t="s">
        <v>22</v>
      </c>
      <c r="L8" s="5" t="s">
        <v>32</v>
      </c>
      <c r="M8" s="3" t="s">
        <v>24</v>
      </c>
      <c r="N8" s="3" t="s">
        <v>25</v>
      </c>
      <c r="O8" s="6"/>
    </row>
    <row r="9">
      <c r="A9" s="5" t="s">
        <v>71</v>
      </c>
      <c r="B9" s="5" t="s">
        <v>72</v>
      </c>
      <c r="C9" s="5">
        <v>2023.0</v>
      </c>
      <c r="D9" s="5" t="s">
        <v>73</v>
      </c>
      <c r="E9" s="5">
        <v>42.0</v>
      </c>
      <c r="F9" s="5" t="s">
        <v>74</v>
      </c>
      <c r="G9" s="5" t="s">
        <v>75</v>
      </c>
      <c r="H9" s="5" t="s">
        <v>76</v>
      </c>
      <c r="J9" s="5" t="s">
        <v>77</v>
      </c>
      <c r="K9" s="5" t="s">
        <v>22</v>
      </c>
      <c r="M9" s="5" t="str">
        <f t="array" ref="M9">IFERROR(
  INDEX(survey_paper_2026!$F:$F,
    MATCH(LOWER(TRIM(B9)),
      LOWER(TRIM(survey_paper_2026!$B:$B)),0)
  ),
  "New"
)</f>
        <v>P</v>
      </c>
      <c r="N9" s="5" t="str">
        <f t="array" ref="N9">IFERROR(
  INDEX(survey_paper_2026!$G:$G,
    MATCH(LOWER(TRIM(B9)),
      LOWER(TRIM(survey_paper_2026!$B:$B)),0)
  ),
  "New"
)</f>
        <v>Y</v>
      </c>
      <c r="O9" s="6"/>
    </row>
    <row r="10">
      <c r="A10" s="5" t="s">
        <v>78</v>
      </c>
      <c r="B10" s="5" t="s">
        <v>79</v>
      </c>
      <c r="C10" s="5">
        <v>2018.0</v>
      </c>
      <c r="D10" s="5" t="s">
        <v>80</v>
      </c>
      <c r="E10" s="5">
        <v>33.0</v>
      </c>
      <c r="F10" s="5" t="s">
        <v>81</v>
      </c>
      <c r="G10" s="5" t="s">
        <v>82</v>
      </c>
      <c r="H10" s="5" t="s">
        <v>83</v>
      </c>
      <c r="I10" s="5" t="s">
        <v>84</v>
      </c>
      <c r="J10" s="5" t="s">
        <v>85</v>
      </c>
      <c r="K10" s="5" t="s">
        <v>86</v>
      </c>
      <c r="M10" s="3" t="s">
        <v>56</v>
      </c>
      <c r="N10" s="5" t="str">
        <f t="array" ref="N10">IFERROR(
  INDEX(survey_paper_2026!$G:$G,
    MATCH(LOWER(TRIM(B10)),
      LOWER(TRIM(survey_paper_2026!$B:$B)),0)
  ),
  "New"
)</f>
        <v>New</v>
      </c>
      <c r="O10" s="6"/>
    </row>
    <row r="11">
      <c r="A11" s="7" t="s">
        <v>87</v>
      </c>
      <c r="B11" s="7" t="s">
        <v>88</v>
      </c>
      <c r="C11" s="7">
        <v>2024.0</v>
      </c>
      <c r="D11" s="7" t="s">
        <v>89</v>
      </c>
      <c r="E11" s="7">
        <v>62.0</v>
      </c>
      <c r="F11" s="7" t="s">
        <v>90</v>
      </c>
      <c r="G11" s="7" t="s">
        <v>91</v>
      </c>
      <c r="H11" s="7" t="s">
        <v>92</v>
      </c>
      <c r="I11" s="7" t="s">
        <v>93</v>
      </c>
      <c r="J11" s="7" t="s">
        <v>94</v>
      </c>
      <c r="K11" s="7" t="s">
        <v>22</v>
      </c>
      <c r="L11" s="7"/>
      <c r="M11" s="8" t="s">
        <v>24</v>
      </c>
      <c r="N11" s="3" t="s">
        <v>25</v>
      </c>
      <c r="O11" s="6"/>
      <c r="Q11" s="10" t="s">
        <v>95</v>
      </c>
    </row>
    <row r="12">
      <c r="A12" s="7" t="s">
        <v>96</v>
      </c>
      <c r="B12" s="7" t="s">
        <v>97</v>
      </c>
      <c r="C12" s="7">
        <v>2023.0</v>
      </c>
      <c r="D12" s="7" t="s">
        <v>98</v>
      </c>
      <c r="E12" s="7">
        <v>26.0</v>
      </c>
      <c r="F12" s="7" t="s">
        <v>99</v>
      </c>
      <c r="G12" s="7" t="s">
        <v>100</v>
      </c>
      <c r="H12" s="7" t="s">
        <v>101</v>
      </c>
      <c r="I12" s="7"/>
      <c r="J12" s="7" t="s">
        <v>102</v>
      </c>
      <c r="K12" s="7" t="s">
        <v>22</v>
      </c>
      <c r="L12" s="7" t="s">
        <v>32</v>
      </c>
      <c r="M12" s="8" t="s">
        <v>24</v>
      </c>
      <c r="N12" s="3" t="s">
        <v>25</v>
      </c>
      <c r="O12" s="6"/>
    </row>
    <row r="13">
      <c r="A13" s="7" t="s">
        <v>103</v>
      </c>
      <c r="B13" s="7" t="s">
        <v>104</v>
      </c>
      <c r="C13" s="7">
        <v>2025.0</v>
      </c>
      <c r="D13" s="7" t="s">
        <v>105</v>
      </c>
      <c r="E13" s="7">
        <v>38.0</v>
      </c>
      <c r="F13" s="7" t="s">
        <v>106</v>
      </c>
      <c r="G13" s="7" t="s">
        <v>107</v>
      </c>
      <c r="H13" s="7" t="s">
        <v>108</v>
      </c>
      <c r="I13" s="7" t="s">
        <v>109</v>
      </c>
      <c r="J13" s="7" t="s">
        <v>110</v>
      </c>
      <c r="K13" s="7" t="s">
        <v>22</v>
      </c>
      <c r="L13" s="7"/>
      <c r="M13" s="8" t="s">
        <v>111</v>
      </c>
      <c r="N13" s="3" t="s">
        <v>112</v>
      </c>
      <c r="O13" s="4" t="s">
        <v>113</v>
      </c>
    </row>
    <row r="14">
      <c r="A14" s="5" t="s">
        <v>40</v>
      </c>
      <c r="B14" s="5" t="s">
        <v>114</v>
      </c>
      <c r="C14" s="5">
        <v>2022.0</v>
      </c>
      <c r="D14" s="5" t="s">
        <v>42</v>
      </c>
      <c r="E14" s="5">
        <v>42.0</v>
      </c>
      <c r="F14" s="5" t="s">
        <v>43</v>
      </c>
      <c r="G14" s="5" t="s">
        <v>115</v>
      </c>
      <c r="H14" s="5" t="s">
        <v>116</v>
      </c>
      <c r="I14" s="5" t="s">
        <v>117</v>
      </c>
      <c r="J14" s="5" t="s">
        <v>47</v>
      </c>
      <c r="K14" s="5" t="s">
        <v>22</v>
      </c>
      <c r="M14" s="3" t="s">
        <v>24</v>
      </c>
      <c r="N14" s="3" t="s">
        <v>25</v>
      </c>
      <c r="O14" s="6"/>
    </row>
    <row r="15">
      <c r="A15" s="5" t="s">
        <v>118</v>
      </c>
      <c r="B15" s="5" t="s">
        <v>119</v>
      </c>
      <c r="C15" s="5">
        <v>2025.0</v>
      </c>
      <c r="D15" s="5" t="s">
        <v>120</v>
      </c>
      <c r="E15" s="5">
        <v>37.0</v>
      </c>
      <c r="F15" s="5" t="s">
        <v>121</v>
      </c>
      <c r="G15" s="5" t="s">
        <v>122</v>
      </c>
      <c r="H15" s="5" t="s">
        <v>123</v>
      </c>
      <c r="J15" s="5" t="s">
        <v>47</v>
      </c>
      <c r="K15" s="5" t="s">
        <v>22</v>
      </c>
      <c r="M15" s="5" t="str">
        <f t="array" ref="M15">IFERROR(
  INDEX(survey_paper_2026!$F:$F,
    MATCH(LOWER(TRIM(B15)),
      LOWER(TRIM(survey_paper_2026!$B:$B)),0)
  ),
  "New"
)</f>
        <v>P</v>
      </c>
      <c r="N15" s="5" t="str">
        <f t="array" ref="N15">IFERROR(
  INDEX(survey_paper_2026!$G:$G,
    MATCH(LOWER(TRIM(B15)),
      LOWER(TRIM(survey_paper_2026!$B:$B)),0)
  ),
  "New"
)</f>
        <v>Y</v>
      </c>
      <c r="O15" s="6"/>
    </row>
    <row r="16">
      <c r="A16" s="5" t="s">
        <v>15</v>
      </c>
      <c r="B16" s="5" t="s">
        <v>124</v>
      </c>
      <c r="C16" s="5">
        <v>2025.0</v>
      </c>
      <c r="D16" s="5" t="s">
        <v>65</v>
      </c>
      <c r="E16" s="5">
        <v>94.0</v>
      </c>
      <c r="F16" s="5" t="s">
        <v>18</v>
      </c>
      <c r="G16" s="5" t="s">
        <v>125</v>
      </c>
      <c r="H16" s="5" t="s">
        <v>126</v>
      </c>
      <c r="I16" s="5" t="s">
        <v>127</v>
      </c>
      <c r="J16" s="5" t="s">
        <v>70</v>
      </c>
      <c r="K16" s="5" t="s">
        <v>22</v>
      </c>
      <c r="L16" s="5" t="s">
        <v>32</v>
      </c>
      <c r="M16" s="5" t="str">
        <f t="array" ref="M16">IFERROR(
  INDEX(survey_paper_2026!$F:$F,
    MATCH(LOWER(TRIM(B16)),
      LOWER(TRIM(survey_paper_2026!$B:$B)),0)
  ),
  "New"
)</f>
        <v>P</v>
      </c>
      <c r="N16" s="5" t="str">
        <f t="array" ref="N16">IFERROR(
  INDEX(survey_paper_2026!$G:$G,
    MATCH(LOWER(TRIM(B16)),
      LOWER(TRIM(survey_paper_2026!$B:$B)),0)
  ),
  "New"
)</f>
        <v>Y</v>
      </c>
      <c r="O16" s="6"/>
    </row>
    <row r="17">
      <c r="A17" s="7" t="s">
        <v>128</v>
      </c>
      <c r="B17" s="7" t="s">
        <v>129</v>
      </c>
      <c r="C17" s="7">
        <v>2025.0</v>
      </c>
      <c r="D17" s="7" t="s">
        <v>130</v>
      </c>
      <c r="E17" s="7">
        <v>35.0</v>
      </c>
      <c r="F17" s="7" t="s">
        <v>131</v>
      </c>
      <c r="G17" s="7" t="s">
        <v>132</v>
      </c>
      <c r="H17" s="7" t="s">
        <v>133</v>
      </c>
      <c r="I17" s="7"/>
      <c r="J17" s="7" t="s">
        <v>134</v>
      </c>
      <c r="K17" s="7" t="s">
        <v>22</v>
      </c>
      <c r="L17" s="7"/>
      <c r="M17" s="8" t="s">
        <v>24</v>
      </c>
      <c r="N17" s="3" t="s">
        <v>25</v>
      </c>
      <c r="O17" s="6"/>
    </row>
    <row r="18">
      <c r="A18" s="7" t="s">
        <v>135</v>
      </c>
      <c r="B18" s="7" t="s">
        <v>136</v>
      </c>
      <c r="C18" s="7">
        <v>2021.0</v>
      </c>
      <c r="D18" s="7" t="s">
        <v>137</v>
      </c>
      <c r="E18" s="7">
        <v>43.0</v>
      </c>
      <c r="F18" s="7" t="s">
        <v>138</v>
      </c>
      <c r="G18" s="7" t="s">
        <v>139</v>
      </c>
      <c r="H18" s="7" t="s">
        <v>140</v>
      </c>
      <c r="I18" s="7"/>
      <c r="J18" s="7" t="s">
        <v>70</v>
      </c>
      <c r="K18" s="7" t="s">
        <v>22</v>
      </c>
      <c r="L18" s="7"/>
      <c r="M18" s="8" t="s">
        <v>24</v>
      </c>
      <c r="N18" s="3" t="s">
        <v>25</v>
      </c>
      <c r="O18" s="6"/>
    </row>
    <row r="19">
      <c r="A19" s="5" t="s">
        <v>141</v>
      </c>
      <c r="B19" s="5" t="s">
        <v>142</v>
      </c>
      <c r="C19" s="5">
        <v>2025.0</v>
      </c>
      <c r="D19" s="5" t="s">
        <v>143</v>
      </c>
      <c r="E19" s="5">
        <v>29.0</v>
      </c>
      <c r="F19" s="5" t="s">
        <v>144</v>
      </c>
      <c r="G19" s="5" t="s">
        <v>145</v>
      </c>
      <c r="H19" s="5" t="s">
        <v>146</v>
      </c>
      <c r="J19" s="5" t="s">
        <v>147</v>
      </c>
      <c r="K19" s="5" t="s">
        <v>22</v>
      </c>
      <c r="L19" s="5" t="s">
        <v>32</v>
      </c>
      <c r="M19" s="5" t="str">
        <f t="array" ref="M19">IFERROR(
  INDEX(survey_paper_2026!$F:$F,
    MATCH(LOWER(TRIM(B19)),
      LOWER(TRIM(survey_paper_2026!$B:$B)),0)
  ),
  "New"
)</f>
        <v>P</v>
      </c>
      <c r="N19" s="5" t="str">
        <f t="array" ref="N19">IFERROR(
  INDEX(survey_paper_2026!$G:$G,
    MATCH(LOWER(TRIM(B19)),
      LOWER(TRIM(survey_paper_2026!$B:$B)),0)
  ),
  "New"
)</f>
        <v>Y</v>
      </c>
      <c r="O19" s="6"/>
    </row>
    <row r="20">
      <c r="A20" s="5" t="s">
        <v>148</v>
      </c>
      <c r="B20" s="5" t="s">
        <v>149</v>
      </c>
      <c r="C20" s="5">
        <v>2025.0</v>
      </c>
      <c r="D20" s="5" t="s">
        <v>150</v>
      </c>
      <c r="E20" s="5">
        <v>25.0</v>
      </c>
      <c r="F20" s="5" t="s">
        <v>151</v>
      </c>
      <c r="G20" s="5" t="s">
        <v>152</v>
      </c>
      <c r="H20" s="5" t="s">
        <v>153</v>
      </c>
      <c r="J20" s="5" t="s">
        <v>154</v>
      </c>
      <c r="K20" s="5" t="s">
        <v>39</v>
      </c>
      <c r="M20" s="5" t="str">
        <f t="array" ref="M20">IFERROR(
  INDEX(survey_paper_2026!$F:$F,
    MATCH(LOWER(TRIM(B20)),
      LOWER(TRIM(survey_paper_2026!$B:$B)),0)
  ),
  "New"
)</f>
        <v>P</v>
      </c>
      <c r="N20" s="5" t="str">
        <f t="array" ref="N20">IFERROR(
  INDEX(survey_paper_2026!$G:$G,
    MATCH(LOWER(TRIM(B20)),
      LOWER(TRIM(survey_paper_2026!$B:$B)),0)
  ),
  "New"
)</f>
        <v>Y</v>
      </c>
      <c r="O20" s="6"/>
    </row>
    <row r="21">
      <c r="A21" s="5" t="s">
        <v>78</v>
      </c>
      <c r="B21" s="5" t="s">
        <v>155</v>
      </c>
      <c r="C21" s="5">
        <v>2017.0</v>
      </c>
      <c r="D21" s="5" t="s">
        <v>156</v>
      </c>
      <c r="E21" s="5">
        <v>35.0</v>
      </c>
      <c r="F21" s="5" t="s">
        <v>81</v>
      </c>
      <c r="G21" s="5" t="s">
        <v>157</v>
      </c>
      <c r="H21" s="5" t="s">
        <v>158</v>
      </c>
      <c r="I21" s="5" t="s">
        <v>159</v>
      </c>
      <c r="J21" s="5" t="s">
        <v>160</v>
      </c>
      <c r="K21" s="5" t="s">
        <v>39</v>
      </c>
      <c r="M21" s="3" t="s">
        <v>56</v>
      </c>
      <c r="N21" s="5" t="str">
        <f t="array" ref="N21">IFERROR(
  INDEX(survey_paper_2026!$G:$G,
    MATCH(LOWER(TRIM(B21)),
      LOWER(TRIM(survey_paper_2026!$B:$B)),0)
  ),
  "New"
)</f>
        <v>New</v>
      </c>
      <c r="O21" s="6"/>
    </row>
    <row r="22">
      <c r="A22" s="5" t="s">
        <v>161</v>
      </c>
      <c r="B22" s="5" t="s">
        <v>162</v>
      </c>
      <c r="C22" s="5">
        <v>2024.0</v>
      </c>
      <c r="D22" s="5" t="s">
        <v>163</v>
      </c>
      <c r="E22" s="5">
        <v>67.0</v>
      </c>
      <c r="F22" s="5" t="s">
        <v>164</v>
      </c>
      <c r="G22" s="5" t="s">
        <v>165</v>
      </c>
      <c r="H22" s="5" t="s">
        <v>166</v>
      </c>
      <c r="I22" s="5" t="s">
        <v>167</v>
      </c>
      <c r="J22" s="5" t="s">
        <v>168</v>
      </c>
      <c r="K22" s="5" t="s">
        <v>22</v>
      </c>
      <c r="M22" s="5" t="str">
        <f t="array" ref="M22">IFERROR(
  INDEX(survey_paper_2026!$F:$F,
    MATCH(LOWER(TRIM(B22)),
      LOWER(TRIM(survey_paper_2026!$B:$B)),0)
  ),
  "New"
)</f>
        <v>P</v>
      </c>
      <c r="N22" s="5" t="str">
        <f t="array" ref="N22">IFERROR(
  INDEX(survey_paper_2026!$G:$G,
    MATCH(LOWER(TRIM(B22)),
      LOWER(TRIM(survey_paper_2026!$B:$B)),0)
  ),
  "New"
)</f>
        <v>Y</v>
      </c>
      <c r="O22" s="6"/>
    </row>
    <row r="23">
      <c r="A23" s="5" t="s">
        <v>169</v>
      </c>
      <c r="B23" s="5" t="s">
        <v>170</v>
      </c>
      <c r="C23" s="5">
        <v>2021.0</v>
      </c>
      <c r="D23" s="5" t="s">
        <v>42</v>
      </c>
      <c r="E23" s="5">
        <v>58.0</v>
      </c>
      <c r="F23" s="5" t="s">
        <v>171</v>
      </c>
      <c r="G23" s="5" t="s">
        <v>172</v>
      </c>
      <c r="H23" s="5" t="s">
        <v>173</v>
      </c>
      <c r="I23" s="5" t="s">
        <v>174</v>
      </c>
      <c r="J23" s="5" t="s">
        <v>47</v>
      </c>
      <c r="K23" s="5" t="s">
        <v>22</v>
      </c>
      <c r="M23" s="3" t="s">
        <v>24</v>
      </c>
      <c r="N23" s="3" t="s">
        <v>25</v>
      </c>
      <c r="O23" s="6"/>
    </row>
    <row r="24">
      <c r="A24" s="5" t="s">
        <v>175</v>
      </c>
      <c r="B24" s="5" t="s">
        <v>176</v>
      </c>
      <c r="C24" s="5">
        <v>2023.0</v>
      </c>
      <c r="D24" s="5" t="s">
        <v>17</v>
      </c>
      <c r="E24" s="5">
        <v>55.0</v>
      </c>
      <c r="F24" s="5" t="s">
        <v>177</v>
      </c>
      <c r="G24" s="5" t="s">
        <v>178</v>
      </c>
      <c r="H24" s="5" t="s">
        <v>179</v>
      </c>
      <c r="I24" s="5" t="s">
        <v>180</v>
      </c>
      <c r="J24" s="5" t="s">
        <v>21</v>
      </c>
      <c r="K24" s="5" t="s">
        <v>22</v>
      </c>
      <c r="L24" s="5" t="s">
        <v>23</v>
      </c>
      <c r="M24" s="3" t="s">
        <v>24</v>
      </c>
      <c r="N24" s="3" t="s">
        <v>25</v>
      </c>
      <c r="O24" s="6"/>
    </row>
    <row r="25">
      <c r="A25" s="5" t="s">
        <v>181</v>
      </c>
      <c r="B25" s="5" t="s">
        <v>182</v>
      </c>
      <c r="C25" s="5">
        <v>2019.0</v>
      </c>
      <c r="D25" s="5" t="s">
        <v>183</v>
      </c>
      <c r="E25" s="5">
        <v>11.0</v>
      </c>
      <c r="F25" s="5" t="s">
        <v>184</v>
      </c>
      <c r="G25" s="5" t="s">
        <v>185</v>
      </c>
      <c r="H25" s="5" t="s">
        <v>186</v>
      </c>
      <c r="I25" s="5" t="s">
        <v>187</v>
      </c>
      <c r="J25" s="5" t="s">
        <v>160</v>
      </c>
      <c r="K25" s="5" t="s">
        <v>39</v>
      </c>
      <c r="M25" s="5" t="str">
        <f t="array" ref="M25">IFERROR(
  INDEX(survey_paper_2026!$F:$F,
    MATCH(LOWER(TRIM(B25)),
      LOWER(TRIM(survey_paper_2026!$B:$B)),0)
  ),
  "New"
)</f>
        <v>P</v>
      </c>
      <c r="N25" s="5" t="str">
        <f t="array" ref="N25">IFERROR(
  INDEX(survey_paper_2026!$G:$G,
    MATCH(LOWER(TRIM(B25)),
      LOWER(TRIM(survey_paper_2026!$B:$B)),0)
  ),
  "New"
)</f>
        <v>Y</v>
      </c>
      <c r="O25" s="6"/>
    </row>
    <row r="26">
      <c r="A26" s="7" t="s">
        <v>188</v>
      </c>
      <c r="B26" s="7" t="s">
        <v>189</v>
      </c>
      <c r="C26" s="7">
        <v>2019.0</v>
      </c>
      <c r="D26" s="7" t="s">
        <v>190</v>
      </c>
      <c r="E26" s="7">
        <v>37.0</v>
      </c>
      <c r="F26" s="7" t="s">
        <v>191</v>
      </c>
      <c r="G26" s="7" t="s">
        <v>192</v>
      </c>
      <c r="H26" s="7" t="s">
        <v>193</v>
      </c>
      <c r="I26" s="7" t="s">
        <v>194</v>
      </c>
      <c r="J26" s="7" t="s">
        <v>195</v>
      </c>
      <c r="K26" s="7" t="s">
        <v>22</v>
      </c>
      <c r="L26" s="7" t="s">
        <v>32</v>
      </c>
      <c r="M26" s="8" t="s">
        <v>24</v>
      </c>
      <c r="N26" s="8" t="s">
        <v>25</v>
      </c>
      <c r="O26" s="9"/>
      <c r="P26" s="7"/>
      <c r="Q26" s="7"/>
      <c r="R26" s="7"/>
      <c r="S26" s="7"/>
      <c r="T26" s="7"/>
      <c r="U26" s="7"/>
      <c r="V26" s="7"/>
      <c r="W26" s="7"/>
      <c r="X26" s="7"/>
      <c r="Y26" s="7"/>
    </row>
    <row r="27">
      <c r="A27" s="5" t="s">
        <v>196</v>
      </c>
      <c r="B27" s="5" t="s">
        <v>197</v>
      </c>
      <c r="C27" s="5">
        <v>2025.0</v>
      </c>
      <c r="D27" s="5" t="s">
        <v>198</v>
      </c>
      <c r="E27" s="5">
        <v>41.0</v>
      </c>
      <c r="F27" s="5" t="s">
        <v>199</v>
      </c>
      <c r="G27" s="5" t="s">
        <v>200</v>
      </c>
      <c r="H27" s="5" t="s">
        <v>201</v>
      </c>
      <c r="J27" s="5" t="s">
        <v>202</v>
      </c>
      <c r="K27" s="5" t="s">
        <v>22</v>
      </c>
      <c r="L27" s="5" t="s">
        <v>203</v>
      </c>
      <c r="M27" s="5" t="str">
        <f t="array" ref="M27">IFERROR(
  INDEX(survey_paper_2026!$F:$F,
    MATCH(LOWER(TRIM(B27)),
      LOWER(TRIM(survey_paper_2026!$B:$B)),0)
  ),
  "New"
)</f>
        <v>P</v>
      </c>
      <c r="N27" s="5" t="str">
        <f t="array" ref="N27">IFERROR(
  INDEX(survey_paper_2026!$G:$G,
    MATCH(LOWER(TRIM(B27)),
      LOWER(TRIM(survey_paper_2026!$B:$B)),0)
  ),
  "New"
)</f>
        <v>Y</v>
      </c>
      <c r="O27" s="6"/>
    </row>
    <row r="28">
      <c r="A28" s="5" t="s">
        <v>204</v>
      </c>
      <c r="B28" s="5" t="s">
        <v>205</v>
      </c>
      <c r="C28" s="5">
        <v>2024.0</v>
      </c>
      <c r="D28" s="5" t="s">
        <v>206</v>
      </c>
      <c r="E28" s="5">
        <v>14.0</v>
      </c>
      <c r="F28" s="5" t="s">
        <v>207</v>
      </c>
      <c r="G28" s="5" t="s">
        <v>208</v>
      </c>
      <c r="H28" s="5" t="s">
        <v>209</v>
      </c>
      <c r="J28" s="5" t="s">
        <v>38</v>
      </c>
      <c r="K28" s="5" t="s">
        <v>39</v>
      </c>
      <c r="M28" s="3" t="s">
        <v>56</v>
      </c>
      <c r="O28" s="6"/>
    </row>
    <row r="29">
      <c r="A29" s="5" t="s">
        <v>210</v>
      </c>
      <c r="B29" s="5" t="s">
        <v>211</v>
      </c>
      <c r="C29" s="5">
        <v>2025.0</v>
      </c>
      <c r="D29" s="5" t="s">
        <v>212</v>
      </c>
      <c r="E29" s="5">
        <v>50.0</v>
      </c>
      <c r="F29" s="5" t="s">
        <v>213</v>
      </c>
      <c r="G29" s="5" t="s">
        <v>214</v>
      </c>
      <c r="H29" s="5" t="s">
        <v>215</v>
      </c>
      <c r="J29" s="5" t="s">
        <v>216</v>
      </c>
      <c r="K29" s="5" t="s">
        <v>22</v>
      </c>
      <c r="L29" s="5" t="s">
        <v>32</v>
      </c>
      <c r="M29" s="3" t="s">
        <v>24</v>
      </c>
      <c r="N29" s="3" t="s">
        <v>25</v>
      </c>
      <c r="O29" s="6"/>
    </row>
    <row r="30">
      <c r="A30" s="5" t="s">
        <v>217</v>
      </c>
      <c r="B30" s="5" t="s">
        <v>218</v>
      </c>
      <c r="C30" s="5">
        <v>2020.0</v>
      </c>
      <c r="D30" s="5" t="s">
        <v>219</v>
      </c>
      <c r="E30" s="5">
        <v>50.0</v>
      </c>
      <c r="F30" s="5" t="s">
        <v>220</v>
      </c>
      <c r="G30" s="5" t="s">
        <v>221</v>
      </c>
      <c r="H30" s="5" t="s">
        <v>222</v>
      </c>
      <c r="I30" s="5" t="s">
        <v>223</v>
      </c>
      <c r="J30" s="5" t="s">
        <v>224</v>
      </c>
      <c r="K30" s="5" t="s">
        <v>39</v>
      </c>
      <c r="M30" s="5" t="str">
        <f t="array" ref="M30">IFERROR(
  INDEX(survey_paper_2026!$F:$F,
    MATCH(LOWER(TRIM(B30)),
      LOWER(TRIM(survey_paper_2026!$B:$B)),0)
  ),
  "New"
)</f>
        <v>P</v>
      </c>
      <c r="N30" s="5" t="str">
        <f t="array" ref="N30">IFERROR(
  INDEX(survey_paper_2026!$G:$G,
    MATCH(LOWER(TRIM(B30)),
      LOWER(TRIM(survey_paper_2026!$B:$B)),0)
  ),
  "New"
)</f>
        <v>Y</v>
      </c>
      <c r="O30" s="6"/>
    </row>
    <row r="31">
      <c r="A31" s="5" t="s">
        <v>225</v>
      </c>
      <c r="B31" s="5" t="s">
        <v>226</v>
      </c>
      <c r="C31" s="5">
        <v>2024.0</v>
      </c>
      <c r="D31" s="5" t="s">
        <v>89</v>
      </c>
      <c r="E31" s="5">
        <v>103.0</v>
      </c>
      <c r="F31" s="5" t="s">
        <v>227</v>
      </c>
      <c r="G31" s="5" t="s">
        <v>228</v>
      </c>
      <c r="H31" s="5" t="s">
        <v>229</v>
      </c>
      <c r="I31" s="5" t="s">
        <v>230</v>
      </c>
      <c r="J31" s="5" t="s">
        <v>94</v>
      </c>
      <c r="K31" s="5" t="s">
        <v>22</v>
      </c>
      <c r="M31" s="3" t="s">
        <v>24</v>
      </c>
      <c r="N31" s="3" t="s">
        <v>25</v>
      </c>
      <c r="O31" s="6"/>
    </row>
    <row r="32">
      <c r="A32" s="5" t="s">
        <v>231</v>
      </c>
      <c r="B32" s="5" t="s">
        <v>232</v>
      </c>
      <c r="C32" s="5">
        <v>2024.0</v>
      </c>
      <c r="D32" s="5" t="s">
        <v>65</v>
      </c>
      <c r="E32" s="5">
        <v>45.0</v>
      </c>
      <c r="F32" s="5" t="s">
        <v>233</v>
      </c>
      <c r="G32" s="5" t="s">
        <v>234</v>
      </c>
      <c r="H32" s="5" t="s">
        <v>235</v>
      </c>
      <c r="J32" s="5" t="s">
        <v>70</v>
      </c>
      <c r="K32" s="5" t="s">
        <v>22</v>
      </c>
      <c r="L32" s="5" t="s">
        <v>32</v>
      </c>
      <c r="M32" s="5" t="str">
        <f t="array" ref="M32">IFERROR(
  INDEX(survey_paper_2026!$F:$F,
    MATCH(LOWER(TRIM(B32)),
      LOWER(TRIM(survey_paper_2026!$B:$B)),0)
  ),
  "New"
)</f>
        <v>P</v>
      </c>
      <c r="N32" s="5" t="str">
        <f t="array" ref="N32">IFERROR(
  INDEX(survey_paper_2026!$G:$G,
    MATCH(LOWER(TRIM(B32)),
      LOWER(TRIM(survey_paper_2026!$B:$B)),0)
  ),
  "New"
)</f>
        <v>Y</v>
      </c>
      <c r="O32" s="6"/>
    </row>
    <row r="33">
      <c r="A33" s="5" t="s">
        <v>236</v>
      </c>
      <c r="B33" s="5" t="s">
        <v>237</v>
      </c>
      <c r="C33" s="5">
        <v>2017.0</v>
      </c>
      <c r="D33" s="5" t="s">
        <v>238</v>
      </c>
      <c r="E33" s="5">
        <v>30.0</v>
      </c>
      <c r="F33" s="5" t="s">
        <v>239</v>
      </c>
      <c r="G33" s="5" t="s">
        <v>240</v>
      </c>
      <c r="H33" s="5" t="s">
        <v>241</v>
      </c>
      <c r="I33" s="5" t="s">
        <v>242</v>
      </c>
      <c r="J33" s="5" t="s">
        <v>243</v>
      </c>
      <c r="K33" s="5" t="s">
        <v>22</v>
      </c>
      <c r="M33" s="3" t="s">
        <v>244</v>
      </c>
      <c r="N33" s="5" t="str">
        <f t="array" ref="N33">IFERROR(
  INDEX(survey_paper_2026!$G:$G,
    MATCH(LOWER(TRIM(B33)),
      LOWER(TRIM(survey_paper_2026!$B:$B)),0)
  ),
  "New"
)</f>
        <v>New</v>
      </c>
      <c r="O33" s="6"/>
    </row>
    <row r="34">
      <c r="A34" s="5" t="s">
        <v>245</v>
      </c>
      <c r="B34" s="5" t="s">
        <v>246</v>
      </c>
      <c r="C34" s="5">
        <v>2026.0</v>
      </c>
      <c r="D34" s="5" t="s">
        <v>163</v>
      </c>
      <c r="E34" s="5">
        <v>29.0</v>
      </c>
      <c r="F34" s="5" t="s">
        <v>247</v>
      </c>
      <c r="G34" s="5" t="s">
        <v>248</v>
      </c>
      <c r="H34" s="5" t="s">
        <v>249</v>
      </c>
      <c r="J34" s="5" t="s">
        <v>168</v>
      </c>
      <c r="K34" s="5" t="s">
        <v>22</v>
      </c>
      <c r="M34" s="5" t="str">
        <f t="array" ref="M34">IFERROR(
  INDEX(survey_paper_2026!$F:$F,
    MATCH(LOWER(TRIM(B34)),
      LOWER(TRIM(survey_paper_2026!$B:$B)),0)
  ),
  "New"
)</f>
        <v>P</v>
      </c>
      <c r="N34" s="5" t="str">
        <f t="array" ref="N34">IFERROR(
  INDEX(survey_paper_2026!$G:$G,
    MATCH(LOWER(TRIM(B34)),
      LOWER(TRIM(survey_paper_2026!$B:$B)),0)
  ),
  "New"
)</f>
        <v>Y</v>
      </c>
      <c r="O34" s="6"/>
    </row>
    <row r="35">
      <c r="A35" s="5" t="s">
        <v>250</v>
      </c>
      <c r="B35" s="5" t="s">
        <v>251</v>
      </c>
      <c r="C35" s="5">
        <v>2025.0</v>
      </c>
      <c r="D35" s="5" t="s">
        <v>252</v>
      </c>
      <c r="E35" s="5">
        <v>59.0</v>
      </c>
      <c r="F35" s="5" t="s">
        <v>253</v>
      </c>
      <c r="G35" s="5" t="s">
        <v>254</v>
      </c>
      <c r="H35" s="5" t="s">
        <v>255</v>
      </c>
      <c r="I35" s="5" t="s">
        <v>256</v>
      </c>
      <c r="J35" s="5" t="s">
        <v>257</v>
      </c>
      <c r="K35" s="5" t="s">
        <v>22</v>
      </c>
      <c r="M35" s="3" t="s">
        <v>24</v>
      </c>
      <c r="N35" s="3" t="s">
        <v>25</v>
      </c>
      <c r="O35" s="6"/>
    </row>
    <row r="36">
      <c r="A36" s="5" t="s">
        <v>258</v>
      </c>
      <c r="B36" s="5" t="s">
        <v>259</v>
      </c>
      <c r="C36" s="5">
        <v>2018.0</v>
      </c>
      <c r="D36" s="5" t="s">
        <v>260</v>
      </c>
      <c r="E36" s="5">
        <v>14.0</v>
      </c>
      <c r="F36" s="5" t="s">
        <v>261</v>
      </c>
      <c r="G36" s="5" t="s">
        <v>262</v>
      </c>
      <c r="H36" s="5" t="s">
        <v>263</v>
      </c>
      <c r="J36" s="5" t="s">
        <v>38</v>
      </c>
      <c r="K36" s="5" t="s">
        <v>39</v>
      </c>
      <c r="M36" s="3" t="s">
        <v>56</v>
      </c>
      <c r="N36" s="5" t="str">
        <f t="array" ref="N36">IFERROR(
  INDEX(survey_paper_2026!$G:$G,
    MATCH(LOWER(TRIM(B36)),
      LOWER(TRIM(survey_paper_2026!$B:$B)),0)
  ),
  "New"
)</f>
        <v>New</v>
      </c>
      <c r="O36" s="6"/>
    </row>
    <row r="37">
      <c r="A37" s="5" t="s">
        <v>264</v>
      </c>
      <c r="B37" s="5" t="s">
        <v>265</v>
      </c>
      <c r="C37" s="5">
        <v>2025.0</v>
      </c>
      <c r="D37" s="5" t="s">
        <v>65</v>
      </c>
      <c r="E37" s="5">
        <v>106.0</v>
      </c>
      <c r="F37" s="5" t="s">
        <v>266</v>
      </c>
      <c r="G37" s="5" t="s">
        <v>267</v>
      </c>
      <c r="H37" s="5" t="s">
        <v>268</v>
      </c>
      <c r="I37" s="5" t="s">
        <v>269</v>
      </c>
      <c r="J37" s="5" t="s">
        <v>70</v>
      </c>
      <c r="K37" s="5" t="s">
        <v>22</v>
      </c>
      <c r="L37" s="5" t="s">
        <v>32</v>
      </c>
      <c r="M37" s="3" t="s">
        <v>56</v>
      </c>
      <c r="N37" s="5" t="str">
        <f t="array" ref="N37">IFERROR(
  INDEX(survey_paper_2026!$G:$G,
    MATCH(LOWER(TRIM(B37)),
      LOWER(TRIM(survey_paper_2026!$B:$B)),0)
  ),
  "New"
)</f>
        <v>New</v>
      </c>
      <c r="O37" s="6"/>
    </row>
    <row r="38">
      <c r="A38" s="5" t="s">
        <v>270</v>
      </c>
      <c r="B38" s="5" t="s">
        <v>271</v>
      </c>
      <c r="C38" s="5">
        <v>2024.0</v>
      </c>
      <c r="D38" s="5" t="s">
        <v>65</v>
      </c>
      <c r="E38" s="5">
        <v>63.0</v>
      </c>
      <c r="F38" s="5" t="s">
        <v>272</v>
      </c>
      <c r="G38" s="5" t="s">
        <v>273</v>
      </c>
      <c r="H38" s="5" t="s">
        <v>274</v>
      </c>
      <c r="J38" s="5" t="s">
        <v>70</v>
      </c>
      <c r="K38" s="5" t="s">
        <v>22</v>
      </c>
      <c r="L38" s="5" t="s">
        <v>32</v>
      </c>
      <c r="M38" s="3" t="s">
        <v>56</v>
      </c>
      <c r="N38" s="5" t="str">
        <f t="array" ref="N38">IFERROR(
  INDEX(survey_paper_2026!$G:$G,
    MATCH(LOWER(TRIM(B38)),
      LOWER(TRIM(survey_paper_2026!$B:$B)),0)
  ),
  "New"
)</f>
        <v>New</v>
      </c>
      <c r="O38" s="6"/>
    </row>
    <row r="39">
      <c r="A39" s="5" t="s">
        <v>275</v>
      </c>
      <c r="B39" s="5" t="s">
        <v>276</v>
      </c>
      <c r="C39" s="5">
        <v>2023.0</v>
      </c>
      <c r="D39" s="5" t="s">
        <v>277</v>
      </c>
      <c r="E39" s="5">
        <v>33.0</v>
      </c>
      <c r="F39" s="5" t="s">
        <v>278</v>
      </c>
      <c r="G39" s="5" t="s">
        <v>279</v>
      </c>
      <c r="H39" s="5" t="s">
        <v>280</v>
      </c>
      <c r="I39" s="5" t="s">
        <v>281</v>
      </c>
      <c r="J39" s="5" t="s">
        <v>21</v>
      </c>
      <c r="K39" s="5" t="s">
        <v>22</v>
      </c>
      <c r="L39" s="5" t="s">
        <v>32</v>
      </c>
      <c r="M39" s="3" t="s">
        <v>24</v>
      </c>
      <c r="N39" s="3" t="s">
        <v>25</v>
      </c>
      <c r="O39" s="6"/>
    </row>
    <row r="40">
      <c r="A40" s="5" t="s">
        <v>282</v>
      </c>
      <c r="B40" s="5" t="s">
        <v>283</v>
      </c>
      <c r="C40" s="5">
        <v>2021.0</v>
      </c>
      <c r="D40" s="5" t="s">
        <v>65</v>
      </c>
      <c r="E40" s="5">
        <v>42.0</v>
      </c>
      <c r="F40" s="5" t="s">
        <v>284</v>
      </c>
      <c r="G40" s="5" t="s">
        <v>285</v>
      </c>
      <c r="H40" s="5" t="s">
        <v>286</v>
      </c>
      <c r="I40" s="5" t="s">
        <v>287</v>
      </c>
      <c r="J40" s="5" t="s">
        <v>70</v>
      </c>
      <c r="K40" s="5" t="s">
        <v>22</v>
      </c>
      <c r="L40" s="5" t="s">
        <v>32</v>
      </c>
      <c r="M40" s="3" t="s">
        <v>56</v>
      </c>
      <c r="N40" s="5" t="str">
        <f t="array" ref="N40">IFERROR(
  INDEX(survey_paper_2026!$G:$G,
    MATCH(LOWER(TRIM(B40)),
      LOWER(TRIM(survey_paper_2026!$B:$B)),0)
  ),
  "New"
)</f>
        <v>New</v>
      </c>
      <c r="O40" s="6"/>
    </row>
    <row r="41">
      <c r="A41" s="5" t="s">
        <v>288</v>
      </c>
      <c r="B41" s="5" t="s">
        <v>289</v>
      </c>
      <c r="C41" s="5">
        <v>2024.0</v>
      </c>
      <c r="D41" s="5" t="s">
        <v>290</v>
      </c>
      <c r="E41" s="5">
        <v>33.0</v>
      </c>
      <c r="F41" s="5" t="s">
        <v>291</v>
      </c>
      <c r="G41" s="5" t="s">
        <v>292</v>
      </c>
      <c r="H41" s="5" t="s">
        <v>293</v>
      </c>
      <c r="I41" s="5" t="s">
        <v>294</v>
      </c>
      <c r="J41" s="5" t="s">
        <v>295</v>
      </c>
      <c r="K41" s="5" t="s">
        <v>22</v>
      </c>
      <c r="L41" s="5" t="s">
        <v>32</v>
      </c>
      <c r="M41" s="3" t="s">
        <v>24</v>
      </c>
      <c r="N41" s="3" t="s">
        <v>25</v>
      </c>
      <c r="O41" s="6"/>
    </row>
    <row r="42">
      <c r="A42" s="5" t="s">
        <v>296</v>
      </c>
      <c r="B42" s="5" t="s">
        <v>297</v>
      </c>
      <c r="C42" s="5">
        <v>2025.0</v>
      </c>
      <c r="D42" s="5" t="s">
        <v>298</v>
      </c>
      <c r="E42" s="5">
        <v>24.0</v>
      </c>
      <c r="F42" s="5" t="s">
        <v>299</v>
      </c>
      <c r="G42" s="5" t="s">
        <v>300</v>
      </c>
      <c r="H42" s="5" t="s">
        <v>301</v>
      </c>
      <c r="J42" s="5" t="s">
        <v>38</v>
      </c>
      <c r="K42" s="5" t="s">
        <v>39</v>
      </c>
      <c r="M42" s="3" t="s">
        <v>56</v>
      </c>
      <c r="N42" s="5" t="str">
        <f t="array" ref="N42">IFERROR(
  INDEX(survey_paper_2026!$G:$G,
    MATCH(LOWER(TRIM(B42)),
      LOWER(TRIM(survey_paper_2026!$B:$B)),0)
  ),
  "New"
)</f>
        <v>New</v>
      </c>
      <c r="O42" s="6"/>
    </row>
    <row r="43">
      <c r="A43" s="5" t="s">
        <v>302</v>
      </c>
      <c r="B43" s="5" t="s">
        <v>303</v>
      </c>
      <c r="C43" s="5">
        <v>2023.0</v>
      </c>
      <c r="D43" s="5" t="s">
        <v>304</v>
      </c>
      <c r="E43" s="5">
        <v>30.0</v>
      </c>
      <c r="F43" s="5" t="s">
        <v>305</v>
      </c>
      <c r="G43" s="5" t="s">
        <v>306</v>
      </c>
      <c r="H43" s="5" t="s">
        <v>307</v>
      </c>
      <c r="I43" s="5" t="s">
        <v>308</v>
      </c>
      <c r="J43" s="5" t="s">
        <v>309</v>
      </c>
      <c r="K43" s="5" t="s">
        <v>22</v>
      </c>
      <c r="L43" s="5" t="s">
        <v>23</v>
      </c>
      <c r="M43" s="5" t="str">
        <f t="array" ref="M43">IFERROR(
  INDEX(survey_paper_2026!$F:$F,
    MATCH(LOWER(TRIM(B43)),
      LOWER(TRIM(survey_paper_2026!$B:$B)),0)
  ),
  "New"
)</f>
        <v>P</v>
      </c>
      <c r="N43" s="5" t="str">
        <f t="array" ref="N43">IFERROR(
  INDEX(survey_paper_2026!$G:$G,
    MATCH(LOWER(TRIM(B43)),
      LOWER(TRIM(survey_paper_2026!$B:$B)),0)
  ),
  "New"
)</f>
        <v>Y</v>
      </c>
      <c r="O43" s="6"/>
    </row>
    <row r="44">
      <c r="A44" s="5" t="s">
        <v>310</v>
      </c>
      <c r="B44" s="5" t="s">
        <v>311</v>
      </c>
      <c r="C44" s="5">
        <v>2025.0</v>
      </c>
      <c r="D44" s="5" t="s">
        <v>312</v>
      </c>
      <c r="E44" s="5">
        <v>50.0</v>
      </c>
      <c r="F44" s="5" t="s">
        <v>313</v>
      </c>
      <c r="G44" s="5" t="s">
        <v>314</v>
      </c>
      <c r="J44" s="5" t="s">
        <v>315</v>
      </c>
      <c r="K44" s="5" t="s">
        <v>22</v>
      </c>
      <c r="L44" s="5" t="s">
        <v>32</v>
      </c>
      <c r="M44" s="3" t="s">
        <v>24</v>
      </c>
      <c r="N44" s="3" t="s">
        <v>25</v>
      </c>
      <c r="O44" s="6"/>
    </row>
    <row r="45">
      <c r="A45" s="5" t="s">
        <v>316</v>
      </c>
      <c r="B45" s="5" t="s">
        <v>317</v>
      </c>
      <c r="C45" s="5">
        <v>2025.0</v>
      </c>
      <c r="D45" s="5" t="s">
        <v>290</v>
      </c>
      <c r="E45" s="5">
        <v>43.0</v>
      </c>
      <c r="F45" s="5" t="s">
        <v>318</v>
      </c>
      <c r="G45" s="5" t="s">
        <v>319</v>
      </c>
      <c r="H45" s="5" t="s">
        <v>320</v>
      </c>
      <c r="I45" s="5" t="s">
        <v>321</v>
      </c>
      <c r="J45" s="5" t="s">
        <v>295</v>
      </c>
      <c r="K45" s="5" t="s">
        <v>22</v>
      </c>
      <c r="L45" s="5" t="s">
        <v>32</v>
      </c>
      <c r="M45" s="3" t="s">
        <v>56</v>
      </c>
      <c r="N45" s="5" t="str">
        <f t="array" ref="N45">IFERROR(
  INDEX(survey_paper_2026!$G:$G,
    MATCH(LOWER(TRIM(B45)),
      LOWER(TRIM(survey_paper_2026!$B:$B)),0)
  ),
  "New"
)</f>
        <v>New</v>
      </c>
      <c r="O45" s="6"/>
    </row>
    <row r="46">
      <c r="A46" s="5" t="s">
        <v>322</v>
      </c>
      <c r="B46" s="5" t="s">
        <v>323</v>
      </c>
      <c r="C46" s="5">
        <v>2018.0</v>
      </c>
      <c r="D46" s="5" t="s">
        <v>324</v>
      </c>
      <c r="E46" s="5">
        <v>39.0</v>
      </c>
      <c r="F46" s="5" t="s">
        <v>325</v>
      </c>
      <c r="G46" s="5" t="s">
        <v>326</v>
      </c>
      <c r="H46" s="5" t="s">
        <v>327</v>
      </c>
      <c r="J46" s="5" t="s">
        <v>94</v>
      </c>
      <c r="K46" s="5" t="s">
        <v>22</v>
      </c>
      <c r="M46" s="3" t="s">
        <v>56</v>
      </c>
      <c r="N46" s="5" t="str">
        <f t="array" ref="N46">IFERROR(
  INDEX(survey_paper_2026!$G:$G,
    MATCH(LOWER(TRIM(B46)),
      LOWER(TRIM(survey_paper_2026!$B:$B)),0)
  ),
  "New"
)</f>
        <v>New</v>
      </c>
      <c r="O46" s="6"/>
    </row>
    <row r="47">
      <c r="A47" s="5" t="s">
        <v>328</v>
      </c>
      <c r="B47" s="5" t="s">
        <v>329</v>
      </c>
      <c r="C47" s="5">
        <v>2024.0</v>
      </c>
      <c r="D47" s="5" t="s">
        <v>330</v>
      </c>
      <c r="E47" s="5">
        <v>72.0</v>
      </c>
      <c r="F47" s="5" t="s">
        <v>331</v>
      </c>
      <c r="G47" s="5" t="s">
        <v>332</v>
      </c>
      <c r="H47" s="5" t="s">
        <v>333</v>
      </c>
      <c r="I47" s="5" t="s">
        <v>334</v>
      </c>
      <c r="J47" s="5" t="s">
        <v>335</v>
      </c>
      <c r="K47" s="5" t="s">
        <v>22</v>
      </c>
      <c r="M47" s="3" t="s">
        <v>56</v>
      </c>
      <c r="N47" s="5" t="str">
        <f t="array" ref="N47">IFERROR(
  INDEX(survey_paper_2026!$G:$G,
    MATCH(LOWER(TRIM(B47)),
      LOWER(TRIM(survey_paper_2026!$B:$B)),0)
  ),
  "New"
)</f>
        <v>New</v>
      </c>
      <c r="O47" s="6"/>
    </row>
    <row r="48">
      <c r="A48" s="5" t="s">
        <v>336</v>
      </c>
      <c r="B48" s="5" t="s">
        <v>337</v>
      </c>
      <c r="C48" s="5">
        <v>2019.0</v>
      </c>
      <c r="D48" s="5" t="s">
        <v>65</v>
      </c>
      <c r="E48" s="5">
        <v>49.0</v>
      </c>
      <c r="F48" s="5" t="s">
        <v>338</v>
      </c>
      <c r="G48" s="5" t="s">
        <v>339</v>
      </c>
      <c r="H48" s="5" t="s">
        <v>340</v>
      </c>
      <c r="I48" s="5" t="s">
        <v>341</v>
      </c>
      <c r="J48" s="5" t="s">
        <v>70</v>
      </c>
      <c r="K48" s="5" t="s">
        <v>22</v>
      </c>
      <c r="L48" s="5" t="s">
        <v>32</v>
      </c>
      <c r="M48" s="5" t="str">
        <f t="array" ref="M48">IFERROR(
  INDEX(survey_paper_2026!$F:$F,
    MATCH(LOWER(TRIM(B48)),
      LOWER(TRIM(survey_paper_2026!$B:$B)),0)
  ),
  "New"
)</f>
        <v>P</v>
      </c>
      <c r="N48" s="5" t="str">
        <f t="array" ref="N48">IFERROR(
  INDEX(survey_paper_2026!$G:$G,
    MATCH(LOWER(TRIM(B48)),
      LOWER(TRIM(survey_paper_2026!$B:$B)),0)
  ),
  "New"
)</f>
        <v>Y</v>
      </c>
      <c r="O48" s="6"/>
    </row>
    <row r="49">
      <c r="A49" s="5" t="s">
        <v>342</v>
      </c>
      <c r="B49" s="5" t="s">
        <v>343</v>
      </c>
      <c r="C49" s="5">
        <v>2025.0</v>
      </c>
      <c r="D49" s="5" t="s">
        <v>65</v>
      </c>
      <c r="E49" s="5">
        <v>53.0</v>
      </c>
      <c r="F49" s="5" t="s">
        <v>344</v>
      </c>
      <c r="G49" s="5" t="s">
        <v>345</v>
      </c>
      <c r="H49" s="5" t="s">
        <v>346</v>
      </c>
      <c r="I49" s="5" t="s">
        <v>347</v>
      </c>
      <c r="J49" s="5" t="s">
        <v>70</v>
      </c>
      <c r="K49" s="5" t="s">
        <v>22</v>
      </c>
      <c r="L49" s="5" t="s">
        <v>32</v>
      </c>
      <c r="M49" s="3" t="s">
        <v>56</v>
      </c>
      <c r="N49" s="5" t="str">
        <f t="array" ref="N49">IFERROR(
  INDEX(survey_paper_2026!$G:$G,
    MATCH(LOWER(TRIM(B49)),
      LOWER(TRIM(survey_paper_2026!$B:$B)),0)
  ),
  "New"
)</f>
        <v>New</v>
      </c>
      <c r="O49" s="6"/>
    </row>
    <row r="50">
      <c r="A50" s="5" t="s">
        <v>348</v>
      </c>
      <c r="B50" s="5" t="s">
        <v>349</v>
      </c>
      <c r="C50" s="5">
        <v>2020.0</v>
      </c>
      <c r="D50" s="5" t="s">
        <v>65</v>
      </c>
      <c r="E50" s="5">
        <v>125.0</v>
      </c>
      <c r="F50" s="5" t="s">
        <v>350</v>
      </c>
      <c r="G50" s="5" t="s">
        <v>351</v>
      </c>
      <c r="H50" s="5" t="s">
        <v>352</v>
      </c>
      <c r="I50" s="5" t="s">
        <v>353</v>
      </c>
      <c r="J50" s="5" t="s">
        <v>70</v>
      </c>
      <c r="K50" s="5" t="s">
        <v>354</v>
      </c>
      <c r="L50" s="5" t="s">
        <v>32</v>
      </c>
      <c r="M50" s="5" t="str">
        <f t="array" ref="M50">IFERROR(
  INDEX(survey_paper_2026!$F:$F,
    MATCH(LOWER(TRIM(B50)),
      LOWER(TRIM(survey_paper_2026!$B:$B)),0)
  ),
  "New"
)</f>
        <v>P</v>
      </c>
      <c r="N50" s="5" t="str">
        <f t="array" ref="N50">IFERROR(
  INDEX(survey_paper_2026!$G:$G,
    MATCH(LOWER(TRIM(B50)),
      LOWER(TRIM(survey_paper_2026!$B:$B)),0)
  ),
  "New"
)</f>
        <v>Y</v>
      </c>
      <c r="O50" s="6"/>
    </row>
    <row r="51">
      <c r="A51" s="5" t="s">
        <v>355</v>
      </c>
      <c r="B51" s="5" t="s">
        <v>356</v>
      </c>
      <c r="C51" s="5">
        <v>2025.0</v>
      </c>
      <c r="D51" s="5" t="s">
        <v>357</v>
      </c>
      <c r="E51" s="5">
        <v>15.0</v>
      </c>
      <c r="F51" s="5" t="s">
        <v>358</v>
      </c>
      <c r="G51" s="5" t="s">
        <v>359</v>
      </c>
      <c r="H51" s="5" t="s">
        <v>360</v>
      </c>
      <c r="J51" s="5" t="s">
        <v>224</v>
      </c>
      <c r="K51" s="5" t="s">
        <v>39</v>
      </c>
      <c r="M51" s="3" t="s">
        <v>24</v>
      </c>
      <c r="N51" s="3" t="s">
        <v>25</v>
      </c>
      <c r="O51" s="6"/>
    </row>
    <row r="52">
      <c r="A52" s="5" t="s">
        <v>361</v>
      </c>
      <c r="B52" s="5" t="s">
        <v>362</v>
      </c>
      <c r="C52" s="5">
        <v>2024.0</v>
      </c>
      <c r="D52" s="5" t="s">
        <v>363</v>
      </c>
      <c r="E52" s="5">
        <v>22.0</v>
      </c>
      <c r="F52" s="5" t="s">
        <v>364</v>
      </c>
      <c r="G52" s="5" t="s">
        <v>365</v>
      </c>
      <c r="H52" s="5" t="s">
        <v>366</v>
      </c>
      <c r="J52" s="5" t="s">
        <v>367</v>
      </c>
      <c r="K52" s="5" t="s">
        <v>39</v>
      </c>
      <c r="M52" s="11" t="s">
        <v>368</v>
      </c>
      <c r="N52" s="5" t="str">
        <f t="array" ref="N52">IFERROR(
  INDEX(survey_paper_2026!$G:$G,
    MATCH(LOWER(TRIM(B52)),
      LOWER(TRIM(survey_paper_2026!$B:$B)),0)
  ),
  "New"
)</f>
        <v>New</v>
      </c>
      <c r="O52" s="3" t="s">
        <v>369</v>
      </c>
    </row>
    <row r="53">
      <c r="A53" s="5" t="s">
        <v>370</v>
      </c>
      <c r="B53" s="5" t="s">
        <v>371</v>
      </c>
      <c r="C53" s="5">
        <v>2022.0</v>
      </c>
      <c r="D53" s="5" t="s">
        <v>28</v>
      </c>
      <c r="E53" s="5">
        <v>44.0</v>
      </c>
      <c r="F53" s="5" t="s">
        <v>372</v>
      </c>
      <c r="G53" s="5" t="s">
        <v>373</v>
      </c>
      <c r="H53" s="5" t="s">
        <v>374</v>
      </c>
      <c r="J53" s="5" t="s">
        <v>21</v>
      </c>
      <c r="K53" s="5" t="s">
        <v>22</v>
      </c>
      <c r="L53" s="5" t="s">
        <v>32</v>
      </c>
      <c r="M53" s="5" t="str">
        <f t="array" ref="M53">IFERROR(
  INDEX(survey_paper_2026!$F:$F,
    MATCH(LOWER(TRIM(B53)),
      LOWER(TRIM(survey_paper_2026!$B:$B)),0)
  ),
  "New"
)</f>
        <v>P</v>
      </c>
      <c r="N53" s="5" t="str">
        <f t="array" ref="N53">IFERROR(
  INDEX(survey_paper_2026!$G:$G,
    MATCH(LOWER(TRIM(B53)),
      LOWER(TRIM(survey_paper_2026!$B:$B)),0)
  ),
  "New"
)</f>
        <v>Y</v>
      </c>
      <c r="O53" s="6"/>
    </row>
    <row r="54">
      <c r="A54" s="5" t="s">
        <v>375</v>
      </c>
      <c r="B54" s="5" t="s">
        <v>376</v>
      </c>
      <c r="C54" s="5">
        <v>2023.0</v>
      </c>
      <c r="D54" s="5" t="s">
        <v>377</v>
      </c>
      <c r="E54" s="5">
        <v>16.0</v>
      </c>
      <c r="F54" s="5" t="s">
        <v>378</v>
      </c>
      <c r="G54" s="5" t="s">
        <v>379</v>
      </c>
      <c r="H54" s="5" t="s">
        <v>380</v>
      </c>
      <c r="J54" s="5" t="s">
        <v>38</v>
      </c>
      <c r="K54" s="5" t="s">
        <v>39</v>
      </c>
      <c r="M54" s="5" t="str">
        <f t="array" ref="M54">IFERROR(
  INDEX(survey_paper_2026!$F:$F,
    MATCH(LOWER(TRIM(B54)),
      LOWER(TRIM(survey_paper_2026!$B:$B)),0)
  ),
  "New"
)</f>
        <v>P</v>
      </c>
      <c r="N54" s="5" t="str">
        <f t="array" ref="N54">IFERROR(
  INDEX(survey_paper_2026!$G:$G,
    MATCH(LOWER(TRIM(B54)),
      LOWER(TRIM(survey_paper_2026!$B:$B)),0)
  ),
  "New"
)</f>
        <v>Y</v>
      </c>
      <c r="O54" s="6"/>
    </row>
    <row r="55">
      <c r="A55" s="5" t="s">
        <v>381</v>
      </c>
      <c r="B55" s="5" t="s">
        <v>382</v>
      </c>
      <c r="C55" s="5">
        <v>2021.0</v>
      </c>
      <c r="D55" s="5" t="s">
        <v>383</v>
      </c>
      <c r="E55" s="5">
        <v>32.0</v>
      </c>
      <c r="F55" s="5" t="s">
        <v>384</v>
      </c>
      <c r="G55" s="5" t="s">
        <v>385</v>
      </c>
      <c r="I55" s="5" t="s">
        <v>194</v>
      </c>
      <c r="J55" s="5" t="s">
        <v>386</v>
      </c>
      <c r="K55" s="5" t="s">
        <v>387</v>
      </c>
      <c r="L55" s="5" t="s">
        <v>388</v>
      </c>
      <c r="M55" s="3" t="s">
        <v>389</v>
      </c>
      <c r="N55" s="5" t="str">
        <f t="array" ref="N55">IFERROR(
  INDEX(survey_paper_2026!$G:$G,
    MATCH(LOWER(TRIM(B55)),
      LOWER(TRIM(survey_paper_2026!$B:$B)),0)
  ),
  "New"
)</f>
        <v>New</v>
      </c>
      <c r="O55" s="6"/>
    </row>
    <row r="56">
      <c r="A56" s="5" t="s">
        <v>390</v>
      </c>
      <c r="B56" s="5" t="s">
        <v>391</v>
      </c>
      <c r="C56" s="5">
        <v>2024.0</v>
      </c>
      <c r="D56" s="5" t="s">
        <v>392</v>
      </c>
      <c r="E56" s="5">
        <v>24.0</v>
      </c>
      <c r="F56" s="5" t="s">
        <v>393</v>
      </c>
      <c r="G56" s="5" t="s">
        <v>394</v>
      </c>
      <c r="H56" s="5" t="s">
        <v>395</v>
      </c>
      <c r="J56" s="5" t="s">
        <v>21</v>
      </c>
      <c r="K56" s="5" t="s">
        <v>22</v>
      </c>
      <c r="L56" s="5" t="s">
        <v>23</v>
      </c>
      <c r="M56" s="3" t="s">
        <v>24</v>
      </c>
      <c r="N56" s="5" t="str">
        <f t="array" ref="N56">IFERROR(
  INDEX(survey_paper_2026!$G:$G,
    MATCH(LOWER(TRIM(B56)),
      LOWER(TRIM(survey_paper_2026!$B:$B)),0)
  ),
  "New"
)</f>
        <v>New</v>
      </c>
      <c r="O56" s="6"/>
    </row>
    <row r="57">
      <c r="A57" s="5" t="s">
        <v>396</v>
      </c>
      <c r="B57" s="5" t="s">
        <v>397</v>
      </c>
      <c r="C57" s="5">
        <v>2023.0</v>
      </c>
      <c r="D57" s="5" t="s">
        <v>398</v>
      </c>
      <c r="E57" s="5">
        <v>53.0</v>
      </c>
      <c r="G57" s="5" t="s">
        <v>399</v>
      </c>
      <c r="H57" s="5" t="s">
        <v>400</v>
      </c>
      <c r="I57" s="5" t="s">
        <v>401</v>
      </c>
      <c r="J57" s="5" t="s">
        <v>202</v>
      </c>
      <c r="K57" s="5" t="s">
        <v>22</v>
      </c>
      <c r="L57" s="5" t="s">
        <v>203</v>
      </c>
      <c r="M57" s="3" t="s">
        <v>56</v>
      </c>
      <c r="N57" s="5" t="str">
        <f t="array" ref="N57">IFERROR(
  INDEX(survey_paper_2026!$G:$G,
    MATCH(LOWER(TRIM(B57)),
      LOWER(TRIM(survey_paper_2026!$B:$B)),0)
  ),
  "New"
)</f>
        <v>New</v>
      </c>
      <c r="O57" s="6"/>
    </row>
    <row r="58">
      <c r="A58" s="5" t="s">
        <v>402</v>
      </c>
      <c r="B58" s="5" t="s">
        <v>403</v>
      </c>
      <c r="C58" s="5">
        <v>2024.0</v>
      </c>
      <c r="D58" s="5" t="s">
        <v>404</v>
      </c>
      <c r="E58" s="5">
        <v>43.0</v>
      </c>
      <c r="F58" s="5" t="s">
        <v>405</v>
      </c>
      <c r="G58" s="5" t="s">
        <v>406</v>
      </c>
      <c r="H58" s="5" t="s">
        <v>407</v>
      </c>
      <c r="I58" s="5" t="s">
        <v>408</v>
      </c>
      <c r="J58" s="5" t="s">
        <v>21</v>
      </c>
      <c r="K58" s="5" t="s">
        <v>22</v>
      </c>
      <c r="L58" s="5" t="s">
        <v>32</v>
      </c>
      <c r="M58" s="11" t="s">
        <v>368</v>
      </c>
      <c r="N58" s="5" t="str">
        <f t="array" ref="N58">IFERROR(
  INDEX(survey_paper_2026!$G:$G,
    MATCH(LOWER(TRIM(B58)),
      LOWER(TRIM(survey_paper_2026!$B:$B)),0)
  ),
  "New"
)</f>
        <v>New</v>
      </c>
      <c r="O58" s="3" t="s">
        <v>409</v>
      </c>
    </row>
    <row r="59">
      <c r="A59" s="5" t="s">
        <v>410</v>
      </c>
      <c r="B59" s="5" t="s">
        <v>411</v>
      </c>
      <c r="C59" s="5">
        <v>2025.0</v>
      </c>
      <c r="D59" s="5" t="s">
        <v>412</v>
      </c>
      <c r="E59" s="5">
        <v>32.0</v>
      </c>
      <c r="F59" s="5" t="s">
        <v>413</v>
      </c>
      <c r="G59" s="5" t="s">
        <v>414</v>
      </c>
      <c r="H59" s="5" t="s">
        <v>415</v>
      </c>
      <c r="J59" s="5" t="s">
        <v>416</v>
      </c>
      <c r="K59" s="5" t="s">
        <v>22</v>
      </c>
      <c r="L59" s="5" t="s">
        <v>417</v>
      </c>
      <c r="M59" s="5" t="str">
        <f t="array" ref="M59">IFERROR(
  INDEX(survey_paper_2026!$F:$F,
    MATCH(LOWER(TRIM(B59)),
      LOWER(TRIM(survey_paper_2026!$B:$B)),0)
  ),
  "New"
)</f>
        <v>P</v>
      </c>
      <c r="N59" s="5" t="str">
        <f t="array" ref="N59">IFERROR(
  INDEX(survey_paper_2026!$G:$G,
    MATCH(LOWER(TRIM(B59)),
      LOWER(TRIM(survey_paper_2026!$B:$B)),0)
  ),
  "New"
)</f>
        <v>Y</v>
      </c>
      <c r="O59" s="6"/>
    </row>
    <row r="60">
      <c r="A60" s="5" t="s">
        <v>418</v>
      </c>
      <c r="B60" s="5" t="s">
        <v>419</v>
      </c>
      <c r="C60" s="5">
        <v>2022.0</v>
      </c>
      <c r="D60" s="5" t="s">
        <v>420</v>
      </c>
      <c r="E60" s="5">
        <v>29.0</v>
      </c>
      <c r="F60" s="5" t="s">
        <v>421</v>
      </c>
      <c r="G60" s="5" t="s">
        <v>422</v>
      </c>
      <c r="H60" s="5" t="s">
        <v>423</v>
      </c>
      <c r="I60" s="5" t="s">
        <v>424</v>
      </c>
      <c r="J60" s="5" t="s">
        <v>425</v>
      </c>
      <c r="K60" s="5" t="s">
        <v>22</v>
      </c>
      <c r="L60" s="5" t="s">
        <v>426</v>
      </c>
      <c r="M60" s="3" t="s">
        <v>56</v>
      </c>
      <c r="N60" s="5" t="str">
        <f t="array" ref="N60">IFERROR(
  INDEX(survey_paper_2026!$G:$G,
    MATCH(LOWER(TRIM(B60)),
      LOWER(TRIM(survey_paper_2026!$B:$B)),0)
  ),
  "New"
)</f>
        <v>New</v>
      </c>
      <c r="O60" s="6"/>
    </row>
    <row r="61">
      <c r="A61" s="5" t="s">
        <v>427</v>
      </c>
      <c r="B61" s="5" t="s">
        <v>428</v>
      </c>
      <c r="C61" s="5">
        <v>2020.0</v>
      </c>
      <c r="D61" s="5" t="s">
        <v>105</v>
      </c>
      <c r="E61" s="5">
        <v>38.0</v>
      </c>
      <c r="F61" s="5" t="s">
        <v>429</v>
      </c>
      <c r="G61" s="5" t="s">
        <v>430</v>
      </c>
      <c r="H61" s="5" t="s">
        <v>431</v>
      </c>
      <c r="I61" s="5" t="s">
        <v>432</v>
      </c>
      <c r="J61" s="5" t="s">
        <v>110</v>
      </c>
      <c r="K61" s="5" t="s">
        <v>22</v>
      </c>
      <c r="M61" s="5" t="str">
        <f t="array" ref="M61">IFERROR(
  INDEX(survey_paper_2026!$F:$F,
    MATCH(LOWER(TRIM(B61)),
      LOWER(TRIM(survey_paper_2026!$B:$B)),0)
  ),
  "New"
)</f>
        <v>P</v>
      </c>
      <c r="N61" s="5" t="str">
        <f t="array" ref="N61">IFERROR(
  INDEX(survey_paper_2026!$G:$G,
    MATCH(LOWER(TRIM(B61)),
      LOWER(TRIM(survey_paper_2026!$B:$B)),0)
  ),
  "New"
)</f>
        <v>Y</v>
      </c>
      <c r="O61" s="6"/>
    </row>
    <row r="62">
      <c r="A62" s="5" t="s">
        <v>433</v>
      </c>
      <c r="B62" s="5" t="s">
        <v>434</v>
      </c>
      <c r="C62" s="5">
        <v>2025.0</v>
      </c>
      <c r="D62" s="5" t="s">
        <v>392</v>
      </c>
      <c r="E62" s="5">
        <v>71.0</v>
      </c>
      <c r="F62" s="5" t="s">
        <v>435</v>
      </c>
      <c r="G62" s="5" t="s">
        <v>436</v>
      </c>
      <c r="H62" s="5" t="s">
        <v>437</v>
      </c>
      <c r="I62" s="5" t="s">
        <v>438</v>
      </c>
      <c r="J62" s="5" t="s">
        <v>21</v>
      </c>
      <c r="K62" s="5" t="s">
        <v>22</v>
      </c>
      <c r="L62" s="5" t="s">
        <v>32</v>
      </c>
      <c r="M62" s="5" t="str">
        <f t="array" ref="M62">IFERROR(
  INDEX(survey_paper_2026!$F:$F,
    MATCH(LOWER(TRIM(B62)),
      LOWER(TRIM(survey_paper_2026!$B:$B)),0)
  ),
  "New"
)</f>
        <v>P</v>
      </c>
      <c r="N62" s="5" t="str">
        <f t="array" ref="N62">IFERROR(
  INDEX(survey_paper_2026!$G:$G,
    MATCH(LOWER(TRIM(B62)),
      LOWER(TRIM(survey_paper_2026!$B:$B)),0)
  ),
  "New"
)</f>
        <v>Y</v>
      </c>
      <c r="O62" s="6"/>
    </row>
    <row r="63">
      <c r="A63" s="5" t="s">
        <v>439</v>
      </c>
      <c r="B63" s="5" t="s">
        <v>440</v>
      </c>
      <c r="C63" s="5">
        <v>2024.0</v>
      </c>
      <c r="D63" s="5" t="s">
        <v>277</v>
      </c>
      <c r="E63" s="5">
        <v>41.0</v>
      </c>
      <c r="F63" s="5" t="s">
        <v>441</v>
      </c>
      <c r="G63" s="5" t="s">
        <v>442</v>
      </c>
      <c r="H63" s="5" t="s">
        <v>443</v>
      </c>
      <c r="J63" s="5" t="s">
        <v>21</v>
      </c>
      <c r="K63" s="5" t="s">
        <v>22</v>
      </c>
      <c r="L63" s="5" t="s">
        <v>32</v>
      </c>
      <c r="M63" s="3" t="s">
        <v>24</v>
      </c>
      <c r="N63" s="3" t="s">
        <v>25</v>
      </c>
      <c r="O63" s="6"/>
    </row>
    <row r="64">
      <c r="A64" s="5" t="s">
        <v>444</v>
      </c>
      <c r="B64" s="5" t="s">
        <v>445</v>
      </c>
      <c r="C64" s="5">
        <v>2017.0</v>
      </c>
      <c r="D64" s="5" t="s">
        <v>446</v>
      </c>
      <c r="E64" s="5">
        <v>74.0</v>
      </c>
      <c r="F64" s="5" t="s">
        <v>447</v>
      </c>
      <c r="G64" s="5" t="s">
        <v>448</v>
      </c>
      <c r="H64" s="5" t="s">
        <v>449</v>
      </c>
      <c r="I64" s="5" t="s">
        <v>450</v>
      </c>
      <c r="J64" s="5" t="s">
        <v>70</v>
      </c>
      <c r="K64" s="5" t="s">
        <v>22</v>
      </c>
      <c r="M64" s="3" t="s">
        <v>244</v>
      </c>
      <c r="N64" s="5" t="str">
        <f t="array" ref="N64">IFERROR(
  INDEX(survey_paper_2026!$G:$G,
    MATCH(LOWER(TRIM(B64)),
      LOWER(TRIM(survey_paper_2026!$B:$B)),0)
  ),
  "New"
)</f>
        <v>New</v>
      </c>
      <c r="O64" s="6"/>
    </row>
    <row r="65">
      <c r="A65" s="5" t="s">
        <v>451</v>
      </c>
      <c r="B65" s="5" t="s">
        <v>452</v>
      </c>
      <c r="C65" s="5">
        <v>2025.0</v>
      </c>
      <c r="D65" s="5" t="s">
        <v>453</v>
      </c>
      <c r="E65" s="5">
        <v>35.0</v>
      </c>
      <c r="G65" s="5" t="s">
        <v>454</v>
      </c>
      <c r="H65" s="5" t="s">
        <v>455</v>
      </c>
      <c r="J65" s="5" t="s">
        <v>77</v>
      </c>
      <c r="K65" s="5" t="s">
        <v>39</v>
      </c>
      <c r="M65" s="3" t="s">
        <v>24</v>
      </c>
      <c r="N65" s="3" t="s">
        <v>25</v>
      </c>
      <c r="O65" s="6"/>
    </row>
    <row r="66">
      <c r="A66" s="5" t="s">
        <v>456</v>
      </c>
      <c r="B66" s="5" t="s">
        <v>457</v>
      </c>
      <c r="C66" s="5">
        <v>2024.0</v>
      </c>
      <c r="D66" s="5" t="s">
        <v>290</v>
      </c>
      <c r="E66" s="5">
        <v>46.0</v>
      </c>
      <c r="F66" s="5" t="s">
        <v>458</v>
      </c>
      <c r="G66" s="5" t="s">
        <v>459</v>
      </c>
      <c r="H66" s="5" t="s">
        <v>460</v>
      </c>
      <c r="J66" s="5" t="s">
        <v>295</v>
      </c>
      <c r="K66" s="5" t="s">
        <v>22</v>
      </c>
      <c r="L66" s="5" t="s">
        <v>32</v>
      </c>
      <c r="M66" s="12" t="str">
        <f t="array" ref="M66">IFERROR(
  INDEX(survey_paper_2026!$F:$F,
    MATCH(LOWER(TRIM(B66)),
      LOWER(TRIM(survey_paper_2026!$B:$B)),0)
  ),
  "New"
)</f>
        <v>SF</v>
      </c>
      <c r="N66" s="5" t="str">
        <f t="array" ref="N66">IFERROR(
  INDEX(survey_paper_2026!$G:$G,
    MATCH(LOWER(TRIM(B66)),
      LOWER(TRIM(survey_paper_2026!$B:$B)),0)
  ),
  "New"
)</f>
        <v/>
      </c>
      <c r="O66" s="3" t="s">
        <v>461</v>
      </c>
    </row>
    <row r="67">
      <c r="A67" s="5" t="s">
        <v>462</v>
      </c>
      <c r="B67" s="5" t="s">
        <v>463</v>
      </c>
      <c r="C67" s="5">
        <v>2020.0</v>
      </c>
      <c r="D67" s="5" t="s">
        <v>464</v>
      </c>
      <c r="E67" s="5">
        <v>28.0</v>
      </c>
      <c r="F67" s="5" t="s">
        <v>465</v>
      </c>
      <c r="G67" s="5" t="s">
        <v>466</v>
      </c>
      <c r="H67" s="5" t="s">
        <v>467</v>
      </c>
      <c r="J67" s="5" t="s">
        <v>77</v>
      </c>
      <c r="K67" s="5" t="s">
        <v>39</v>
      </c>
      <c r="M67" s="5" t="str">
        <f t="array" ref="M67">IFERROR(
  INDEX(survey_paper_2026!$F:$F,
    MATCH(LOWER(TRIM(B67)),
      LOWER(TRIM(survey_paper_2026!$B:$B)),0)
  ),
  "New"
)</f>
        <v>P</v>
      </c>
      <c r="N67" s="5" t="str">
        <f t="array" ref="N67">IFERROR(
  INDEX(survey_paper_2026!$G:$G,
    MATCH(LOWER(TRIM(B67)),
      LOWER(TRIM(survey_paper_2026!$B:$B)),0)
  ),
  "New"
)</f>
        <v>Y</v>
      </c>
      <c r="O67" s="6"/>
    </row>
    <row r="68">
      <c r="A68" s="5" t="s">
        <v>468</v>
      </c>
      <c r="B68" s="5" t="s">
        <v>469</v>
      </c>
      <c r="C68" s="5">
        <v>2022.0</v>
      </c>
      <c r="D68" s="5" t="s">
        <v>65</v>
      </c>
      <c r="E68" s="5">
        <v>47.0</v>
      </c>
      <c r="F68" s="5" t="s">
        <v>470</v>
      </c>
      <c r="G68" s="5" t="s">
        <v>471</v>
      </c>
      <c r="H68" s="5" t="s">
        <v>472</v>
      </c>
      <c r="I68" s="5" t="s">
        <v>473</v>
      </c>
      <c r="J68" s="5" t="s">
        <v>70</v>
      </c>
      <c r="K68" s="5" t="s">
        <v>22</v>
      </c>
      <c r="L68" s="5" t="s">
        <v>23</v>
      </c>
      <c r="M68" s="3" t="s">
        <v>56</v>
      </c>
      <c r="N68" s="5" t="str">
        <f t="array" ref="N68">IFERROR(
  INDEX(survey_paper_2026!$G:$G,
    MATCH(LOWER(TRIM(B68)),
      LOWER(TRIM(survey_paper_2026!$B:$B)),0)
  ),
  "New"
)</f>
        <v>New</v>
      </c>
      <c r="O68" s="6"/>
    </row>
    <row r="69">
      <c r="A69" s="5" t="s">
        <v>474</v>
      </c>
      <c r="B69" s="5" t="s">
        <v>475</v>
      </c>
      <c r="C69" s="5">
        <v>2023.0</v>
      </c>
      <c r="D69" s="5" t="s">
        <v>476</v>
      </c>
      <c r="E69" s="5">
        <v>48.0</v>
      </c>
      <c r="F69" s="5" t="s">
        <v>477</v>
      </c>
      <c r="G69" s="5" t="s">
        <v>478</v>
      </c>
      <c r="H69" s="5" t="s">
        <v>479</v>
      </c>
      <c r="J69" s="5" t="s">
        <v>70</v>
      </c>
      <c r="K69" s="5" t="s">
        <v>22</v>
      </c>
      <c r="M69" s="3" t="s">
        <v>56</v>
      </c>
      <c r="N69" s="5" t="str">
        <f t="array" ref="N69">IFERROR(
  INDEX(survey_paper_2026!$G:$G,
    MATCH(LOWER(TRIM(B69)),
      LOWER(TRIM(survey_paper_2026!$B:$B)),0)
  ),
  "New"
)</f>
        <v>New</v>
      </c>
      <c r="O69" s="6"/>
    </row>
    <row r="70">
      <c r="A70" s="5" t="s">
        <v>480</v>
      </c>
      <c r="B70" s="5" t="s">
        <v>481</v>
      </c>
      <c r="C70" s="5">
        <v>2024.0</v>
      </c>
      <c r="D70" s="5" t="s">
        <v>482</v>
      </c>
      <c r="E70" s="5">
        <v>40.0</v>
      </c>
      <c r="F70" s="5" t="s">
        <v>483</v>
      </c>
      <c r="G70" s="5" t="s">
        <v>484</v>
      </c>
      <c r="H70" s="5" t="s">
        <v>485</v>
      </c>
      <c r="I70" s="5" t="s">
        <v>486</v>
      </c>
      <c r="J70" s="5" t="s">
        <v>487</v>
      </c>
      <c r="K70" s="5" t="s">
        <v>22</v>
      </c>
      <c r="L70" s="5" t="s">
        <v>23</v>
      </c>
      <c r="M70" s="3" t="s">
        <v>56</v>
      </c>
      <c r="N70" s="5" t="str">
        <f t="array" ref="N70">IFERROR(
  INDEX(survey_paper_2026!$G:$G,
    MATCH(LOWER(TRIM(B70)),
      LOWER(TRIM(survey_paper_2026!$B:$B)),0)
  ),
  "New"
)</f>
        <v>New</v>
      </c>
      <c r="O70" s="6"/>
    </row>
    <row r="71">
      <c r="A71" s="5" t="s">
        <v>488</v>
      </c>
      <c r="B71" s="5" t="s">
        <v>489</v>
      </c>
      <c r="C71" s="5">
        <v>2025.0</v>
      </c>
      <c r="D71" s="5" t="s">
        <v>490</v>
      </c>
      <c r="E71" s="5">
        <v>52.0</v>
      </c>
      <c r="G71" s="5" t="s">
        <v>491</v>
      </c>
      <c r="H71" s="5" t="s">
        <v>492</v>
      </c>
      <c r="J71" s="5" t="s">
        <v>94</v>
      </c>
      <c r="K71" s="5" t="s">
        <v>22</v>
      </c>
      <c r="L71" s="5" t="s">
        <v>23</v>
      </c>
      <c r="M71" s="3" t="s">
        <v>56</v>
      </c>
      <c r="N71" s="5" t="str">
        <f t="array" ref="N71">IFERROR(
  INDEX(survey_paper_2026!$G:$G,
    MATCH(LOWER(TRIM(B71)),
      LOWER(TRIM(survey_paper_2026!$B:$B)),0)
  ),
  "New"
)</f>
        <v>New</v>
      </c>
      <c r="O71" s="6"/>
    </row>
    <row r="72">
      <c r="A72" s="5" t="s">
        <v>493</v>
      </c>
      <c r="B72" s="5" t="s">
        <v>494</v>
      </c>
      <c r="C72" s="5">
        <v>2023.0</v>
      </c>
      <c r="D72" s="5" t="s">
        <v>65</v>
      </c>
      <c r="E72" s="5">
        <v>72.0</v>
      </c>
      <c r="F72" s="5" t="s">
        <v>495</v>
      </c>
      <c r="G72" s="5" t="s">
        <v>496</v>
      </c>
      <c r="H72" s="5" t="s">
        <v>497</v>
      </c>
      <c r="I72" s="5" t="s">
        <v>498</v>
      </c>
      <c r="J72" s="5" t="s">
        <v>70</v>
      </c>
      <c r="K72" s="5" t="s">
        <v>22</v>
      </c>
      <c r="L72" s="5" t="s">
        <v>32</v>
      </c>
      <c r="M72" s="5" t="str">
        <f t="array" ref="M72">IFERROR(
  INDEX(survey_paper_2026!$F:$F,
    MATCH(LOWER(TRIM(B72)),
      LOWER(TRIM(survey_paper_2026!$B:$B)),0)
  ),
  "New"
)</f>
        <v>P</v>
      </c>
      <c r="N72" s="5" t="str">
        <f t="array" ref="N72">IFERROR(
  INDEX(survey_paper_2026!$G:$G,
    MATCH(LOWER(TRIM(B72)),
      LOWER(TRIM(survey_paper_2026!$B:$B)),0)
  ),
  "New"
)</f>
        <v>Y</v>
      </c>
      <c r="O72" s="6"/>
    </row>
    <row r="73">
      <c r="A73" s="5" t="s">
        <v>499</v>
      </c>
      <c r="B73" s="5" t="s">
        <v>500</v>
      </c>
      <c r="C73" s="5">
        <v>2024.0</v>
      </c>
      <c r="D73" s="5" t="s">
        <v>290</v>
      </c>
      <c r="E73" s="5">
        <v>25.0</v>
      </c>
      <c r="F73" s="5" t="s">
        <v>501</v>
      </c>
      <c r="G73" s="5" t="s">
        <v>502</v>
      </c>
      <c r="H73" s="5" t="s">
        <v>503</v>
      </c>
      <c r="J73" s="5" t="s">
        <v>295</v>
      </c>
      <c r="K73" s="5" t="s">
        <v>22</v>
      </c>
      <c r="L73" s="5" t="s">
        <v>32</v>
      </c>
      <c r="M73" s="5" t="str">
        <f t="array" ref="M73">IFERROR(
  INDEX(survey_paper_2026!$F:$F,
    MATCH(LOWER(TRIM(B73)),
      LOWER(TRIM(survey_paper_2026!$B:$B)),0)
  ),
  "New"
)</f>
        <v>P</v>
      </c>
      <c r="N73" s="5" t="str">
        <f t="array" ref="N73">IFERROR(
  INDEX(survey_paper_2026!$G:$G,
    MATCH(LOWER(TRIM(B73)),
      LOWER(TRIM(survey_paper_2026!$B:$B)),0)
  ),
  "New"
)</f>
        <v>Y</v>
      </c>
      <c r="O73" s="6"/>
    </row>
    <row r="74">
      <c r="A74" s="5" t="s">
        <v>504</v>
      </c>
      <c r="B74" s="5" t="s">
        <v>505</v>
      </c>
      <c r="C74" s="5">
        <v>2024.0</v>
      </c>
      <c r="D74" s="5" t="s">
        <v>506</v>
      </c>
      <c r="E74" s="5">
        <v>47.0</v>
      </c>
      <c r="F74" s="5" t="s">
        <v>507</v>
      </c>
      <c r="G74" s="5" t="s">
        <v>508</v>
      </c>
      <c r="H74" s="5" t="s">
        <v>509</v>
      </c>
      <c r="J74" s="5" t="s">
        <v>510</v>
      </c>
      <c r="K74" s="5" t="s">
        <v>22</v>
      </c>
      <c r="M74" s="3" t="s">
        <v>24</v>
      </c>
      <c r="N74" s="3" t="s">
        <v>25</v>
      </c>
      <c r="O74" s="6"/>
    </row>
    <row r="75">
      <c r="A75" s="5" t="s">
        <v>511</v>
      </c>
      <c r="B75" s="5" t="s">
        <v>512</v>
      </c>
      <c r="C75" s="5">
        <v>2025.0</v>
      </c>
      <c r="D75" s="5" t="s">
        <v>513</v>
      </c>
      <c r="E75" s="5">
        <v>45.0</v>
      </c>
      <c r="F75" s="5" t="s">
        <v>514</v>
      </c>
      <c r="G75" s="5" t="s">
        <v>515</v>
      </c>
      <c r="H75" s="5" t="s">
        <v>516</v>
      </c>
      <c r="J75" s="5" t="s">
        <v>517</v>
      </c>
      <c r="K75" s="5" t="s">
        <v>22</v>
      </c>
      <c r="L75" s="5" t="s">
        <v>23</v>
      </c>
      <c r="M75" s="3" t="s">
        <v>56</v>
      </c>
      <c r="N75" s="5" t="str">
        <f t="array" ref="N75">IFERROR(
  INDEX(survey_paper_2026!$G:$G,
    MATCH(LOWER(TRIM(B75)),
      LOWER(TRIM(survey_paper_2026!$B:$B)),0)
  ),
  "New"
)</f>
        <v>New</v>
      </c>
      <c r="O75" s="6"/>
    </row>
    <row r="76">
      <c r="A76" s="5" t="s">
        <v>518</v>
      </c>
      <c r="B76" s="5" t="s">
        <v>519</v>
      </c>
      <c r="C76" s="5">
        <v>2022.0</v>
      </c>
      <c r="D76" s="5" t="s">
        <v>520</v>
      </c>
      <c r="E76" s="5">
        <v>59.0</v>
      </c>
      <c r="F76" s="5" t="s">
        <v>521</v>
      </c>
      <c r="G76" s="5" t="s">
        <v>522</v>
      </c>
      <c r="H76" s="5" t="s">
        <v>523</v>
      </c>
      <c r="I76" s="5" t="s">
        <v>524</v>
      </c>
      <c r="J76" s="5" t="s">
        <v>134</v>
      </c>
      <c r="K76" s="5" t="s">
        <v>22</v>
      </c>
      <c r="M76" s="3" t="s">
        <v>24</v>
      </c>
      <c r="N76" s="3" t="s">
        <v>25</v>
      </c>
      <c r="O76" s="6"/>
    </row>
    <row r="77">
      <c r="A77" s="5" t="s">
        <v>525</v>
      </c>
      <c r="B77" s="5" t="s">
        <v>526</v>
      </c>
      <c r="C77" s="5">
        <v>2025.0</v>
      </c>
      <c r="D77" s="5" t="s">
        <v>527</v>
      </c>
      <c r="E77" s="5">
        <v>35.0</v>
      </c>
      <c r="F77" s="5" t="s">
        <v>528</v>
      </c>
      <c r="G77" s="5" t="s">
        <v>529</v>
      </c>
      <c r="J77" s="5" t="s">
        <v>530</v>
      </c>
      <c r="K77" s="5" t="s">
        <v>22</v>
      </c>
      <c r="L77" s="5" t="s">
        <v>531</v>
      </c>
      <c r="M77" s="3" t="s">
        <v>56</v>
      </c>
      <c r="N77" s="5" t="str">
        <f t="array" ref="N77">IFERROR(
  INDEX(survey_paper_2026!$G:$G,
    MATCH(LOWER(TRIM(B77)),
      LOWER(TRIM(survey_paper_2026!$B:$B)),0)
  ),
  "New"
)</f>
        <v>New</v>
      </c>
      <c r="O77" s="6"/>
    </row>
    <row r="78">
      <c r="A78" s="5" t="s">
        <v>532</v>
      </c>
      <c r="B78" s="5" t="s">
        <v>533</v>
      </c>
      <c r="C78" s="5">
        <v>2025.0</v>
      </c>
      <c r="D78" s="5" t="s">
        <v>120</v>
      </c>
      <c r="E78" s="5">
        <v>53.0</v>
      </c>
      <c r="F78" s="5" t="s">
        <v>534</v>
      </c>
      <c r="G78" s="5" t="s">
        <v>535</v>
      </c>
      <c r="H78" s="5" t="s">
        <v>536</v>
      </c>
      <c r="I78" s="5" t="s">
        <v>537</v>
      </c>
      <c r="J78" s="5" t="s">
        <v>47</v>
      </c>
      <c r="K78" s="5" t="s">
        <v>22</v>
      </c>
      <c r="M78" s="3" t="s">
        <v>24</v>
      </c>
      <c r="N78" s="3" t="s">
        <v>25</v>
      </c>
      <c r="O78" s="6"/>
    </row>
    <row r="79">
      <c r="A79" s="5" t="s">
        <v>538</v>
      </c>
      <c r="B79" s="5" t="s">
        <v>539</v>
      </c>
      <c r="C79" s="5">
        <v>2022.0</v>
      </c>
      <c r="D79" s="5" t="s">
        <v>163</v>
      </c>
      <c r="E79" s="5">
        <v>52.0</v>
      </c>
      <c r="F79" s="5" t="s">
        <v>540</v>
      </c>
      <c r="G79" s="5" t="s">
        <v>541</v>
      </c>
      <c r="H79" s="5" t="s">
        <v>542</v>
      </c>
      <c r="I79" s="5" t="s">
        <v>543</v>
      </c>
      <c r="J79" s="5" t="s">
        <v>168</v>
      </c>
      <c r="K79" s="5" t="s">
        <v>22</v>
      </c>
      <c r="M79" s="3" t="s">
        <v>24</v>
      </c>
      <c r="N79" s="3" t="s">
        <v>25</v>
      </c>
      <c r="O79" s="6"/>
    </row>
    <row r="80">
      <c r="A80" s="5" t="s">
        <v>544</v>
      </c>
      <c r="B80" s="5" t="s">
        <v>545</v>
      </c>
      <c r="C80" s="5">
        <v>2022.0</v>
      </c>
      <c r="D80" s="5" t="s">
        <v>546</v>
      </c>
      <c r="E80" s="5">
        <v>24.0</v>
      </c>
      <c r="F80" s="5" t="s">
        <v>547</v>
      </c>
      <c r="G80" s="5" t="s">
        <v>548</v>
      </c>
      <c r="H80" s="5" t="s">
        <v>549</v>
      </c>
      <c r="I80" s="5" t="s">
        <v>550</v>
      </c>
      <c r="J80" s="5" t="s">
        <v>160</v>
      </c>
      <c r="K80" s="5" t="s">
        <v>39</v>
      </c>
      <c r="L80" s="5" t="s">
        <v>531</v>
      </c>
      <c r="M80" s="3" t="s">
        <v>56</v>
      </c>
      <c r="N80" s="5" t="str">
        <f t="array" ref="N80">IFERROR(
  INDEX(survey_paper_2026!$G:$G,
    MATCH(LOWER(TRIM(B80)),
      LOWER(TRIM(survey_paper_2026!$B:$B)),0)
  ),
  "New"
)</f>
        <v>New</v>
      </c>
      <c r="O80" s="6"/>
    </row>
    <row r="81">
      <c r="A81" s="5" t="s">
        <v>551</v>
      </c>
      <c r="B81" s="5" t="s">
        <v>552</v>
      </c>
      <c r="C81" s="5">
        <v>2022.0</v>
      </c>
      <c r="D81" s="5" t="s">
        <v>553</v>
      </c>
      <c r="E81" s="5">
        <v>26.0</v>
      </c>
      <c r="F81" s="5" t="s">
        <v>554</v>
      </c>
      <c r="G81" s="5" t="s">
        <v>555</v>
      </c>
      <c r="I81" s="5" t="s">
        <v>194</v>
      </c>
      <c r="J81" s="5" t="s">
        <v>416</v>
      </c>
      <c r="K81" s="5" t="s">
        <v>387</v>
      </c>
      <c r="L81" s="5" t="s">
        <v>388</v>
      </c>
      <c r="M81" s="3" t="s">
        <v>389</v>
      </c>
      <c r="N81" s="5" t="str">
        <f t="array" ref="N81">IFERROR(
  INDEX(survey_paper_2026!$G:$G,
    MATCH(LOWER(TRIM(B81)),
      LOWER(TRIM(survey_paper_2026!$B:$B)),0)
  ),
  "New"
)</f>
        <v>New</v>
      </c>
      <c r="O81" s="6"/>
    </row>
    <row r="82">
      <c r="A82" s="5" t="s">
        <v>556</v>
      </c>
      <c r="B82" s="5" t="s">
        <v>557</v>
      </c>
      <c r="C82" s="5">
        <v>2025.0</v>
      </c>
      <c r="D82" s="5" t="s">
        <v>28</v>
      </c>
      <c r="E82" s="5">
        <v>73.0</v>
      </c>
      <c r="F82" s="5" t="s">
        <v>558</v>
      </c>
      <c r="G82" s="5" t="s">
        <v>559</v>
      </c>
      <c r="H82" s="5" t="s">
        <v>560</v>
      </c>
      <c r="J82" s="5" t="s">
        <v>21</v>
      </c>
      <c r="K82" s="5" t="s">
        <v>22</v>
      </c>
      <c r="L82" s="5" t="s">
        <v>32</v>
      </c>
      <c r="M82" s="5" t="str">
        <f t="array" ref="M82">IFERROR(
  INDEX(survey_paper_2026!$F:$F,
    MATCH(LOWER(TRIM(B82)),
      LOWER(TRIM(survey_paper_2026!$B:$B)),0)
  ),
  "New"
)</f>
        <v>P</v>
      </c>
      <c r="N82" s="5" t="str">
        <f t="array" ref="N82">IFERROR(
  INDEX(survey_paper_2026!$G:$G,
    MATCH(LOWER(TRIM(B82)),
      LOWER(TRIM(survey_paper_2026!$B:$B)),0)
  ),
  "New"
)</f>
        <v>Y</v>
      </c>
      <c r="O82" s="6"/>
    </row>
    <row r="83">
      <c r="A83" s="5" t="s">
        <v>561</v>
      </c>
      <c r="B83" s="5" t="s">
        <v>562</v>
      </c>
      <c r="C83" s="5">
        <v>2025.0</v>
      </c>
      <c r="D83" s="5" t="s">
        <v>563</v>
      </c>
      <c r="E83" s="5">
        <v>26.0</v>
      </c>
      <c r="F83" s="5" t="s">
        <v>564</v>
      </c>
      <c r="G83" s="5" t="s">
        <v>565</v>
      </c>
      <c r="H83" s="5" t="s">
        <v>566</v>
      </c>
      <c r="I83" s="5" t="s">
        <v>567</v>
      </c>
      <c r="J83" s="5" t="s">
        <v>568</v>
      </c>
      <c r="K83" s="5" t="s">
        <v>22</v>
      </c>
      <c r="M83" s="5" t="str">
        <f t="array" ref="M83">IFERROR(
  INDEX(survey_paper_2026!$F:$F,
    MATCH(LOWER(TRIM(B83)),
      LOWER(TRIM(survey_paper_2026!$B:$B)),0)
  ),
  "New"
)</f>
        <v>ST</v>
      </c>
      <c r="N83" s="5" t="str">
        <f t="array" ref="N83">IFERROR(
  INDEX(survey_paper_2026!$G:$G,
    MATCH(LOWER(TRIM(B83)),
      LOWER(TRIM(survey_paper_2026!$B:$B)),0)
  ),
  "New"
)</f>
        <v/>
      </c>
      <c r="O83" s="6"/>
    </row>
    <row r="84">
      <c r="A84" s="5" t="s">
        <v>569</v>
      </c>
      <c r="B84" s="5" t="s">
        <v>570</v>
      </c>
      <c r="C84" s="5">
        <v>2025.0</v>
      </c>
      <c r="D84" s="5" t="s">
        <v>65</v>
      </c>
      <c r="E84" s="5">
        <v>27.0</v>
      </c>
      <c r="F84" s="5" t="s">
        <v>571</v>
      </c>
      <c r="G84" s="5" t="s">
        <v>572</v>
      </c>
      <c r="H84" s="5" t="s">
        <v>573</v>
      </c>
      <c r="J84" s="5" t="s">
        <v>70</v>
      </c>
      <c r="K84" s="5" t="s">
        <v>22</v>
      </c>
      <c r="L84" s="5" t="s">
        <v>32</v>
      </c>
      <c r="M84" s="3" t="s">
        <v>24</v>
      </c>
      <c r="N84" s="3" t="s">
        <v>25</v>
      </c>
      <c r="O84" s="6"/>
    </row>
    <row r="85">
      <c r="A85" s="5" t="s">
        <v>574</v>
      </c>
      <c r="B85" s="5" t="s">
        <v>575</v>
      </c>
      <c r="C85" s="5">
        <v>2019.0</v>
      </c>
      <c r="D85" s="5" t="s">
        <v>576</v>
      </c>
      <c r="E85" s="5">
        <v>14.0</v>
      </c>
      <c r="F85" s="5" t="s">
        <v>577</v>
      </c>
      <c r="G85" s="5" t="s">
        <v>578</v>
      </c>
      <c r="H85" s="5" t="s">
        <v>579</v>
      </c>
      <c r="J85" s="5" t="s">
        <v>38</v>
      </c>
      <c r="K85" s="5" t="s">
        <v>39</v>
      </c>
      <c r="M85" s="3" t="s">
        <v>244</v>
      </c>
      <c r="N85" s="5" t="str">
        <f t="array" ref="N85">IFERROR(
  INDEX(survey_paper_2026!$G:$G,
    MATCH(LOWER(TRIM(B85)),
      LOWER(TRIM(survey_paper_2026!$B:$B)),0)
  ),
  "New"
)</f>
        <v>New</v>
      </c>
      <c r="O85" s="6"/>
    </row>
    <row r="86">
      <c r="A86" s="5" t="s">
        <v>580</v>
      </c>
      <c r="B86" s="5" t="s">
        <v>581</v>
      </c>
      <c r="C86" s="5">
        <v>2025.0</v>
      </c>
      <c r="D86" s="5" t="s">
        <v>65</v>
      </c>
      <c r="E86" s="5">
        <v>45.0</v>
      </c>
      <c r="F86" s="5" t="s">
        <v>582</v>
      </c>
      <c r="G86" s="5" t="s">
        <v>583</v>
      </c>
      <c r="H86" s="5" t="s">
        <v>584</v>
      </c>
      <c r="J86" s="5" t="s">
        <v>70</v>
      </c>
      <c r="K86" s="5" t="s">
        <v>22</v>
      </c>
      <c r="L86" s="5" t="s">
        <v>32</v>
      </c>
      <c r="M86" s="3" t="s">
        <v>24</v>
      </c>
      <c r="N86" s="3" t="s">
        <v>25</v>
      </c>
      <c r="O86" s="6"/>
    </row>
    <row r="87">
      <c r="A87" s="5" t="s">
        <v>585</v>
      </c>
      <c r="B87" s="5" t="s">
        <v>586</v>
      </c>
      <c r="C87" s="5">
        <v>2025.0</v>
      </c>
      <c r="D87" s="5" t="s">
        <v>587</v>
      </c>
      <c r="E87" s="5">
        <v>33.0</v>
      </c>
      <c r="F87" s="5" t="s">
        <v>588</v>
      </c>
      <c r="G87" s="5" t="s">
        <v>589</v>
      </c>
      <c r="H87" s="5" t="s">
        <v>590</v>
      </c>
      <c r="J87" s="5" t="s">
        <v>591</v>
      </c>
      <c r="K87" s="5" t="s">
        <v>22</v>
      </c>
      <c r="L87" s="5" t="s">
        <v>32</v>
      </c>
      <c r="M87" s="5" t="str">
        <f t="array" ref="M87">IFERROR(
  INDEX(survey_paper_2026!$F:$F,
    MATCH(LOWER(TRIM(B87)),
      LOWER(TRIM(survey_paper_2026!$B:$B)),0)
  ),
  "New"
)</f>
        <v>P</v>
      </c>
      <c r="N87" s="5" t="str">
        <f t="array" ref="N87">IFERROR(
  INDEX(survey_paper_2026!$G:$G,
    MATCH(LOWER(TRIM(B87)),
      LOWER(TRIM(survey_paper_2026!$B:$B)),0)
  ),
  "New"
)</f>
        <v>Y</v>
      </c>
      <c r="O87" s="6"/>
    </row>
    <row r="88">
      <c r="A88" s="5" t="s">
        <v>592</v>
      </c>
      <c r="B88" s="5" t="s">
        <v>593</v>
      </c>
      <c r="C88" s="5">
        <v>2022.0</v>
      </c>
      <c r="D88" s="5" t="s">
        <v>594</v>
      </c>
      <c r="E88" s="5">
        <v>28.0</v>
      </c>
      <c r="F88" s="5" t="s">
        <v>595</v>
      </c>
      <c r="G88" s="5" t="s">
        <v>596</v>
      </c>
      <c r="H88" s="5" t="s">
        <v>597</v>
      </c>
      <c r="J88" s="5" t="s">
        <v>21</v>
      </c>
      <c r="K88" s="5" t="s">
        <v>22</v>
      </c>
      <c r="L88" s="5" t="s">
        <v>32</v>
      </c>
      <c r="M88" s="3" t="s">
        <v>56</v>
      </c>
      <c r="N88" s="5" t="str">
        <f t="array" ref="N88">IFERROR(
  INDEX(survey_paper_2026!$G:$G,
    MATCH(LOWER(TRIM(B88)),
      LOWER(TRIM(survey_paper_2026!$B:$B)),0)
  ),
  "New"
)</f>
        <v>New</v>
      </c>
      <c r="O88" s="6"/>
    </row>
    <row r="89">
      <c r="A89" s="5" t="s">
        <v>598</v>
      </c>
      <c r="B89" s="5" t="s">
        <v>599</v>
      </c>
      <c r="C89" s="5">
        <v>2022.0</v>
      </c>
      <c r="D89" s="5" t="s">
        <v>600</v>
      </c>
      <c r="E89" s="5">
        <v>57.0</v>
      </c>
      <c r="F89" s="5" t="s">
        <v>601</v>
      </c>
      <c r="G89" s="5" t="s">
        <v>602</v>
      </c>
      <c r="H89" s="5" t="s">
        <v>603</v>
      </c>
      <c r="I89" s="5" t="s">
        <v>604</v>
      </c>
      <c r="J89" s="5" t="s">
        <v>510</v>
      </c>
      <c r="K89" s="5" t="s">
        <v>22</v>
      </c>
      <c r="M89" s="12" t="str">
        <f t="array" ref="M89">IFERROR(
  INDEX(survey_paper_2026!$F:$F,
    MATCH(LOWER(TRIM(B89)),
      LOWER(TRIM(survey_paper_2026!$B:$B)),0)
  ),
  "New"
)</f>
        <v>SF</v>
      </c>
      <c r="N89" s="5" t="str">
        <f t="array" ref="N89">IFERROR(
  INDEX(survey_paper_2026!$G:$G,
    MATCH(LOWER(TRIM(B89)),
      LOWER(TRIM(survey_paper_2026!$B:$B)),0)
  ),
  "New"
)</f>
        <v/>
      </c>
      <c r="O89" s="3" t="s">
        <v>605</v>
      </c>
    </row>
    <row r="90">
      <c r="A90" s="5" t="s">
        <v>606</v>
      </c>
      <c r="B90" s="5" t="s">
        <v>607</v>
      </c>
      <c r="C90" s="5">
        <v>2025.0</v>
      </c>
      <c r="D90" s="5" t="s">
        <v>608</v>
      </c>
      <c r="E90" s="5">
        <v>13.0</v>
      </c>
      <c r="F90" s="5" t="s">
        <v>609</v>
      </c>
      <c r="G90" s="5" t="s">
        <v>610</v>
      </c>
      <c r="H90" s="5" t="s">
        <v>611</v>
      </c>
      <c r="J90" s="5" t="s">
        <v>77</v>
      </c>
      <c r="K90" s="5" t="s">
        <v>39</v>
      </c>
      <c r="M90" s="3" t="s">
        <v>24</v>
      </c>
      <c r="N90" s="3" t="s">
        <v>25</v>
      </c>
      <c r="O90" s="6"/>
    </row>
    <row r="91">
      <c r="A91" s="5" t="s">
        <v>612</v>
      </c>
      <c r="B91" s="5" t="s">
        <v>613</v>
      </c>
      <c r="C91" s="5">
        <v>2025.0</v>
      </c>
      <c r="D91" s="5" t="s">
        <v>65</v>
      </c>
      <c r="E91" s="5">
        <v>36.0</v>
      </c>
      <c r="F91" s="5" t="s">
        <v>614</v>
      </c>
      <c r="G91" s="5" t="s">
        <v>615</v>
      </c>
      <c r="H91" s="5" t="s">
        <v>616</v>
      </c>
      <c r="J91" s="5" t="s">
        <v>70</v>
      </c>
      <c r="K91" s="5" t="s">
        <v>22</v>
      </c>
      <c r="L91" s="5" t="s">
        <v>32</v>
      </c>
      <c r="M91" s="5" t="str">
        <f t="array" ref="M91">IFERROR(
  INDEX(survey_paper_2026!$F:$F,
    MATCH(LOWER(TRIM(B91)),
      LOWER(TRIM(survey_paper_2026!$B:$B)),0)
  ),
  "New"
)</f>
        <v>P</v>
      </c>
      <c r="N91" s="5" t="str">
        <f t="array" ref="N91">IFERROR(
  INDEX(survey_paper_2026!$G:$G,
    MATCH(LOWER(TRIM(B91)),
      LOWER(TRIM(survey_paper_2026!$B:$B)),0)
  ),
  "New"
)</f>
        <v>Y</v>
      </c>
      <c r="O91" s="6"/>
    </row>
    <row r="92">
      <c r="A92" s="5" t="s">
        <v>617</v>
      </c>
      <c r="B92" s="5" t="s">
        <v>618</v>
      </c>
      <c r="C92" s="5">
        <v>2021.0</v>
      </c>
      <c r="D92" s="5" t="s">
        <v>619</v>
      </c>
      <c r="E92" s="5">
        <v>21.0</v>
      </c>
      <c r="F92" s="5" t="s">
        <v>620</v>
      </c>
      <c r="G92" s="5" t="s">
        <v>621</v>
      </c>
      <c r="H92" s="5" t="s">
        <v>622</v>
      </c>
      <c r="I92" s="5" t="s">
        <v>623</v>
      </c>
      <c r="J92" s="5" t="s">
        <v>38</v>
      </c>
      <c r="K92" s="5" t="s">
        <v>39</v>
      </c>
      <c r="M92" s="5" t="str">
        <f t="array" ref="M92">IFERROR(
  INDEX(survey_paper_2026!$F:$F,
    MATCH(LOWER(TRIM(B92)),
      LOWER(TRIM(survey_paper_2026!$B:$B)),0)
  ),
  "New"
)</f>
        <v>SA</v>
      </c>
      <c r="N92" s="5" t="str">
        <f t="array" ref="N92">IFERROR(
  INDEX(survey_paper_2026!$G:$G,
    MATCH(LOWER(TRIM(B92)),
      LOWER(TRIM(survey_paper_2026!$B:$B)),0)
  ),
  "New"
)</f>
        <v/>
      </c>
      <c r="O92" s="6"/>
      <c r="P92" s="13"/>
    </row>
    <row r="93">
      <c r="A93" s="5" t="s">
        <v>624</v>
      </c>
      <c r="B93" s="5" t="s">
        <v>625</v>
      </c>
      <c r="C93" s="5">
        <v>2024.0</v>
      </c>
      <c r="D93" s="5" t="s">
        <v>28</v>
      </c>
      <c r="E93" s="5">
        <v>33.0</v>
      </c>
      <c r="F93" s="5" t="s">
        <v>626</v>
      </c>
      <c r="G93" s="5" t="s">
        <v>627</v>
      </c>
      <c r="H93" s="5" t="s">
        <v>628</v>
      </c>
      <c r="J93" s="5" t="s">
        <v>21</v>
      </c>
      <c r="K93" s="5" t="s">
        <v>22</v>
      </c>
      <c r="L93" s="5" t="s">
        <v>32</v>
      </c>
      <c r="M93" s="3" t="s">
        <v>56</v>
      </c>
      <c r="N93" s="5" t="str">
        <f t="array" ref="N93">IFERROR(
  INDEX(survey_paper_2026!$G:$G,
    MATCH(LOWER(TRIM(B93)),
      LOWER(TRIM(survey_paper_2026!$B:$B)),0)
  ),
  "New"
)</f>
        <v>New</v>
      </c>
      <c r="O93" s="6"/>
    </row>
    <row r="94">
      <c r="A94" s="5" t="s">
        <v>629</v>
      </c>
      <c r="B94" s="5" t="s">
        <v>630</v>
      </c>
      <c r="C94" s="5">
        <v>2017.0</v>
      </c>
      <c r="D94" s="5" t="s">
        <v>631</v>
      </c>
      <c r="E94" s="5">
        <v>20.0</v>
      </c>
      <c r="F94" s="5" t="s">
        <v>632</v>
      </c>
      <c r="G94" s="5" t="s">
        <v>633</v>
      </c>
      <c r="H94" s="5" t="s">
        <v>634</v>
      </c>
      <c r="I94" s="5" t="s">
        <v>635</v>
      </c>
      <c r="J94" s="5" t="s">
        <v>85</v>
      </c>
      <c r="K94" s="5" t="s">
        <v>22</v>
      </c>
      <c r="M94" s="3" t="s">
        <v>56</v>
      </c>
      <c r="N94" s="5" t="str">
        <f t="array" ref="N94">IFERROR(
  INDEX(survey_paper_2026!$G:$G,
    MATCH(LOWER(TRIM(B94)),
      LOWER(TRIM(survey_paper_2026!$B:$B)),0)
  ),
  "New"
)</f>
        <v>New</v>
      </c>
      <c r="O94" s="6"/>
    </row>
    <row r="95">
      <c r="A95" s="5" t="s">
        <v>636</v>
      </c>
      <c r="B95" s="5" t="s">
        <v>637</v>
      </c>
      <c r="C95" s="5">
        <v>2018.0</v>
      </c>
      <c r="D95" s="5" t="s">
        <v>476</v>
      </c>
      <c r="E95" s="5">
        <v>35.0</v>
      </c>
      <c r="F95" s="5" t="s">
        <v>638</v>
      </c>
      <c r="G95" s="5" t="s">
        <v>639</v>
      </c>
      <c r="H95" s="5" t="s">
        <v>640</v>
      </c>
      <c r="I95" s="5" t="s">
        <v>641</v>
      </c>
      <c r="J95" s="5" t="s">
        <v>70</v>
      </c>
      <c r="K95" s="5" t="s">
        <v>22</v>
      </c>
      <c r="L95" s="5" t="s">
        <v>531</v>
      </c>
      <c r="M95" s="3" t="s">
        <v>24</v>
      </c>
      <c r="N95" s="3" t="s">
        <v>25</v>
      </c>
      <c r="O95" s="6"/>
    </row>
    <row r="96">
      <c r="A96" s="5" t="s">
        <v>642</v>
      </c>
      <c r="B96" s="5" t="s">
        <v>643</v>
      </c>
      <c r="C96" s="5">
        <v>2025.0</v>
      </c>
      <c r="D96" s="5" t="s">
        <v>65</v>
      </c>
      <c r="E96" s="5">
        <v>52.0</v>
      </c>
      <c r="F96" s="5" t="s">
        <v>644</v>
      </c>
      <c r="G96" s="5" t="s">
        <v>645</v>
      </c>
      <c r="H96" s="5" t="s">
        <v>646</v>
      </c>
      <c r="J96" s="5" t="s">
        <v>70</v>
      </c>
      <c r="K96" s="5" t="s">
        <v>22</v>
      </c>
      <c r="L96" s="5" t="s">
        <v>32</v>
      </c>
      <c r="M96" s="5" t="str">
        <f t="array" ref="M96">IFERROR(
  INDEX(survey_paper_2026!$F:$F,
    MATCH(LOWER(TRIM(B96)),
      LOWER(TRIM(survey_paper_2026!$B:$B)),0)
  ),
  "New"
)</f>
        <v>P</v>
      </c>
      <c r="N96" s="5" t="str">
        <f t="array" ref="N96">IFERROR(
  INDEX(survey_paper_2026!$G:$G,
    MATCH(LOWER(TRIM(B96)),
      LOWER(TRIM(survey_paper_2026!$B:$B)),0)
  ),
  "New"
)</f>
        <v>Y</v>
      </c>
      <c r="O96" s="6"/>
    </row>
    <row r="97">
      <c r="A97" s="5" t="s">
        <v>647</v>
      </c>
      <c r="B97" s="5" t="s">
        <v>648</v>
      </c>
      <c r="C97" s="5">
        <v>2018.0</v>
      </c>
      <c r="D97" s="5" t="s">
        <v>649</v>
      </c>
      <c r="E97" s="5">
        <v>24.0</v>
      </c>
      <c r="F97" s="5" t="s">
        <v>650</v>
      </c>
      <c r="G97" s="5" t="s">
        <v>651</v>
      </c>
      <c r="H97" s="5" t="s">
        <v>652</v>
      </c>
      <c r="I97" s="5" t="s">
        <v>653</v>
      </c>
      <c r="J97" s="5" t="s">
        <v>654</v>
      </c>
      <c r="K97" s="5" t="s">
        <v>39</v>
      </c>
      <c r="L97" s="5" t="s">
        <v>23</v>
      </c>
      <c r="M97" s="5" t="str">
        <f t="array" ref="M97">IFERROR(
  INDEX(survey_paper_2026!$F:$F,
    MATCH(LOWER(TRIM(B97)),
      LOWER(TRIM(survey_paper_2026!$B:$B)),0)
  ),
  "New"
)</f>
        <v>P</v>
      </c>
      <c r="N97" s="5" t="str">
        <f t="array" ref="N97">IFERROR(
  INDEX(survey_paper_2026!$G:$G,
    MATCH(LOWER(TRIM(B97)),
      LOWER(TRIM(survey_paper_2026!$B:$B)),0)
  ),
  "New"
)</f>
        <v>Y</v>
      </c>
      <c r="O97" s="6"/>
    </row>
    <row r="98">
      <c r="A98" s="5" t="s">
        <v>655</v>
      </c>
      <c r="B98" s="5" t="s">
        <v>656</v>
      </c>
      <c r="C98" s="5">
        <v>2025.0</v>
      </c>
      <c r="D98" s="5" t="s">
        <v>657</v>
      </c>
      <c r="E98" s="5">
        <v>23.0</v>
      </c>
      <c r="F98" s="5" t="s">
        <v>658</v>
      </c>
      <c r="G98" s="5" t="s">
        <v>659</v>
      </c>
      <c r="H98" s="5" t="s">
        <v>660</v>
      </c>
      <c r="J98" s="5" t="s">
        <v>202</v>
      </c>
      <c r="K98" s="5" t="s">
        <v>22</v>
      </c>
      <c r="L98" s="5" t="s">
        <v>388</v>
      </c>
      <c r="M98" s="5" t="str">
        <f t="array" ref="M98">IFERROR(
  INDEX(survey_paper_2026!$F:$F,
    MATCH(LOWER(TRIM(B98)),
      LOWER(TRIM(survey_paper_2026!$B:$B)),0)
  ),
  "New"
)</f>
        <v>P</v>
      </c>
      <c r="N98" s="5" t="str">
        <f t="array" ref="N98">IFERROR(
  INDEX(survey_paper_2026!$G:$G,
    MATCH(LOWER(TRIM(B98)),
      LOWER(TRIM(survey_paper_2026!$B:$B)),0)
  ),
  "New"
)</f>
        <v>Y</v>
      </c>
      <c r="O98" s="6"/>
    </row>
    <row r="99">
      <c r="A99" s="5" t="s">
        <v>661</v>
      </c>
      <c r="B99" s="5" t="s">
        <v>662</v>
      </c>
      <c r="C99" s="5">
        <v>2025.0</v>
      </c>
      <c r="D99" s="5" t="s">
        <v>212</v>
      </c>
      <c r="E99" s="5">
        <v>54.0</v>
      </c>
      <c r="F99" s="5" t="s">
        <v>663</v>
      </c>
      <c r="G99" s="5" t="s">
        <v>664</v>
      </c>
      <c r="H99" s="5" t="s">
        <v>665</v>
      </c>
      <c r="J99" s="5" t="s">
        <v>216</v>
      </c>
      <c r="K99" s="5" t="s">
        <v>22</v>
      </c>
      <c r="L99" s="5" t="s">
        <v>32</v>
      </c>
      <c r="M99" s="3" t="s">
        <v>56</v>
      </c>
      <c r="N99" s="5" t="str">
        <f t="array" ref="N99">IFERROR(
  INDEX(survey_paper_2026!$G:$G,
    MATCH(LOWER(TRIM(B99)),
      LOWER(TRIM(survey_paper_2026!$B:$B)),0)
  ),
  "New"
)</f>
        <v>New</v>
      </c>
      <c r="O99" s="6"/>
    </row>
    <row r="100">
      <c r="A100" s="5" t="s">
        <v>666</v>
      </c>
      <c r="B100" s="5" t="s">
        <v>667</v>
      </c>
      <c r="C100" s="5">
        <v>2024.0</v>
      </c>
      <c r="D100" s="5" t="s">
        <v>198</v>
      </c>
      <c r="E100" s="5">
        <v>41.0</v>
      </c>
      <c r="F100" s="5" t="s">
        <v>668</v>
      </c>
      <c r="G100" s="5" t="s">
        <v>669</v>
      </c>
      <c r="H100" s="5" t="s">
        <v>670</v>
      </c>
      <c r="I100" s="5" t="s">
        <v>671</v>
      </c>
      <c r="J100" s="5" t="s">
        <v>202</v>
      </c>
      <c r="K100" s="5" t="s">
        <v>22</v>
      </c>
      <c r="L100" s="5" t="s">
        <v>203</v>
      </c>
      <c r="M100" s="5" t="str">
        <f t="array" ref="M100">IFERROR(
  INDEX(survey_paper_2026!$F:$F,
    MATCH(LOWER(TRIM(B100)),
      LOWER(TRIM(survey_paper_2026!$B:$B)),0)
  ),
  "New"
)</f>
        <v>P</v>
      </c>
      <c r="N100" s="5" t="str">
        <f t="array" ref="N100">IFERROR(
  INDEX(survey_paper_2026!$G:$G,
    MATCH(LOWER(TRIM(B100)),
      LOWER(TRIM(survey_paper_2026!$B:$B)),0)
  ),
  "New"
)</f>
        <v>Y</v>
      </c>
      <c r="O100" s="6"/>
    </row>
    <row r="101">
      <c r="A101" s="5" t="s">
        <v>672</v>
      </c>
      <c r="B101" s="5" t="s">
        <v>673</v>
      </c>
      <c r="C101" s="5">
        <v>2024.0</v>
      </c>
      <c r="D101" s="5" t="s">
        <v>65</v>
      </c>
      <c r="E101" s="5">
        <v>42.0</v>
      </c>
      <c r="F101" s="5" t="s">
        <v>674</v>
      </c>
      <c r="G101" s="5" t="s">
        <v>675</v>
      </c>
      <c r="H101" s="5" t="s">
        <v>676</v>
      </c>
      <c r="J101" s="5" t="s">
        <v>70</v>
      </c>
      <c r="K101" s="5" t="s">
        <v>22</v>
      </c>
      <c r="L101" s="5" t="s">
        <v>32</v>
      </c>
      <c r="M101" s="3" t="s">
        <v>24</v>
      </c>
      <c r="N101" s="3" t="s">
        <v>25</v>
      </c>
      <c r="O101" s="6"/>
    </row>
    <row r="102">
      <c r="A102" s="5" t="s">
        <v>677</v>
      </c>
      <c r="B102" s="5" t="s">
        <v>678</v>
      </c>
      <c r="C102" s="5">
        <v>2018.0</v>
      </c>
      <c r="D102" s="5" t="s">
        <v>679</v>
      </c>
      <c r="E102" s="5">
        <v>24.0</v>
      </c>
      <c r="F102" s="5" t="s">
        <v>680</v>
      </c>
      <c r="G102" s="5" t="s">
        <v>681</v>
      </c>
      <c r="H102" s="5" t="s">
        <v>682</v>
      </c>
      <c r="I102" s="5" t="s">
        <v>683</v>
      </c>
      <c r="J102" s="5" t="s">
        <v>102</v>
      </c>
      <c r="K102" s="5" t="s">
        <v>22</v>
      </c>
      <c r="L102" s="5" t="s">
        <v>684</v>
      </c>
      <c r="M102" s="3" t="s">
        <v>24</v>
      </c>
      <c r="N102" s="3" t="s">
        <v>25</v>
      </c>
      <c r="O102" s="6"/>
    </row>
    <row r="103">
      <c r="A103" s="5" t="s">
        <v>685</v>
      </c>
      <c r="B103" s="5" t="s">
        <v>686</v>
      </c>
      <c r="C103" s="5">
        <v>2024.0</v>
      </c>
      <c r="D103" s="5" t="s">
        <v>252</v>
      </c>
      <c r="E103" s="5">
        <v>60.0</v>
      </c>
      <c r="F103" s="5" t="s">
        <v>687</v>
      </c>
      <c r="G103" s="5" t="s">
        <v>688</v>
      </c>
      <c r="H103" s="5" t="s">
        <v>689</v>
      </c>
      <c r="I103" s="5" t="s">
        <v>408</v>
      </c>
      <c r="J103" s="5" t="s">
        <v>257</v>
      </c>
      <c r="K103" s="5" t="s">
        <v>22</v>
      </c>
      <c r="M103" s="5" t="str">
        <f t="array" ref="M103">IFERROR(
  INDEX(survey_paper_2026!$F:$F,
    MATCH(LOWER(TRIM(B103)),
      LOWER(TRIM(survey_paper_2026!$B:$B)),0)
  ),
  "New"
)</f>
        <v>P</v>
      </c>
      <c r="N103" s="5" t="str">
        <f t="array" ref="N103">IFERROR(
  INDEX(survey_paper_2026!$G:$G,
    MATCH(LOWER(TRIM(B103)),
      LOWER(TRIM(survey_paper_2026!$B:$B)),0)
  ),
  "New"
)</f>
        <v>Y</v>
      </c>
      <c r="O103" s="6"/>
    </row>
    <row r="104">
      <c r="A104" s="5" t="s">
        <v>690</v>
      </c>
      <c r="B104" s="5" t="s">
        <v>691</v>
      </c>
      <c r="C104" s="5">
        <v>2025.0</v>
      </c>
      <c r="D104" s="5" t="s">
        <v>35</v>
      </c>
      <c r="E104" s="5">
        <v>21.0</v>
      </c>
      <c r="F104" s="5" t="s">
        <v>692</v>
      </c>
      <c r="G104" s="5" t="s">
        <v>693</v>
      </c>
      <c r="H104" s="5" t="s">
        <v>694</v>
      </c>
      <c r="J104" s="5" t="s">
        <v>38</v>
      </c>
      <c r="K104" s="5" t="s">
        <v>39</v>
      </c>
      <c r="M104" s="3" t="s">
        <v>24</v>
      </c>
      <c r="N104" s="3" t="s">
        <v>25</v>
      </c>
      <c r="O104" s="6"/>
    </row>
    <row r="105">
      <c r="A105" s="5" t="s">
        <v>695</v>
      </c>
      <c r="B105" s="5" t="s">
        <v>696</v>
      </c>
      <c r="C105" s="5">
        <v>2023.0</v>
      </c>
      <c r="D105" s="5" t="s">
        <v>120</v>
      </c>
      <c r="E105" s="5">
        <v>65.0</v>
      </c>
      <c r="F105" s="5" t="s">
        <v>697</v>
      </c>
      <c r="G105" s="5" t="s">
        <v>698</v>
      </c>
      <c r="H105" s="5" t="s">
        <v>699</v>
      </c>
      <c r="I105" s="5" t="s">
        <v>700</v>
      </c>
      <c r="J105" s="5" t="s">
        <v>47</v>
      </c>
      <c r="K105" s="5" t="s">
        <v>22</v>
      </c>
      <c r="M105" s="5" t="str">
        <f t="array" ref="M105">IFERROR(
  INDEX(survey_paper_2026!$F:$F,
    MATCH(LOWER(TRIM(B105)),
      LOWER(TRIM(survey_paper_2026!$B:$B)),0)
  ),
  "New"
)</f>
        <v>P</v>
      </c>
      <c r="N105" s="5" t="str">
        <f t="array" ref="N105">IFERROR(
  INDEX(survey_paper_2026!$G:$G,
    MATCH(LOWER(TRIM(B105)),
      LOWER(TRIM(survey_paper_2026!$B:$B)),0)
  ),
  "New"
)</f>
        <v>Y</v>
      </c>
      <c r="O105" s="6"/>
    </row>
    <row r="106">
      <c r="A106" s="5" t="s">
        <v>701</v>
      </c>
      <c r="B106" s="5" t="s">
        <v>702</v>
      </c>
      <c r="C106" s="5">
        <v>2019.0</v>
      </c>
      <c r="D106" s="5" t="s">
        <v>703</v>
      </c>
      <c r="E106" s="5">
        <v>27.0</v>
      </c>
      <c r="F106" s="5" t="s">
        <v>704</v>
      </c>
      <c r="G106" s="5" t="s">
        <v>705</v>
      </c>
      <c r="H106" s="5" t="s">
        <v>706</v>
      </c>
      <c r="I106" s="5" t="s">
        <v>408</v>
      </c>
      <c r="J106" s="5" t="s">
        <v>38</v>
      </c>
      <c r="K106" s="5" t="s">
        <v>39</v>
      </c>
      <c r="M106" s="3" t="s">
        <v>244</v>
      </c>
      <c r="N106" s="5" t="str">
        <f t="array" ref="N106">IFERROR(
  INDEX(survey_paper_2026!$G:$G,
    MATCH(LOWER(TRIM(B106)),
      LOWER(TRIM(survey_paper_2026!$B:$B)),0)
  ),
  "New"
)</f>
        <v>New</v>
      </c>
      <c r="O106" s="6"/>
    </row>
    <row r="107">
      <c r="A107" s="5" t="s">
        <v>707</v>
      </c>
      <c r="B107" s="5" t="s">
        <v>708</v>
      </c>
      <c r="C107" s="5">
        <v>2025.0</v>
      </c>
      <c r="D107" s="5" t="s">
        <v>198</v>
      </c>
      <c r="E107" s="5">
        <v>66.0</v>
      </c>
      <c r="F107" s="5" t="s">
        <v>709</v>
      </c>
      <c r="G107" s="5" t="s">
        <v>710</v>
      </c>
      <c r="H107" s="5" t="s">
        <v>711</v>
      </c>
      <c r="I107" s="5" t="s">
        <v>712</v>
      </c>
      <c r="J107" s="5" t="s">
        <v>202</v>
      </c>
      <c r="K107" s="5" t="s">
        <v>22</v>
      </c>
      <c r="L107" s="5" t="s">
        <v>388</v>
      </c>
      <c r="M107" s="3" t="s">
        <v>24</v>
      </c>
      <c r="N107" s="3" t="s">
        <v>25</v>
      </c>
      <c r="O107" s="6"/>
    </row>
    <row r="108">
      <c r="A108" s="5" t="s">
        <v>713</v>
      </c>
      <c r="B108" s="5" t="s">
        <v>714</v>
      </c>
      <c r="C108" s="5">
        <v>2020.0</v>
      </c>
      <c r="D108" s="5" t="s">
        <v>715</v>
      </c>
      <c r="E108" s="5">
        <v>22.0</v>
      </c>
      <c r="F108" s="5" t="s">
        <v>716</v>
      </c>
      <c r="G108" s="5" t="s">
        <v>717</v>
      </c>
      <c r="H108" s="5" t="s">
        <v>718</v>
      </c>
      <c r="I108" s="5" t="s">
        <v>719</v>
      </c>
      <c r="J108" s="5" t="s">
        <v>38</v>
      </c>
      <c r="K108" s="5" t="s">
        <v>39</v>
      </c>
      <c r="M108" s="5" t="str">
        <f t="array" ref="M108">IFERROR(
  INDEX(survey_paper_2026!$F:$F,
    MATCH(LOWER(TRIM(B108)),
      LOWER(TRIM(survey_paper_2026!$B:$B)),0)
  ),
  "New"
)</f>
        <v>P</v>
      </c>
      <c r="N108" s="5" t="str">
        <f t="array" ref="N108">IFERROR(
  INDEX(survey_paper_2026!$G:$G,
    MATCH(LOWER(TRIM(B108)),
      LOWER(TRIM(survey_paper_2026!$B:$B)),0)
  ),
  "New"
)</f>
        <v>Y</v>
      </c>
      <c r="O108" s="6"/>
    </row>
    <row r="109">
      <c r="A109" s="5" t="s">
        <v>720</v>
      </c>
      <c r="B109" s="5" t="s">
        <v>721</v>
      </c>
      <c r="C109" s="5">
        <v>2023.0</v>
      </c>
      <c r="D109" s="5" t="s">
        <v>722</v>
      </c>
      <c r="E109" s="5">
        <v>50.0</v>
      </c>
      <c r="F109" s="5" t="s">
        <v>723</v>
      </c>
      <c r="G109" s="5" t="s">
        <v>724</v>
      </c>
      <c r="H109" s="5" t="s">
        <v>725</v>
      </c>
      <c r="I109" s="5" t="s">
        <v>194</v>
      </c>
      <c r="J109" s="5" t="s">
        <v>726</v>
      </c>
      <c r="K109" s="5" t="s">
        <v>354</v>
      </c>
      <c r="L109" s="5" t="s">
        <v>32</v>
      </c>
      <c r="M109" s="5" t="str">
        <f t="array" ref="M109">IFERROR(
  INDEX(survey_paper_2026!$F:$F,
    MATCH(LOWER(TRIM(B109)),
      LOWER(TRIM(survey_paper_2026!$B:$B)),0)
  ),
  "New"
)</f>
        <v>P</v>
      </c>
      <c r="N109" s="5" t="str">
        <f t="array" ref="N109">IFERROR(
  INDEX(survey_paper_2026!$G:$G,
    MATCH(LOWER(TRIM(B109)),
      LOWER(TRIM(survey_paper_2026!$B:$B)),0)
  ),
  "New"
)</f>
        <v>Y</v>
      </c>
      <c r="O109" s="6"/>
    </row>
    <row r="110">
      <c r="A110" s="5" t="s">
        <v>727</v>
      </c>
      <c r="B110" s="5" t="s">
        <v>728</v>
      </c>
      <c r="C110" s="5">
        <v>2024.0</v>
      </c>
      <c r="D110" s="5" t="s">
        <v>729</v>
      </c>
      <c r="E110" s="5">
        <v>34.0</v>
      </c>
      <c r="F110" s="5" t="s">
        <v>730</v>
      </c>
      <c r="G110" s="5" t="s">
        <v>731</v>
      </c>
      <c r="H110" s="5" t="s">
        <v>732</v>
      </c>
      <c r="I110" s="5" t="s">
        <v>194</v>
      </c>
      <c r="J110" s="5" t="s">
        <v>38</v>
      </c>
      <c r="K110" s="5" t="s">
        <v>39</v>
      </c>
      <c r="M110" s="3" t="s">
        <v>368</v>
      </c>
      <c r="N110" s="5" t="str">
        <f t="array" ref="N110">IFERROR(
  INDEX(survey_paper_2026!$G:$G,
    MATCH(LOWER(TRIM(B110)),
      LOWER(TRIM(survey_paper_2026!$B:$B)),0)
  ),
  "New"
)</f>
        <v>New</v>
      </c>
      <c r="O110" s="3" t="s">
        <v>733</v>
      </c>
    </row>
    <row r="111">
      <c r="A111" s="5" t="s">
        <v>734</v>
      </c>
      <c r="B111" s="5" t="s">
        <v>735</v>
      </c>
      <c r="C111" s="5">
        <v>2025.0</v>
      </c>
      <c r="D111" s="5" t="s">
        <v>736</v>
      </c>
      <c r="E111" s="5">
        <v>53.0</v>
      </c>
      <c r="F111" s="5" t="s">
        <v>737</v>
      </c>
      <c r="G111" s="5" t="s">
        <v>738</v>
      </c>
      <c r="H111" s="5" t="s">
        <v>739</v>
      </c>
      <c r="I111" s="5" t="s">
        <v>740</v>
      </c>
      <c r="J111" s="5" t="s">
        <v>741</v>
      </c>
      <c r="K111" s="5" t="s">
        <v>22</v>
      </c>
      <c r="L111" s="5" t="s">
        <v>32</v>
      </c>
      <c r="M111" s="3" t="s">
        <v>56</v>
      </c>
      <c r="N111" s="5" t="str">
        <f t="array" ref="N111">IFERROR(
  INDEX(survey_paper_2026!$G:$G,
    MATCH(LOWER(TRIM(B111)),
      LOWER(TRIM(survey_paper_2026!$B:$B)),0)
  ),
  "New"
)</f>
        <v>New</v>
      </c>
      <c r="O111" s="6"/>
    </row>
    <row r="112">
      <c r="A112" s="5" t="s">
        <v>742</v>
      </c>
      <c r="B112" s="5" t="s">
        <v>743</v>
      </c>
      <c r="C112" s="5">
        <v>2024.0</v>
      </c>
      <c r="D112" s="5" t="s">
        <v>744</v>
      </c>
      <c r="E112" s="5">
        <v>45.0</v>
      </c>
      <c r="F112" s="5" t="s">
        <v>745</v>
      </c>
      <c r="G112" s="5" t="s">
        <v>746</v>
      </c>
      <c r="H112" s="5" t="s">
        <v>747</v>
      </c>
      <c r="J112" s="5" t="s">
        <v>168</v>
      </c>
      <c r="K112" s="5" t="s">
        <v>22</v>
      </c>
      <c r="M112" s="3" t="s">
        <v>24</v>
      </c>
      <c r="N112" s="3" t="s">
        <v>25</v>
      </c>
      <c r="O112" s="6"/>
    </row>
    <row r="113">
      <c r="A113" s="5" t="s">
        <v>748</v>
      </c>
      <c r="B113" s="5" t="s">
        <v>749</v>
      </c>
      <c r="C113" s="5">
        <v>2025.0</v>
      </c>
      <c r="D113" s="5" t="s">
        <v>750</v>
      </c>
      <c r="E113" s="5">
        <v>69.0</v>
      </c>
      <c r="F113" s="5" t="s">
        <v>751</v>
      </c>
      <c r="G113" s="5" t="s">
        <v>752</v>
      </c>
      <c r="H113" s="5" t="s">
        <v>753</v>
      </c>
      <c r="I113" s="5" t="s">
        <v>754</v>
      </c>
      <c r="J113" s="5" t="s">
        <v>70</v>
      </c>
      <c r="K113" s="5" t="s">
        <v>22</v>
      </c>
      <c r="M113" s="3" t="s">
        <v>56</v>
      </c>
      <c r="N113" s="5" t="str">
        <f t="array" ref="N113">IFERROR(
  INDEX(survey_paper_2026!$G:$G,
    MATCH(LOWER(TRIM(B113)),
      LOWER(TRIM(survey_paper_2026!$B:$B)),0)
  ),
  "New"
)</f>
        <v>New</v>
      </c>
      <c r="O113" s="6"/>
    </row>
    <row r="114">
      <c r="A114" s="5" t="s">
        <v>755</v>
      </c>
      <c r="B114" s="5" t="s">
        <v>756</v>
      </c>
      <c r="C114" s="5">
        <v>2017.0</v>
      </c>
      <c r="D114" s="5" t="s">
        <v>757</v>
      </c>
      <c r="E114" s="5">
        <v>19.0</v>
      </c>
      <c r="F114" s="5" t="s">
        <v>758</v>
      </c>
      <c r="G114" s="5" t="s">
        <v>759</v>
      </c>
      <c r="H114" s="5" t="s">
        <v>760</v>
      </c>
      <c r="I114" s="5" t="s">
        <v>761</v>
      </c>
      <c r="J114" s="5" t="s">
        <v>38</v>
      </c>
      <c r="K114" s="5" t="s">
        <v>39</v>
      </c>
      <c r="M114" s="3" t="s">
        <v>244</v>
      </c>
      <c r="N114" s="5" t="str">
        <f t="array" ref="N114">IFERROR(
  INDEX(survey_paper_2026!$G:$G,
    MATCH(LOWER(TRIM(B114)),
      LOWER(TRIM(survey_paper_2026!$B:$B)),0)
  ),
  "New"
)</f>
        <v>New</v>
      </c>
      <c r="O114" s="6"/>
    </row>
    <row r="115">
      <c r="A115" s="5" t="s">
        <v>762</v>
      </c>
      <c r="B115" s="5" t="s">
        <v>763</v>
      </c>
      <c r="C115" s="5">
        <v>2017.0</v>
      </c>
      <c r="D115" s="5" t="s">
        <v>764</v>
      </c>
      <c r="E115" s="5">
        <v>7.0</v>
      </c>
      <c r="F115" s="5" t="s">
        <v>765</v>
      </c>
      <c r="G115" s="5" t="s">
        <v>766</v>
      </c>
      <c r="H115" s="5" t="s">
        <v>767</v>
      </c>
      <c r="J115" s="5" t="s">
        <v>38</v>
      </c>
      <c r="K115" s="5" t="s">
        <v>39</v>
      </c>
      <c r="M115" s="3" t="s">
        <v>244</v>
      </c>
      <c r="N115" s="5" t="str">
        <f t="array" ref="N115">IFERROR(
  INDEX(survey_paper_2026!$G:$G,
    MATCH(LOWER(TRIM(B115)),
      LOWER(TRIM(survey_paper_2026!$B:$B)),0)
  ),
  "New"
)</f>
        <v>New</v>
      </c>
      <c r="O115" s="6"/>
    </row>
    <row r="116">
      <c r="A116" s="5" t="s">
        <v>768</v>
      </c>
      <c r="B116" s="5" t="s">
        <v>769</v>
      </c>
      <c r="C116" s="5">
        <v>2022.0</v>
      </c>
      <c r="D116" s="5" t="s">
        <v>770</v>
      </c>
      <c r="E116" s="5">
        <v>41.0</v>
      </c>
      <c r="F116" s="5" t="s">
        <v>771</v>
      </c>
      <c r="G116" s="5" t="s">
        <v>772</v>
      </c>
      <c r="H116" s="5" t="s">
        <v>773</v>
      </c>
      <c r="I116" s="5" t="s">
        <v>774</v>
      </c>
      <c r="J116" s="5" t="s">
        <v>147</v>
      </c>
      <c r="K116" s="5" t="s">
        <v>22</v>
      </c>
      <c r="M116" s="3" t="s">
        <v>244</v>
      </c>
      <c r="N116" s="5" t="str">
        <f t="array" ref="N116">IFERROR(
  INDEX(survey_paper_2026!$G:$G,
    MATCH(LOWER(TRIM(B116)),
      LOWER(TRIM(survey_paper_2026!$B:$B)),0)
  ),
  "New"
)</f>
        <v>New</v>
      </c>
      <c r="O116" s="6"/>
    </row>
    <row r="117">
      <c r="A117" s="5" t="s">
        <v>775</v>
      </c>
      <c r="B117" s="5" t="s">
        <v>776</v>
      </c>
      <c r="C117" s="5">
        <v>2023.0</v>
      </c>
      <c r="D117" s="5" t="s">
        <v>777</v>
      </c>
      <c r="E117" s="5">
        <v>43.0</v>
      </c>
      <c r="F117" s="5" t="s">
        <v>778</v>
      </c>
      <c r="G117" s="5" t="s">
        <v>779</v>
      </c>
      <c r="H117" s="5" t="s">
        <v>780</v>
      </c>
      <c r="I117" s="5" t="s">
        <v>781</v>
      </c>
      <c r="J117" s="5" t="s">
        <v>530</v>
      </c>
      <c r="K117" s="5" t="s">
        <v>22</v>
      </c>
      <c r="L117" s="5" t="s">
        <v>388</v>
      </c>
      <c r="M117" s="3" t="s">
        <v>244</v>
      </c>
      <c r="N117" s="5" t="str">
        <f t="array" ref="N117">IFERROR(
  INDEX(survey_paper_2026!$G:$G,
    MATCH(LOWER(TRIM(B117)),
      LOWER(TRIM(survey_paper_2026!$B:$B)),0)
  ),
  "New"
)</f>
        <v>New</v>
      </c>
      <c r="O117" s="6"/>
    </row>
    <row r="118">
      <c r="A118" s="5" t="s">
        <v>782</v>
      </c>
      <c r="B118" s="5" t="s">
        <v>783</v>
      </c>
      <c r="C118" s="5">
        <v>2025.0</v>
      </c>
      <c r="D118" s="5" t="s">
        <v>212</v>
      </c>
      <c r="E118" s="5">
        <v>38.0</v>
      </c>
      <c r="F118" s="5" t="s">
        <v>784</v>
      </c>
      <c r="G118" s="5" t="s">
        <v>785</v>
      </c>
      <c r="H118" s="5" t="s">
        <v>786</v>
      </c>
      <c r="J118" s="5" t="s">
        <v>216</v>
      </c>
      <c r="K118" s="5" t="s">
        <v>22</v>
      </c>
      <c r="L118" s="5" t="s">
        <v>32</v>
      </c>
      <c r="M118" s="3" t="s">
        <v>56</v>
      </c>
      <c r="N118" s="5" t="str">
        <f t="array" ref="N118">IFERROR(
  INDEX(survey_paper_2026!$G:$G,
    MATCH(LOWER(TRIM(B118)),
      LOWER(TRIM(survey_paper_2026!$B:$B)),0)
  ),
  "New"
)</f>
        <v>New</v>
      </c>
      <c r="O118" s="6"/>
    </row>
    <row r="119">
      <c r="A119" s="5" t="s">
        <v>787</v>
      </c>
      <c r="B119" s="5" t="s">
        <v>788</v>
      </c>
      <c r="C119" s="5">
        <v>2024.0</v>
      </c>
      <c r="D119" s="5" t="s">
        <v>789</v>
      </c>
      <c r="E119" s="5">
        <v>37.0</v>
      </c>
      <c r="F119" s="5" t="s">
        <v>790</v>
      </c>
      <c r="G119" s="5" t="s">
        <v>791</v>
      </c>
      <c r="H119" s="5" t="s">
        <v>792</v>
      </c>
      <c r="I119" s="5" t="s">
        <v>793</v>
      </c>
      <c r="J119" s="5" t="s">
        <v>202</v>
      </c>
      <c r="K119" s="5" t="s">
        <v>22</v>
      </c>
      <c r="M119" s="5" t="str">
        <f t="array" ref="M119">IFERROR(
  INDEX(survey_paper_2026!$F:$F,
    MATCH(LOWER(TRIM(B119)),
      LOWER(TRIM(survey_paper_2026!$B:$B)),0)
  ),
  "New"
)</f>
        <v>SA</v>
      </c>
      <c r="N119" s="5" t="str">
        <f t="array" ref="N119">IFERROR(
  INDEX(survey_paper_2026!$G:$G,
    MATCH(LOWER(TRIM(B119)),
      LOWER(TRIM(survey_paper_2026!$B:$B)),0)
  ),
  "New"
)</f>
        <v/>
      </c>
      <c r="O119" s="6"/>
    </row>
    <row r="120">
      <c r="A120" s="5" t="s">
        <v>794</v>
      </c>
      <c r="B120" s="5" t="s">
        <v>795</v>
      </c>
      <c r="C120" s="5">
        <v>2025.0</v>
      </c>
      <c r="D120" s="5" t="s">
        <v>796</v>
      </c>
      <c r="E120" s="5">
        <v>34.0</v>
      </c>
      <c r="F120" s="5" t="s">
        <v>797</v>
      </c>
      <c r="G120" s="5" t="s">
        <v>798</v>
      </c>
      <c r="H120" s="5" t="s">
        <v>799</v>
      </c>
      <c r="I120" s="5" t="s">
        <v>800</v>
      </c>
      <c r="J120" s="5" t="s">
        <v>801</v>
      </c>
      <c r="K120" s="5" t="s">
        <v>22</v>
      </c>
      <c r="L120" s="5" t="s">
        <v>388</v>
      </c>
      <c r="M120" s="3" t="s">
        <v>56</v>
      </c>
      <c r="N120" s="5" t="str">
        <f t="array" ref="N120">IFERROR(
  INDEX(survey_paper_2026!$G:$G,
    MATCH(LOWER(TRIM(B120)),
      LOWER(TRIM(survey_paper_2026!$B:$B)),0)
  ),
  "New"
)</f>
        <v>New</v>
      </c>
      <c r="O120" s="6"/>
    </row>
    <row r="121">
      <c r="A121" s="5" t="s">
        <v>802</v>
      </c>
      <c r="B121" s="5" t="s">
        <v>803</v>
      </c>
      <c r="C121" s="5">
        <v>2018.0</v>
      </c>
      <c r="D121" s="5" t="s">
        <v>804</v>
      </c>
      <c r="E121" s="5">
        <v>19.0</v>
      </c>
      <c r="F121" s="5" t="s">
        <v>805</v>
      </c>
      <c r="G121" s="5" t="s">
        <v>806</v>
      </c>
      <c r="H121" s="5" t="s">
        <v>807</v>
      </c>
      <c r="I121" s="5" t="s">
        <v>808</v>
      </c>
      <c r="J121" s="5" t="s">
        <v>202</v>
      </c>
      <c r="K121" s="5" t="s">
        <v>22</v>
      </c>
      <c r="M121" s="3" t="s">
        <v>244</v>
      </c>
      <c r="N121" s="5" t="str">
        <f t="array" ref="N121">IFERROR(
  INDEX(survey_paper_2026!$G:$G,
    MATCH(LOWER(TRIM(B121)),
      LOWER(TRIM(survey_paper_2026!$B:$B)),0)
  ),
  "New"
)</f>
        <v>New</v>
      </c>
      <c r="O121" s="6"/>
    </row>
    <row r="122">
      <c r="A122" s="5" t="s">
        <v>809</v>
      </c>
      <c r="B122" s="5" t="s">
        <v>810</v>
      </c>
      <c r="C122" s="5">
        <v>2024.0</v>
      </c>
      <c r="D122" s="5" t="s">
        <v>290</v>
      </c>
      <c r="E122" s="5">
        <v>60.0</v>
      </c>
      <c r="F122" s="5" t="s">
        <v>811</v>
      </c>
      <c r="G122" s="5" t="s">
        <v>812</v>
      </c>
      <c r="H122" s="5" t="s">
        <v>813</v>
      </c>
      <c r="J122" s="5" t="s">
        <v>295</v>
      </c>
      <c r="K122" s="5" t="s">
        <v>22</v>
      </c>
      <c r="L122" s="5" t="s">
        <v>32</v>
      </c>
      <c r="M122" s="5" t="str">
        <f t="array" ref="M122">IFERROR(
  INDEX(survey_paper_2026!$F:$F,
    MATCH(LOWER(TRIM(B122)),
      LOWER(TRIM(survey_paper_2026!$B:$B)),0)
  ),
  "New"
)</f>
        <v>P</v>
      </c>
      <c r="N122" s="5" t="str">
        <f t="array" ref="N122">IFERROR(
  INDEX(survey_paper_2026!$G:$G,
    MATCH(LOWER(TRIM(B122)),
      LOWER(TRIM(survey_paper_2026!$B:$B)),0)
  ),
  "New"
)</f>
        <v>Y</v>
      </c>
      <c r="O122" s="6"/>
    </row>
    <row r="123">
      <c r="A123" s="5" t="s">
        <v>814</v>
      </c>
      <c r="B123" s="5" t="s">
        <v>815</v>
      </c>
      <c r="C123" s="5">
        <v>2025.0</v>
      </c>
      <c r="D123" s="5" t="s">
        <v>65</v>
      </c>
      <c r="E123" s="5">
        <v>22.0</v>
      </c>
      <c r="F123" s="5" t="s">
        <v>816</v>
      </c>
      <c r="G123" s="5" t="s">
        <v>817</v>
      </c>
      <c r="H123" s="5" t="s">
        <v>818</v>
      </c>
      <c r="I123" s="5" t="s">
        <v>819</v>
      </c>
      <c r="J123" s="5" t="s">
        <v>70</v>
      </c>
      <c r="K123" s="5" t="s">
        <v>22</v>
      </c>
      <c r="L123" s="5" t="s">
        <v>32</v>
      </c>
      <c r="M123" s="5" t="str">
        <f t="array" ref="M123">IFERROR(
  INDEX(survey_paper_2026!$F:$F,
    MATCH(LOWER(TRIM(B123)),
      LOWER(TRIM(survey_paper_2026!$B:$B)),0)
  ),
  "New"
)</f>
        <v>P</v>
      </c>
      <c r="N123" s="5" t="str">
        <f t="array" ref="N123">IFERROR(
  INDEX(survey_paper_2026!$G:$G,
    MATCH(LOWER(TRIM(B123)),
      LOWER(TRIM(survey_paper_2026!$B:$B)),0)
  ),
  "New"
)</f>
        <v>Y</v>
      </c>
      <c r="O123" s="6"/>
    </row>
    <row r="124">
      <c r="A124" s="5" t="s">
        <v>820</v>
      </c>
      <c r="B124" s="5" t="s">
        <v>821</v>
      </c>
      <c r="C124" s="5">
        <v>2025.0</v>
      </c>
      <c r="D124" s="5" t="s">
        <v>822</v>
      </c>
      <c r="E124" s="5">
        <v>34.0</v>
      </c>
      <c r="F124" s="5" t="s">
        <v>823</v>
      </c>
      <c r="G124" s="5" t="s">
        <v>824</v>
      </c>
      <c r="H124" s="5" t="s">
        <v>825</v>
      </c>
      <c r="J124" s="5" t="s">
        <v>21</v>
      </c>
      <c r="K124" s="5" t="s">
        <v>22</v>
      </c>
      <c r="L124" s="5" t="s">
        <v>32</v>
      </c>
      <c r="M124" s="3" t="s">
        <v>24</v>
      </c>
      <c r="N124" s="3" t="s">
        <v>25</v>
      </c>
      <c r="O124" s="6"/>
    </row>
    <row r="125">
      <c r="A125" s="5" t="s">
        <v>826</v>
      </c>
      <c r="B125" s="5" t="s">
        <v>827</v>
      </c>
      <c r="C125" s="5">
        <v>2020.0</v>
      </c>
      <c r="D125" s="5" t="s">
        <v>828</v>
      </c>
      <c r="E125" s="5">
        <v>46.0</v>
      </c>
      <c r="F125" s="5" t="s">
        <v>829</v>
      </c>
      <c r="G125" s="5" t="s">
        <v>830</v>
      </c>
      <c r="H125" s="5" t="s">
        <v>831</v>
      </c>
      <c r="I125" s="5" t="s">
        <v>832</v>
      </c>
      <c r="J125" s="5" t="s">
        <v>510</v>
      </c>
      <c r="K125" s="5" t="s">
        <v>22</v>
      </c>
      <c r="M125" s="3" t="s">
        <v>244</v>
      </c>
      <c r="N125" s="5" t="str">
        <f t="array" ref="N125">IFERROR(
  INDEX(survey_paper_2026!$G:$G,
    MATCH(LOWER(TRIM(B125)),
      LOWER(TRIM(survey_paper_2026!$B:$B)),0)
  ),
  "New"
)</f>
        <v>New</v>
      </c>
      <c r="O125" s="6"/>
    </row>
    <row r="126">
      <c r="A126" s="5" t="s">
        <v>833</v>
      </c>
      <c r="B126" s="5" t="s">
        <v>834</v>
      </c>
      <c r="C126" s="5">
        <v>2024.0</v>
      </c>
      <c r="D126" s="5" t="s">
        <v>835</v>
      </c>
      <c r="E126" s="5">
        <v>46.0</v>
      </c>
      <c r="F126" s="5" t="s">
        <v>836</v>
      </c>
      <c r="G126" s="5" t="s">
        <v>837</v>
      </c>
      <c r="H126" s="5" t="s">
        <v>838</v>
      </c>
      <c r="I126" s="5" t="s">
        <v>839</v>
      </c>
      <c r="J126" s="5" t="s">
        <v>77</v>
      </c>
      <c r="K126" s="5" t="s">
        <v>39</v>
      </c>
      <c r="M126" s="3" t="s">
        <v>56</v>
      </c>
      <c r="N126" s="5" t="str">
        <f t="array" ref="N126">IFERROR(
  INDEX(survey_paper_2026!$G:$G,
    MATCH(LOWER(TRIM(B126)),
      LOWER(TRIM(survey_paper_2026!$B:$B)),0)
  ),
  "New"
)</f>
        <v>New</v>
      </c>
      <c r="O126" s="6"/>
    </row>
    <row r="127">
      <c r="A127" s="5" t="s">
        <v>840</v>
      </c>
      <c r="B127" s="5" t="s">
        <v>841</v>
      </c>
      <c r="C127" s="5">
        <v>2021.0</v>
      </c>
      <c r="D127" s="5" t="s">
        <v>842</v>
      </c>
      <c r="E127" s="5">
        <v>45.0</v>
      </c>
      <c r="F127" s="5" t="s">
        <v>843</v>
      </c>
      <c r="G127" s="5" t="s">
        <v>844</v>
      </c>
      <c r="H127" s="5" t="s">
        <v>845</v>
      </c>
      <c r="I127" s="5" t="s">
        <v>846</v>
      </c>
      <c r="J127" s="5" t="s">
        <v>94</v>
      </c>
      <c r="K127" s="5" t="s">
        <v>22</v>
      </c>
      <c r="M127" s="3" t="s">
        <v>56</v>
      </c>
      <c r="N127" s="5" t="str">
        <f t="array" ref="N127">IFERROR(
  INDEX(survey_paper_2026!$G:$G,
    MATCH(LOWER(TRIM(B127)),
      LOWER(TRIM(survey_paper_2026!$B:$B)),0)
  ),
  "New"
)</f>
        <v>New</v>
      </c>
      <c r="O127" s="6"/>
    </row>
    <row r="128">
      <c r="A128" s="5" t="s">
        <v>375</v>
      </c>
      <c r="B128" s="5" t="s">
        <v>847</v>
      </c>
      <c r="C128" s="5">
        <v>2025.0</v>
      </c>
      <c r="D128" s="5" t="s">
        <v>848</v>
      </c>
      <c r="E128" s="5">
        <v>26.0</v>
      </c>
      <c r="F128" s="5" t="s">
        <v>849</v>
      </c>
      <c r="G128" s="5" t="s">
        <v>850</v>
      </c>
      <c r="H128" s="5" t="s">
        <v>851</v>
      </c>
      <c r="J128" s="5" t="s">
        <v>160</v>
      </c>
      <c r="K128" s="5" t="s">
        <v>39</v>
      </c>
      <c r="M128" s="3" t="s">
        <v>368</v>
      </c>
      <c r="O128" s="4" t="s">
        <v>852</v>
      </c>
    </row>
    <row r="129">
      <c r="A129" s="5" t="s">
        <v>853</v>
      </c>
      <c r="B129" s="5" t="s">
        <v>854</v>
      </c>
      <c r="C129" s="5">
        <v>2024.0</v>
      </c>
      <c r="D129" s="5" t="s">
        <v>855</v>
      </c>
      <c r="E129" s="5">
        <v>54.0</v>
      </c>
      <c r="F129" s="5" t="s">
        <v>99</v>
      </c>
      <c r="G129" s="5" t="s">
        <v>856</v>
      </c>
      <c r="H129" s="5" t="s">
        <v>857</v>
      </c>
      <c r="I129" s="5" t="s">
        <v>858</v>
      </c>
      <c r="J129" s="5" t="s">
        <v>202</v>
      </c>
      <c r="K129" s="5" t="s">
        <v>22</v>
      </c>
      <c r="M129" s="3" t="s">
        <v>368</v>
      </c>
      <c r="O129" s="4" t="s">
        <v>859</v>
      </c>
    </row>
    <row r="130">
      <c r="A130" s="5" t="s">
        <v>860</v>
      </c>
      <c r="B130" s="5" t="s">
        <v>861</v>
      </c>
      <c r="C130" s="5">
        <v>2025.0</v>
      </c>
      <c r="D130" s="5" t="s">
        <v>862</v>
      </c>
      <c r="E130" s="5">
        <v>44.0</v>
      </c>
      <c r="F130" s="5" t="s">
        <v>863</v>
      </c>
      <c r="G130" s="5" t="s">
        <v>864</v>
      </c>
      <c r="H130" s="5" t="s">
        <v>865</v>
      </c>
      <c r="J130" s="5" t="s">
        <v>94</v>
      </c>
      <c r="K130" s="5" t="s">
        <v>22</v>
      </c>
      <c r="L130" s="5" t="s">
        <v>426</v>
      </c>
      <c r="M130" s="3" t="s">
        <v>24</v>
      </c>
      <c r="N130" s="3" t="s">
        <v>25</v>
      </c>
      <c r="O130" s="6"/>
    </row>
    <row r="131">
      <c r="A131" s="5" t="s">
        <v>866</v>
      </c>
      <c r="B131" s="5" t="s">
        <v>867</v>
      </c>
      <c r="C131" s="5">
        <v>2023.0</v>
      </c>
      <c r="D131" s="5" t="s">
        <v>868</v>
      </c>
      <c r="E131" s="5">
        <v>61.0</v>
      </c>
      <c r="F131" s="5" t="s">
        <v>869</v>
      </c>
      <c r="G131" s="5" t="s">
        <v>870</v>
      </c>
      <c r="H131" s="5" t="s">
        <v>871</v>
      </c>
      <c r="I131" s="5" t="s">
        <v>872</v>
      </c>
      <c r="J131" s="5" t="s">
        <v>21</v>
      </c>
      <c r="K131" s="5" t="s">
        <v>22</v>
      </c>
      <c r="L131" s="5" t="s">
        <v>32</v>
      </c>
      <c r="M131" s="3" t="s">
        <v>24</v>
      </c>
      <c r="N131" s="3" t="s">
        <v>25</v>
      </c>
      <c r="O131" s="6"/>
    </row>
    <row r="132">
      <c r="A132" s="5" t="s">
        <v>873</v>
      </c>
      <c r="B132" s="5" t="s">
        <v>874</v>
      </c>
      <c r="C132" s="5">
        <v>2025.0</v>
      </c>
      <c r="D132" s="5" t="s">
        <v>875</v>
      </c>
      <c r="E132" s="5">
        <v>19.0</v>
      </c>
      <c r="F132" s="5" t="s">
        <v>876</v>
      </c>
      <c r="G132" s="5" t="s">
        <v>877</v>
      </c>
      <c r="H132" s="5" t="s">
        <v>878</v>
      </c>
      <c r="J132" s="5" t="s">
        <v>38</v>
      </c>
      <c r="K132" s="5" t="s">
        <v>39</v>
      </c>
      <c r="M132" s="3" t="s">
        <v>368</v>
      </c>
      <c r="N132" s="5" t="str">
        <f t="array" ref="N132">IFERROR(
  INDEX(survey_paper_2026!$G:$G,
    MATCH(LOWER(TRIM(B132)),
      LOWER(TRIM(survey_paper_2026!$B:$B)),0)
  ),
  "New"
)</f>
        <v>New</v>
      </c>
      <c r="O132" s="3" t="s">
        <v>879</v>
      </c>
    </row>
    <row r="133">
      <c r="A133" s="5" t="s">
        <v>880</v>
      </c>
      <c r="B133" s="5" t="s">
        <v>881</v>
      </c>
      <c r="C133" s="5">
        <v>2020.0</v>
      </c>
      <c r="D133" s="5" t="s">
        <v>65</v>
      </c>
      <c r="E133" s="5">
        <v>41.0</v>
      </c>
      <c r="F133" s="5" t="s">
        <v>882</v>
      </c>
      <c r="G133" s="5" t="s">
        <v>883</v>
      </c>
      <c r="H133" s="5" t="s">
        <v>884</v>
      </c>
      <c r="I133" s="5" t="s">
        <v>885</v>
      </c>
      <c r="J133" s="5" t="s">
        <v>70</v>
      </c>
      <c r="K133" s="5" t="s">
        <v>22</v>
      </c>
      <c r="L133" s="5" t="s">
        <v>32</v>
      </c>
      <c r="M133" s="3" t="s">
        <v>56</v>
      </c>
      <c r="N133" s="5" t="str">
        <f t="array" ref="N133">IFERROR(
  INDEX(survey_paper_2026!$G:$G,
    MATCH(LOWER(TRIM(B133)),
      LOWER(TRIM(survey_paper_2026!$B:$B)),0)
  ),
  "New"
)</f>
        <v>New</v>
      </c>
      <c r="O133" s="6"/>
    </row>
    <row r="134">
      <c r="A134" s="5" t="s">
        <v>886</v>
      </c>
      <c r="B134" s="5" t="s">
        <v>887</v>
      </c>
      <c r="C134" s="5">
        <v>2019.0</v>
      </c>
      <c r="D134" s="5" t="s">
        <v>888</v>
      </c>
      <c r="E134" s="5">
        <v>52.0</v>
      </c>
      <c r="F134" s="5" t="s">
        <v>889</v>
      </c>
      <c r="G134" s="5" t="s">
        <v>890</v>
      </c>
      <c r="H134" s="5" t="s">
        <v>891</v>
      </c>
      <c r="I134" s="5" t="s">
        <v>892</v>
      </c>
      <c r="J134" s="5" t="s">
        <v>893</v>
      </c>
      <c r="K134" s="5" t="s">
        <v>22</v>
      </c>
      <c r="L134" s="5" t="s">
        <v>531</v>
      </c>
      <c r="M134" s="3" t="s">
        <v>244</v>
      </c>
      <c r="N134" s="5" t="str">
        <f t="array" ref="N134">IFERROR(
  INDEX(survey_paper_2026!$G:$G,
    MATCH(LOWER(TRIM(B134)),
      LOWER(TRIM(survey_paper_2026!$B:$B)),0)
  ),
  "New"
)</f>
        <v>New</v>
      </c>
      <c r="O134" s="6"/>
    </row>
    <row r="135">
      <c r="A135" s="5" t="s">
        <v>894</v>
      </c>
      <c r="B135" s="5" t="s">
        <v>895</v>
      </c>
      <c r="C135" s="5">
        <v>2021.0</v>
      </c>
      <c r="D135" s="5" t="s">
        <v>896</v>
      </c>
      <c r="E135" s="5">
        <v>54.0</v>
      </c>
      <c r="F135" s="5" t="s">
        <v>897</v>
      </c>
      <c r="G135" s="5" t="s">
        <v>898</v>
      </c>
      <c r="H135" s="5" t="s">
        <v>899</v>
      </c>
      <c r="I135" s="5" t="s">
        <v>900</v>
      </c>
      <c r="J135" s="5" t="s">
        <v>801</v>
      </c>
      <c r="K135" s="5" t="s">
        <v>22</v>
      </c>
      <c r="L135" s="5" t="s">
        <v>531</v>
      </c>
      <c r="M135" s="3" t="s">
        <v>244</v>
      </c>
      <c r="N135" s="5" t="str">
        <f t="array" ref="N135">IFERROR(
  INDEX(survey_paper_2026!$G:$G,
    MATCH(LOWER(TRIM(B135)),
      LOWER(TRIM(survey_paper_2026!$B:$B)),0)
  ),
  "New"
)</f>
        <v>New</v>
      </c>
      <c r="O135" s="6"/>
    </row>
    <row r="136">
      <c r="A136" s="5" t="s">
        <v>901</v>
      </c>
      <c r="B136" s="5" t="s">
        <v>902</v>
      </c>
      <c r="C136" s="5">
        <v>2024.0</v>
      </c>
      <c r="D136" s="5" t="s">
        <v>903</v>
      </c>
      <c r="E136" s="5">
        <v>23.0</v>
      </c>
      <c r="F136" s="5" t="s">
        <v>904</v>
      </c>
      <c r="G136" s="5" t="s">
        <v>905</v>
      </c>
      <c r="J136" s="5" t="s">
        <v>38</v>
      </c>
      <c r="K136" s="5" t="s">
        <v>39</v>
      </c>
      <c r="M136" s="5" t="str">
        <f t="array" ref="M136">IFERROR(
  INDEX(survey_paper_2026!$F:$F,
    MATCH(LOWER(TRIM(B136)),
      LOWER(TRIM(survey_paper_2026!$B:$B)),0)
  ),
  "New"
)</f>
        <v>P</v>
      </c>
      <c r="N136" s="5" t="str">
        <f t="array" ref="N136">IFERROR(
  INDEX(survey_paper_2026!$G:$G,
    MATCH(LOWER(TRIM(B136)),
      LOWER(TRIM(survey_paper_2026!$B:$B)),0)
  ),
  "New"
)</f>
        <v>Y</v>
      </c>
      <c r="O136" s="6"/>
    </row>
    <row r="137">
      <c r="A137" s="5" t="s">
        <v>906</v>
      </c>
      <c r="B137" s="5" t="s">
        <v>907</v>
      </c>
      <c r="C137" s="5">
        <v>2024.0</v>
      </c>
      <c r="D137" s="5" t="s">
        <v>908</v>
      </c>
      <c r="E137" s="5">
        <v>32.0</v>
      </c>
      <c r="F137" s="5" t="s">
        <v>909</v>
      </c>
      <c r="G137" s="5" t="s">
        <v>910</v>
      </c>
      <c r="H137" s="5" t="s">
        <v>911</v>
      </c>
      <c r="I137" s="5" t="s">
        <v>912</v>
      </c>
      <c r="J137" s="5" t="s">
        <v>224</v>
      </c>
      <c r="K137" s="5" t="s">
        <v>39</v>
      </c>
      <c r="M137" s="3" t="s">
        <v>56</v>
      </c>
      <c r="N137" s="5" t="str">
        <f t="array" ref="N137">IFERROR(
  INDEX(survey_paper_2026!$G:$G,
    MATCH(LOWER(TRIM(B137)),
      LOWER(TRIM(survey_paper_2026!$B:$B)),0)
  ),
  "New"
)</f>
        <v>New</v>
      </c>
      <c r="O137" s="6"/>
    </row>
    <row r="138">
      <c r="A138" s="5" t="s">
        <v>913</v>
      </c>
      <c r="B138" s="5" t="s">
        <v>914</v>
      </c>
      <c r="C138" s="5">
        <v>2018.0</v>
      </c>
      <c r="D138" s="5" t="s">
        <v>915</v>
      </c>
      <c r="E138" s="5">
        <v>56.0</v>
      </c>
      <c r="F138" s="5" t="s">
        <v>916</v>
      </c>
      <c r="G138" s="5" t="s">
        <v>917</v>
      </c>
      <c r="H138" s="5" t="s">
        <v>918</v>
      </c>
      <c r="I138" s="5" t="s">
        <v>919</v>
      </c>
      <c r="J138" s="5" t="s">
        <v>920</v>
      </c>
      <c r="K138" s="5" t="s">
        <v>22</v>
      </c>
      <c r="M138" s="3" t="s">
        <v>56</v>
      </c>
      <c r="N138" s="5" t="str">
        <f t="array" ref="N138">IFERROR(
  INDEX(survey_paper_2026!$G:$G,
    MATCH(LOWER(TRIM(B138)),
      LOWER(TRIM(survey_paper_2026!$B:$B)),0)
  ),
  "New"
)</f>
        <v>New</v>
      </c>
      <c r="O138" s="6"/>
    </row>
    <row r="139">
      <c r="A139" s="5" t="s">
        <v>921</v>
      </c>
      <c r="B139" s="5" t="s">
        <v>922</v>
      </c>
      <c r="C139" s="5">
        <v>2019.0</v>
      </c>
      <c r="D139" s="5" t="s">
        <v>923</v>
      </c>
      <c r="E139" s="5">
        <v>45.0</v>
      </c>
      <c r="F139" s="5" t="s">
        <v>924</v>
      </c>
      <c r="G139" s="5" t="s">
        <v>925</v>
      </c>
      <c r="I139" s="5" t="s">
        <v>926</v>
      </c>
      <c r="J139" s="5" t="s">
        <v>927</v>
      </c>
      <c r="K139" s="5" t="s">
        <v>22</v>
      </c>
      <c r="L139" s="5" t="s">
        <v>32</v>
      </c>
      <c r="M139" s="3" t="s">
        <v>244</v>
      </c>
      <c r="N139" s="5" t="str">
        <f t="array" ref="N139">IFERROR(
  INDEX(survey_paper_2026!$G:$G,
    MATCH(LOWER(TRIM(B139)),
      LOWER(TRIM(survey_paper_2026!$B:$B)),0)
  ),
  "New"
)</f>
        <v>New</v>
      </c>
      <c r="O139" s="6"/>
    </row>
    <row r="140">
      <c r="A140" s="5" t="s">
        <v>928</v>
      </c>
      <c r="B140" s="5" t="s">
        <v>929</v>
      </c>
      <c r="C140" s="5">
        <v>2023.0</v>
      </c>
      <c r="D140" s="5" t="s">
        <v>930</v>
      </c>
      <c r="E140" s="5">
        <v>27.0</v>
      </c>
      <c r="F140" s="5" t="s">
        <v>931</v>
      </c>
      <c r="G140" s="5" t="s">
        <v>932</v>
      </c>
      <c r="H140" s="5" t="s">
        <v>933</v>
      </c>
      <c r="J140" s="5" t="s">
        <v>160</v>
      </c>
      <c r="K140" s="5" t="s">
        <v>39</v>
      </c>
      <c r="M140" s="3" t="s">
        <v>56</v>
      </c>
      <c r="N140" s="5" t="str">
        <f t="array" ref="N140">IFERROR(
  INDEX(survey_paper_2026!$G:$G,
    MATCH(LOWER(TRIM(B140)),
      LOWER(TRIM(survey_paper_2026!$B:$B)),0)
  ),
  "New"
)</f>
        <v>New</v>
      </c>
      <c r="O140" s="6"/>
    </row>
    <row r="141">
      <c r="A141" s="5" t="s">
        <v>934</v>
      </c>
      <c r="B141" s="5" t="s">
        <v>935</v>
      </c>
      <c r="C141" s="5">
        <v>2025.0</v>
      </c>
      <c r="D141" s="5" t="s">
        <v>936</v>
      </c>
      <c r="E141" s="5">
        <v>34.0</v>
      </c>
      <c r="G141" s="5" t="s">
        <v>937</v>
      </c>
      <c r="I141" s="5" t="s">
        <v>938</v>
      </c>
      <c r="J141" s="5" t="s">
        <v>77</v>
      </c>
      <c r="K141" s="5" t="s">
        <v>39</v>
      </c>
      <c r="M141" s="5" t="str">
        <f t="array" ref="M141">IFERROR(
  INDEX(survey_paper_2026!$F:$F,
    MATCH(LOWER(TRIM(B141)),
      LOWER(TRIM(survey_paper_2026!$B:$B)),0)
  ),
  "New"
)</f>
        <v>P</v>
      </c>
      <c r="N141" s="5" t="str">
        <f t="array" ref="N141">IFERROR(
  INDEX(survey_paper_2026!$G:$G,
    MATCH(LOWER(TRIM(B141)),
      LOWER(TRIM(survey_paper_2026!$B:$B)),0)
  ),
  "New"
)</f>
        <v>Y</v>
      </c>
      <c r="O141" s="6"/>
    </row>
    <row r="142">
      <c r="A142" s="5" t="s">
        <v>939</v>
      </c>
      <c r="B142" s="5" t="s">
        <v>940</v>
      </c>
      <c r="C142" s="5">
        <v>2025.0</v>
      </c>
      <c r="D142" s="5" t="s">
        <v>941</v>
      </c>
      <c r="E142" s="5">
        <v>10.0</v>
      </c>
      <c r="F142" s="5" t="s">
        <v>942</v>
      </c>
      <c r="G142" s="5" t="s">
        <v>943</v>
      </c>
      <c r="H142" s="5" t="s">
        <v>944</v>
      </c>
      <c r="J142" s="5" t="s">
        <v>38</v>
      </c>
      <c r="K142" s="5" t="s">
        <v>39</v>
      </c>
      <c r="M142" s="3" t="s">
        <v>56</v>
      </c>
      <c r="N142" s="5" t="str">
        <f t="array" ref="N142">IFERROR(
  INDEX(survey_paper_2026!$G:$G,
    MATCH(LOWER(TRIM(B142)),
      LOWER(TRIM(survey_paper_2026!$B:$B)),0)
  ),
  "New"
)</f>
        <v>New</v>
      </c>
      <c r="O142" s="6"/>
    </row>
    <row r="143">
      <c r="A143" s="5" t="s">
        <v>886</v>
      </c>
      <c r="B143" s="5" t="s">
        <v>945</v>
      </c>
      <c r="C143" s="5">
        <v>2020.0</v>
      </c>
      <c r="D143" s="5" t="s">
        <v>946</v>
      </c>
      <c r="E143" s="5">
        <v>48.0</v>
      </c>
      <c r="F143" s="5" t="s">
        <v>889</v>
      </c>
      <c r="G143" s="5" t="s">
        <v>947</v>
      </c>
      <c r="I143" s="5" t="s">
        <v>948</v>
      </c>
      <c r="J143" s="5" t="s">
        <v>949</v>
      </c>
      <c r="K143" s="5" t="s">
        <v>22</v>
      </c>
      <c r="L143" s="5" t="s">
        <v>684</v>
      </c>
      <c r="M143" s="3" t="s">
        <v>244</v>
      </c>
      <c r="N143" s="5" t="str">
        <f t="array" ref="N143">IFERROR(
  INDEX(survey_paper_2026!$G:$G,
    MATCH(LOWER(TRIM(B143)),
      LOWER(TRIM(survey_paper_2026!$B:$B)),0)
  ),
  "New"
)</f>
        <v>New</v>
      </c>
      <c r="O143" s="6"/>
    </row>
    <row r="144">
      <c r="A144" s="5" t="s">
        <v>950</v>
      </c>
      <c r="B144" s="5" t="s">
        <v>951</v>
      </c>
      <c r="C144" s="5">
        <v>2019.0</v>
      </c>
      <c r="D144" s="5" t="s">
        <v>952</v>
      </c>
      <c r="E144" s="5">
        <v>27.0</v>
      </c>
      <c r="F144" s="5" t="s">
        <v>953</v>
      </c>
      <c r="G144" s="5" t="s">
        <v>954</v>
      </c>
      <c r="J144" s="5" t="s">
        <v>955</v>
      </c>
      <c r="K144" s="5" t="s">
        <v>22</v>
      </c>
      <c r="L144" s="5" t="s">
        <v>32</v>
      </c>
      <c r="M144" s="5" t="str">
        <f t="array" ref="M144">IFERROR(
  INDEX(survey_paper_2026!$F:$F,
    MATCH(LOWER(TRIM(B144)),
      LOWER(TRIM(survey_paper_2026!$B:$B)),0)
  ),
  "New"
)</f>
        <v>SA</v>
      </c>
      <c r="N144" s="5" t="str">
        <f t="array" ref="N144">IFERROR(
  INDEX(survey_paper_2026!$G:$G,
    MATCH(LOWER(TRIM(B144)),
      LOWER(TRIM(survey_paper_2026!$B:$B)),0)
  ),
  "New"
)</f>
        <v/>
      </c>
      <c r="O144" s="6"/>
    </row>
    <row r="145">
      <c r="A145" s="5" t="s">
        <v>956</v>
      </c>
      <c r="B145" s="5" t="s">
        <v>957</v>
      </c>
      <c r="C145" s="5">
        <v>2024.0</v>
      </c>
      <c r="D145" s="5" t="s">
        <v>42</v>
      </c>
      <c r="E145" s="5">
        <v>56.0</v>
      </c>
      <c r="F145" s="5" t="s">
        <v>958</v>
      </c>
      <c r="G145" s="5" t="s">
        <v>959</v>
      </c>
      <c r="H145" s="5" t="s">
        <v>960</v>
      </c>
      <c r="J145" s="5" t="s">
        <v>47</v>
      </c>
      <c r="K145" s="5" t="s">
        <v>22</v>
      </c>
      <c r="M145" s="3" t="s">
        <v>56</v>
      </c>
      <c r="N145" s="5" t="str">
        <f t="array" ref="N145">IFERROR(
  INDEX(survey_paper_2026!$G:$G,
    MATCH(LOWER(TRIM(B145)),
      LOWER(TRIM(survey_paper_2026!$B:$B)),0)
  ),
  "New"
)</f>
        <v>New</v>
      </c>
      <c r="O145" s="6"/>
    </row>
    <row r="146">
      <c r="A146" s="5" t="s">
        <v>961</v>
      </c>
      <c r="B146" s="5" t="s">
        <v>962</v>
      </c>
      <c r="C146" s="5">
        <v>2025.0</v>
      </c>
      <c r="D146" s="5" t="s">
        <v>963</v>
      </c>
      <c r="E146" s="5">
        <v>24.0</v>
      </c>
      <c r="F146" s="5" t="s">
        <v>964</v>
      </c>
      <c r="G146" s="5" t="s">
        <v>965</v>
      </c>
      <c r="H146" s="5" t="s">
        <v>966</v>
      </c>
      <c r="I146" s="5" t="s">
        <v>967</v>
      </c>
      <c r="J146" s="5" t="s">
        <v>38</v>
      </c>
      <c r="K146" s="5" t="s">
        <v>39</v>
      </c>
      <c r="M146" s="5" t="str">
        <f t="array" ref="M146">IFERROR(
  INDEX(survey_paper_2026!$F:$F,
    MATCH(LOWER(TRIM(B146)),
      LOWER(TRIM(survey_paper_2026!$B:$B)),0)
  ),
  "New"
)</f>
        <v>SA</v>
      </c>
      <c r="N146" s="5" t="str">
        <f t="array" ref="N146">IFERROR(
  INDEX(survey_paper_2026!$G:$G,
    MATCH(LOWER(TRIM(B146)),
      LOWER(TRIM(survey_paper_2026!$B:$B)),0)
  ),
  "New"
)</f>
        <v/>
      </c>
      <c r="O146" s="6"/>
    </row>
    <row r="147">
      <c r="A147" s="5" t="s">
        <v>968</v>
      </c>
      <c r="B147" s="5" t="s">
        <v>969</v>
      </c>
      <c r="C147" s="5">
        <v>2025.0</v>
      </c>
      <c r="D147" s="5" t="s">
        <v>970</v>
      </c>
      <c r="E147" s="5">
        <v>46.0</v>
      </c>
      <c r="F147" s="5" t="s">
        <v>971</v>
      </c>
      <c r="G147" s="5" t="s">
        <v>972</v>
      </c>
      <c r="H147" s="5" t="s">
        <v>973</v>
      </c>
      <c r="I147" s="5" t="s">
        <v>974</v>
      </c>
      <c r="J147" s="5" t="s">
        <v>195</v>
      </c>
      <c r="K147" s="5" t="s">
        <v>22</v>
      </c>
      <c r="L147" s="5" t="s">
        <v>32</v>
      </c>
      <c r="M147" s="3" t="s">
        <v>56</v>
      </c>
      <c r="N147" s="5" t="str">
        <f t="array" ref="N147">IFERROR(
  INDEX(survey_paper_2026!$G:$G,
    MATCH(LOWER(TRIM(B147)),
      LOWER(TRIM(survey_paper_2026!$B:$B)),0)
  ),
  "New"
)</f>
        <v>New</v>
      </c>
      <c r="O147" s="6"/>
    </row>
    <row r="148">
      <c r="A148" s="5" t="s">
        <v>975</v>
      </c>
      <c r="B148" s="5" t="s">
        <v>976</v>
      </c>
      <c r="C148" s="5">
        <v>2021.0</v>
      </c>
      <c r="D148" s="5" t="s">
        <v>977</v>
      </c>
      <c r="E148" s="5">
        <v>67.0</v>
      </c>
      <c r="F148" s="5" t="s">
        <v>978</v>
      </c>
      <c r="G148" s="5" t="s">
        <v>979</v>
      </c>
      <c r="H148" s="5" t="s">
        <v>980</v>
      </c>
      <c r="I148" s="5" t="s">
        <v>981</v>
      </c>
      <c r="J148" s="5" t="s">
        <v>416</v>
      </c>
      <c r="K148" s="5" t="s">
        <v>22</v>
      </c>
      <c r="M148" s="3" t="s">
        <v>244</v>
      </c>
      <c r="N148" s="5" t="str">
        <f t="array" ref="N148">IFERROR(
  INDEX(survey_paper_2026!$G:$G,
    MATCH(LOWER(TRIM(B148)),
      LOWER(TRIM(survey_paper_2026!$B:$B)),0)
  ),
  "New"
)</f>
        <v>New</v>
      </c>
      <c r="O148" s="6"/>
    </row>
    <row r="149">
      <c r="A149" s="5" t="s">
        <v>982</v>
      </c>
      <c r="B149" s="5" t="s">
        <v>983</v>
      </c>
      <c r="C149" s="5">
        <v>2021.0</v>
      </c>
      <c r="D149" s="5" t="s">
        <v>984</v>
      </c>
      <c r="E149" s="5">
        <v>67.0</v>
      </c>
      <c r="F149" s="5" t="s">
        <v>985</v>
      </c>
      <c r="G149" s="5" t="s">
        <v>986</v>
      </c>
      <c r="H149" s="5" t="s">
        <v>987</v>
      </c>
      <c r="I149" s="5" t="s">
        <v>988</v>
      </c>
      <c r="J149" s="5" t="s">
        <v>367</v>
      </c>
      <c r="K149" s="5" t="s">
        <v>22</v>
      </c>
      <c r="M149" s="3" t="s">
        <v>244</v>
      </c>
      <c r="N149" s="5" t="str">
        <f t="array" ref="N149">IFERROR(
  INDEX(survey_paper_2026!$G:$G,
    MATCH(LOWER(TRIM(B149)),
      LOWER(TRIM(survey_paper_2026!$B:$B)),0)
  ),
  "New"
)</f>
        <v>New</v>
      </c>
      <c r="O149" s="6"/>
    </row>
    <row r="150">
      <c r="A150" s="5" t="s">
        <v>989</v>
      </c>
      <c r="B150" s="5" t="s">
        <v>990</v>
      </c>
      <c r="C150" s="5">
        <v>2024.0</v>
      </c>
      <c r="D150" s="5" t="s">
        <v>65</v>
      </c>
      <c r="E150" s="5">
        <v>64.0</v>
      </c>
      <c r="F150" s="5" t="s">
        <v>991</v>
      </c>
      <c r="G150" s="5" t="s">
        <v>992</v>
      </c>
      <c r="H150" s="5" t="s">
        <v>993</v>
      </c>
      <c r="I150" s="5" t="s">
        <v>994</v>
      </c>
      <c r="J150" s="5" t="s">
        <v>70</v>
      </c>
      <c r="K150" s="5" t="s">
        <v>354</v>
      </c>
      <c r="L150" s="5" t="s">
        <v>995</v>
      </c>
      <c r="M150" s="5" t="str">
        <f t="array" ref="M150">IFERROR(
  INDEX(survey_paper_2026!$F:$F,
    MATCH(LOWER(TRIM(B150)),
      LOWER(TRIM(survey_paper_2026!$B:$B)),0)
  ),
  "New"
)</f>
        <v>P</v>
      </c>
      <c r="N150" s="5" t="str">
        <f t="array" ref="N150">IFERROR(
  INDEX(survey_paper_2026!$G:$G,
    MATCH(LOWER(TRIM(B150)),
      LOWER(TRIM(survey_paper_2026!$B:$B)),0)
  ),
  "New"
)</f>
        <v>Y</v>
      </c>
      <c r="O150" s="6"/>
    </row>
    <row r="151">
      <c r="A151" s="5" t="s">
        <v>996</v>
      </c>
      <c r="B151" s="5" t="s">
        <v>997</v>
      </c>
      <c r="C151" s="5">
        <v>2025.0</v>
      </c>
      <c r="D151" s="5" t="s">
        <v>998</v>
      </c>
      <c r="E151" s="5">
        <v>36.0</v>
      </c>
      <c r="F151" s="5" t="s">
        <v>999</v>
      </c>
      <c r="G151" s="5" t="s">
        <v>1000</v>
      </c>
      <c r="H151" s="5" t="s">
        <v>1001</v>
      </c>
      <c r="J151" s="5" t="s">
        <v>416</v>
      </c>
      <c r="K151" s="5" t="s">
        <v>22</v>
      </c>
      <c r="M151" s="5" t="str">
        <f t="array" ref="M151">IFERROR(
  INDEX(survey_paper_2026!$F:$F,
    MATCH(LOWER(TRIM(B151)),
      LOWER(TRIM(survey_paper_2026!$B:$B)),0)
  ),
  "New"
)</f>
        <v>P</v>
      </c>
      <c r="N151" s="5" t="str">
        <f t="array" ref="N151">IFERROR(
  INDEX(survey_paper_2026!$G:$G,
    MATCH(LOWER(TRIM(B151)),
      LOWER(TRIM(survey_paper_2026!$B:$B)),0)
  ),
  "New"
)</f>
        <v>Y</v>
      </c>
      <c r="O151" s="6"/>
    </row>
    <row r="152">
      <c r="A152" s="5" t="s">
        <v>1002</v>
      </c>
      <c r="B152" s="5" t="s">
        <v>1003</v>
      </c>
      <c r="C152" s="5">
        <v>2018.0</v>
      </c>
      <c r="D152" s="5" t="s">
        <v>1004</v>
      </c>
      <c r="E152" s="5">
        <v>57.0</v>
      </c>
      <c r="F152" s="5" t="s">
        <v>1005</v>
      </c>
      <c r="G152" s="5" t="s">
        <v>1006</v>
      </c>
      <c r="H152" s="5" t="s">
        <v>1007</v>
      </c>
      <c r="I152" s="5" t="s">
        <v>1008</v>
      </c>
      <c r="J152" s="5" t="s">
        <v>38</v>
      </c>
      <c r="K152" s="5" t="s">
        <v>39</v>
      </c>
      <c r="M152" s="3" t="s">
        <v>56</v>
      </c>
      <c r="N152" s="5" t="str">
        <f t="array" ref="N152">IFERROR(
  INDEX(survey_paper_2026!$G:$G,
    MATCH(LOWER(TRIM(B152)),
      LOWER(TRIM(survey_paper_2026!$B:$B)),0)
  ),
  "New"
)</f>
        <v>New</v>
      </c>
      <c r="O152" s="6"/>
    </row>
    <row r="153">
      <c r="A153" s="5" t="s">
        <v>1009</v>
      </c>
      <c r="B153" s="5" t="s">
        <v>1010</v>
      </c>
      <c r="C153" s="5">
        <v>2021.0</v>
      </c>
      <c r="D153" s="5" t="s">
        <v>1011</v>
      </c>
      <c r="E153" s="5">
        <v>26.0</v>
      </c>
      <c r="F153" s="5" t="s">
        <v>1012</v>
      </c>
      <c r="G153" s="5" t="s">
        <v>1013</v>
      </c>
      <c r="H153" s="5" t="s">
        <v>1014</v>
      </c>
      <c r="I153" s="5" t="s">
        <v>1015</v>
      </c>
      <c r="J153" s="5" t="s">
        <v>160</v>
      </c>
      <c r="K153" s="5" t="s">
        <v>39</v>
      </c>
      <c r="M153" s="3" t="s">
        <v>56</v>
      </c>
      <c r="N153" s="5" t="str">
        <f t="array" ref="N153">IFERROR(
  INDEX(survey_paper_2026!$G:$G,
    MATCH(LOWER(TRIM(B153)),
      LOWER(TRIM(survey_paper_2026!$B:$B)),0)
  ),
  "New"
)</f>
        <v>New</v>
      </c>
      <c r="O153" s="6"/>
    </row>
    <row r="154">
      <c r="A154" s="5" t="s">
        <v>1016</v>
      </c>
      <c r="B154" s="5" t="s">
        <v>1017</v>
      </c>
      <c r="C154" s="5">
        <v>2019.0</v>
      </c>
      <c r="D154" s="5" t="s">
        <v>1018</v>
      </c>
      <c r="E154" s="5">
        <v>22.0</v>
      </c>
      <c r="F154" s="5" t="s">
        <v>1019</v>
      </c>
      <c r="G154" s="5" t="s">
        <v>1020</v>
      </c>
      <c r="H154" s="5" t="s">
        <v>1021</v>
      </c>
      <c r="I154" s="5" t="s">
        <v>1022</v>
      </c>
      <c r="J154" s="5" t="s">
        <v>416</v>
      </c>
      <c r="K154" s="5" t="s">
        <v>22</v>
      </c>
      <c r="M154" s="5" t="str">
        <f t="array" ref="M154">IFERROR(
  INDEX(survey_paper_2026!$F:$F,
    MATCH(LOWER(TRIM(B154)),
      LOWER(TRIM(survey_paper_2026!$B:$B)),0)
  ),
  "New"
)</f>
        <v>SA</v>
      </c>
      <c r="N154" s="5" t="str">
        <f t="array" ref="N154">IFERROR(
  INDEX(survey_paper_2026!$G:$G,
    MATCH(LOWER(TRIM(B154)),
      LOWER(TRIM(survey_paper_2026!$B:$B)),0)
  ),
  "New"
)</f>
        <v/>
      </c>
      <c r="O154" s="6"/>
    </row>
    <row r="155">
      <c r="A155" s="5" t="s">
        <v>1023</v>
      </c>
      <c r="B155" s="5" t="s">
        <v>1024</v>
      </c>
      <c r="C155" s="5">
        <v>2025.0</v>
      </c>
      <c r="D155" s="5" t="s">
        <v>1025</v>
      </c>
      <c r="E155" s="5">
        <v>54.0</v>
      </c>
      <c r="F155" s="5" t="s">
        <v>1026</v>
      </c>
      <c r="G155" s="5" t="s">
        <v>1027</v>
      </c>
      <c r="H155" s="5" t="s">
        <v>1028</v>
      </c>
      <c r="I155" s="5" t="s">
        <v>1029</v>
      </c>
      <c r="J155" s="5" t="s">
        <v>47</v>
      </c>
      <c r="K155" s="5" t="s">
        <v>22</v>
      </c>
      <c r="M155" s="5" t="str">
        <f t="array" ref="M155">IFERROR(
  INDEX(survey_paper_2026!$F:$F,
    MATCH(LOWER(TRIM(B155)),
      LOWER(TRIM(survey_paper_2026!$B:$B)),0)
  ),
  "New"
)</f>
        <v>P</v>
      </c>
      <c r="N155" s="5" t="str">
        <f t="array" ref="N155">IFERROR(
  INDEX(survey_paper_2026!$G:$G,
    MATCH(LOWER(TRIM(B155)),
      LOWER(TRIM(survey_paper_2026!$B:$B)),0)
  ),
  "New"
)</f>
        <v>Y</v>
      </c>
      <c r="O155" s="6"/>
    </row>
    <row r="156">
      <c r="A156" s="5" t="s">
        <v>1030</v>
      </c>
      <c r="B156" s="5" t="s">
        <v>1031</v>
      </c>
      <c r="C156" s="5">
        <v>2025.0</v>
      </c>
      <c r="D156" s="5" t="s">
        <v>163</v>
      </c>
      <c r="E156" s="5">
        <v>85.0</v>
      </c>
      <c r="F156" s="5" t="s">
        <v>1032</v>
      </c>
      <c r="G156" s="5" t="s">
        <v>1033</v>
      </c>
      <c r="H156" s="5" t="s">
        <v>1034</v>
      </c>
      <c r="I156" s="5" t="s">
        <v>1035</v>
      </c>
      <c r="J156" s="5" t="s">
        <v>168</v>
      </c>
      <c r="K156" s="5" t="s">
        <v>22</v>
      </c>
      <c r="M156" s="3" t="s">
        <v>56</v>
      </c>
      <c r="N156" s="5" t="str">
        <f t="array" ref="N156">IFERROR(
  INDEX(survey_paper_2026!$G:$G,
    MATCH(LOWER(TRIM(B156)),
      LOWER(TRIM(survey_paper_2026!$B:$B)),0)
  ),
  "New"
)</f>
        <v>New</v>
      </c>
      <c r="O156" s="6"/>
    </row>
    <row r="157">
      <c r="A157" s="5" t="s">
        <v>1036</v>
      </c>
      <c r="B157" s="5" t="s">
        <v>1037</v>
      </c>
      <c r="C157" s="5">
        <v>2024.0</v>
      </c>
      <c r="D157" s="5" t="s">
        <v>1038</v>
      </c>
      <c r="E157" s="5">
        <v>16.0</v>
      </c>
      <c r="F157" s="5" t="s">
        <v>1039</v>
      </c>
      <c r="G157" s="5" t="s">
        <v>1040</v>
      </c>
      <c r="H157" s="5" t="s">
        <v>1041</v>
      </c>
      <c r="I157" s="5" t="s">
        <v>800</v>
      </c>
      <c r="J157" s="5" t="s">
        <v>38</v>
      </c>
      <c r="K157" s="5" t="s">
        <v>39</v>
      </c>
      <c r="M157" s="5" t="str">
        <f t="array" ref="M157">IFERROR(
  INDEX(survey_paper_2026!$F:$F,
    MATCH(LOWER(TRIM(B157)),
      LOWER(TRIM(survey_paper_2026!$B:$B)),0)
  ),
  "New"
)</f>
        <v>SA</v>
      </c>
      <c r="N157" s="5" t="str">
        <f t="array" ref="N157">IFERROR(
  INDEX(survey_paper_2026!$G:$G,
    MATCH(LOWER(TRIM(B157)),
      LOWER(TRIM(survey_paper_2026!$B:$B)),0)
  ),
  "New"
)</f>
        <v/>
      </c>
      <c r="O157" s="6"/>
    </row>
    <row r="158">
      <c r="A158" s="5" t="s">
        <v>1042</v>
      </c>
      <c r="B158" s="5" t="s">
        <v>1043</v>
      </c>
      <c r="C158" s="5">
        <v>2025.0</v>
      </c>
      <c r="D158" s="5" t="s">
        <v>163</v>
      </c>
      <c r="E158" s="5">
        <v>39.0</v>
      </c>
      <c r="F158" s="5" t="s">
        <v>1044</v>
      </c>
      <c r="G158" s="5" t="s">
        <v>1045</v>
      </c>
      <c r="H158" s="5" t="s">
        <v>1046</v>
      </c>
      <c r="I158" s="5" t="s">
        <v>1047</v>
      </c>
      <c r="J158" s="5" t="s">
        <v>168</v>
      </c>
      <c r="K158" s="5" t="s">
        <v>22</v>
      </c>
      <c r="M158" s="3" t="s">
        <v>56</v>
      </c>
      <c r="N158" s="5" t="str">
        <f t="array" ref="N158">IFERROR(
  INDEX(survey_paper_2026!$G:$G,
    MATCH(LOWER(TRIM(B158)),
      LOWER(TRIM(survey_paper_2026!$B:$B)),0)
  ),
  "New"
)</f>
        <v>New</v>
      </c>
      <c r="O158" s="6"/>
    </row>
    <row r="159">
      <c r="A159" s="5" t="s">
        <v>1048</v>
      </c>
      <c r="B159" s="5" t="s">
        <v>1049</v>
      </c>
      <c r="C159" s="5">
        <v>2023.0</v>
      </c>
      <c r="D159" s="5" t="s">
        <v>1050</v>
      </c>
      <c r="E159" s="5">
        <v>44.0</v>
      </c>
      <c r="F159" s="5" t="s">
        <v>1051</v>
      </c>
      <c r="G159" s="5" t="s">
        <v>1052</v>
      </c>
      <c r="H159" s="5" t="s">
        <v>1053</v>
      </c>
      <c r="J159" s="5" t="s">
        <v>21</v>
      </c>
      <c r="K159" s="5" t="s">
        <v>22</v>
      </c>
      <c r="L159" s="5" t="s">
        <v>23</v>
      </c>
      <c r="M159" s="3" t="s">
        <v>56</v>
      </c>
      <c r="N159" s="5" t="str">
        <f t="array" ref="N159">IFERROR(
  INDEX(survey_paper_2026!$G:$G,
    MATCH(LOWER(TRIM(B159)),
      LOWER(TRIM(survey_paper_2026!$B:$B)),0)
  ),
  "New"
)</f>
        <v>New</v>
      </c>
      <c r="O159" s="6"/>
    </row>
    <row r="160">
      <c r="A160" s="5" t="s">
        <v>1054</v>
      </c>
      <c r="B160" s="5" t="s">
        <v>1055</v>
      </c>
      <c r="C160" s="5">
        <v>2026.0</v>
      </c>
      <c r="D160" s="5" t="s">
        <v>163</v>
      </c>
      <c r="E160" s="5">
        <v>30.0</v>
      </c>
      <c r="F160" s="5" t="s">
        <v>1056</v>
      </c>
      <c r="G160" s="5" t="s">
        <v>1057</v>
      </c>
      <c r="H160" s="5" t="s">
        <v>1058</v>
      </c>
      <c r="J160" s="5" t="s">
        <v>168</v>
      </c>
      <c r="K160" s="5" t="s">
        <v>22</v>
      </c>
      <c r="M160" s="3" t="s">
        <v>368</v>
      </c>
      <c r="O160" s="4" t="s">
        <v>1059</v>
      </c>
    </row>
    <row r="161">
      <c r="A161" s="5" t="s">
        <v>1060</v>
      </c>
      <c r="B161" s="5" t="s">
        <v>1061</v>
      </c>
      <c r="C161" s="5">
        <v>2018.0</v>
      </c>
      <c r="D161" s="5" t="s">
        <v>1062</v>
      </c>
      <c r="E161" s="5">
        <v>26.0</v>
      </c>
      <c r="F161" s="5" t="s">
        <v>1063</v>
      </c>
      <c r="G161" s="5" t="s">
        <v>1064</v>
      </c>
      <c r="I161" s="5" t="s">
        <v>1065</v>
      </c>
      <c r="J161" s="5" t="s">
        <v>38</v>
      </c>
      <c r="K161" s="5" t="s">
        <v>39</v>
      </c>
      <c r="M161" s="3" t="s">
        <v>24</v>
      </c>
      <c r="N161" s="3" t="s">
        <v>25</v>
      </c>
      <c r="O161" s="6"/>
    </row>
    <row r="162">
      <c r="A162" s="5" t="s">
        <v>1066</v>
      </c>
      <c r="B162" s="5" t="s">
        <v>1067</v>
      </c>
      <c r="C162" s="5">
        <v>2025.0</v>
      </c>
      <c r="D162" s="5" t="s">
        <v>1068</v>
      </c>
      <c r="E162" s="5">
        <v>45.0</v>
      </c>
      <c r="F162" s="5" t="s">
        <v>1069</v>
      </c>
      <c r="G162" s="5" t="s">
        <v>1070</v>
      </c>
      <c r="J162" s="5" t="s">
        <v>216</v>
      </c>
      <c r="K162" s="5" t="s">
        <v>22</v>
      </c>
      <c r="L162" s="5" t="s">
        <v>32</v>
      </c>
      <c r="M162" s="3" t="s">
        <v>56</v>
      </c>
      <c r="N162" s="5" t="str">
        <f t="array" ref="N162">IFERROR(
  INDEX(survey_paper_2026!$G:$G,
    MATCH(LOWER(TRIM(B162)),
      LOWER(TRIM(survey_paper_2026!$B:$B)),0)
  ),
  "New"
)</f>
        <v>New</v>
      </c>
      <c r="O162" s="6"/>
    </row>
    <row r="163">
      <c r="A163" s="5" t="s">
        <v>1071</v>
      </c>
      <c r="B163" s="5" t="s">
        <v>1072</v>
      </c>
      <c r="C163" s="5">
        <v>2023.0</v>
      </c>
      <c r="D163" s="5" t="s">
        <v>290</v>
      </c>
      <c r="E163" s="5">
        <v>45.0</v>
      </c>
      <c r="F163" s="5" t="s">
        <v>1073</v>
      </c>
      <c r="G163" s="5" t="s">
        <v>1074</v>
      </c>
      <c r="H163" s="5" t="s">
        <v>1075</v>
      </c>
      <c r="I163" s="5" t="s">
        <v>1076</v>
      </c>
      <c r="J163" s="5" t="s">
        <v>295</v>
      </c>
      <c r="K163" s="5" t="s">
        <v>387</v>
      </c>
      <c r="L163" s="5" t="s">
        <v>32</v>
      </c>
      <c r="M163" s="3" t="s">
        <v>389</v>
      </c>
      <c r="N163" s="5" t="str">
        <f t="array" ref="N163">IFERROR(
  INDEX(survey_paper_2026!$G:$G,
    MATCH(LOWER(TRIM(B163)),
      LOWER(TRIM(survey_paper_2026!$B:$B)),0)
  ),
  "New"
)</f>
        <v>New</v>
      </c>
      <c r="O163" s="6"/>
    </row>
    <row r="164">
      <c r="A164" s="5" t="s">
        <v>1077</v>
      </c>
      <c r="B164" s="5" t="s">
        <v>1078</v>
      </c>
      <c r="C164" s="5">
        <v>2025.0</v>
      </c>
      <c r="D164" s="5" t="s">
        <v>65</v>
      </c>
      <c r="E164" s="5">
        <v>122.0</v>
      </c>
      <c r="F164" s="5" t="s">
        <v>1079</v>
      </c>
      <c r="G164" s="5" t="s">
        <v>1080</v>
      </c>
      <c r="H164" s="5" t="s">
        <v>1081</v>
      </c>
      <c r="I164" s="5" t="s">
        <v>1082</v>
      </c>
      <c r="J164" s="5" t="s">
        <v>70</v>
      </c>
      <c r="K164" s="5" t="s">
        <v>22</v>
      </c>
      <c r="L164" s="5" t="s">
        <v>32</v>
      </c>
      <c r="M164" s="5" t="str">
        <f t="array" ref="M164">IFERROR(
  INDEX(survey_paper_2026!$F:$F,
    MATCH(LOWER(TRIM(B164)),
      LOWER(TRIM(survey_paper_2026!$B:$B)),0)
  ),
  "New"
)</f>
        <v>P</v>
      </c>
      <c r="N164" s="5" t="str">
        <f t="array" ref="N164">IFERROR(
  INDEX(survey_paper_2026!$G:$G,
    MATCH(LOWER(TRIM(B164)),
      LOWER(TRIM(survey_paper_2026!$B:$B)),0)
  ),
  "New"
)</f>
        <v>Y</v>
      </c>
      <c r="O164" s="6"/>
    </row>
    <row r="165">
      <c r="A165" s="5" t="s">
        <v>1083</v>
      </c>
      <c r="B165" s="5" t="s">
        <v>1084</v>
      </c>
      <c r="C165" s="5">
        <v>2024.0</v>
      </c>
      <c r="D165" s="5" t="s">
        <v>1085</v>
      </c>
      <c r="E165" s="5">
        <v>29.0</v>
      </c>
      <c r="F165" s="5" t="s">
        <v>1086</v>
      </c>
      <c r="G165" s="5" t="s">
        <v>1087</v>
      </c>
      <c r="J165" s="5" t="s">
        <v>1088</v>
      </c>
      <c r="K165" s="5" t="s">
        <v>39</v>
      </c>
      <c r="M165" s="3" t="s">
        <v>56</v>
      </c>
      <c r="N165" s="5" t="str">
        <f t="array" ref="N165">IFERROR(
  INDEX(survey_paper_2026!$G:$G,
    MATCH(LOWER(TRIM(B165)),
      LOWER(TRIM(survey_paper_2026!$B:$B)),0)
  ),
  "New"
)</f>
        <v>New</v>
      </c>
      <c r="O165" s="6"/>
    </row>
    <row r="166">
      <c r="A166" s="5" t="s">
        <v>1089</v>
      </c>
      <c r="B166" s="5" t="s">
        <v>1090</v>
      </c>
      <c r="C166" s="5">
        <v>2026.0</v>
      </c>
      <c r="D166" s="5" t="s">
        <v>198</v>
      </c>
      <c r="E166" s="5">
        <v>31.0</v>
      </c>
      <c r="F166" s="5" t="s">
        <v>1091</v>
      </c>
      <c r="G166" s="5" t="s">
        <v>1092</v>
      </c>
      <c r="H166" s="5" t="s">
        <v>1093</v>
      </c>
      <c r="J166" s="5" t="s">
        <v>202</v>
      </c>
      <c r="K166" s="5" t="s">
        <v>22</v>
      </c>
      <c r="L166" s="5" t="s">
        <v>531</v>
      </c>
      <c r="M166" s="3" t="s">
        <v>24</v>
      </c>
      <c r="N166" s="3" t="s">
        <v>25</v>
      </c>
      <c r="O166" s="6"/>
    </row>
    <row r="167">
      <c r="A167" s="5" t="s">
        <v>1094</v>
      </c>
      <c r="B167" s="5" t="s">
        <v>1095</v>
      </c>
      <c r="C167" s="5">
        <v>2025.0</v>
      </c>
      <c r="D167" s="5" t="s">
        <v>212</v>
      </c>
      <c r="E167" s="5">
        <v>35.0</v>
      </c>
      <c r="F167" s="5" t="s">
        <v>1096</v>
      </c>
      <c r="G167" s="5" t="s">
        <v>1097</v>
      </c>
      <c r="H167" s="5" t="s">
        <v>1098</v>
      </c>
      <c r="J167" s="5" t="s">
        <v>216</v>
      </c>
      <c r="K167" s="5" t="s">
        <v>22</v>
      </c>
      <c r="L167" s="5" t="s">
        <v>32</v>
      </c>
      <c r="M167" s="3" t="s">
        <v>56</v>
      </c>
      <c r="N167" s="5" t="str">
        <f t="array" ref="N167">IFERROR(
  INDEX(survey_paper_2026!$G:$G,
    MATCH(LOWER(TRIM(B167)),
      LOWER(TRIM(survey_paper_2026!$B:$B)),0)
  ),
  "New"
)</f>
        <v>New</v>
      </c>
      <c r="O167" s="6"/>
    </row>
    <row r="168">
      <c r="A168" s="5" t="s">
        <v>1099</v>
      </c>
      <c r="B168" s="5" t="s">
        <v>1100</v>
      </c>
      <c r="C168" s="5">
        <v>2018.0</v>
      </c>
      <c r="D168" s="5" t="s">
        <v>1101</v>
      </c>
      <c r="E168" s="5">
        <v>47.0</v>
      </c>
      <c r="F168" s="5" t="s">
        <v>758</v>
      </c>
      <c r="G168" s="5" t="s">
        <v>1102</v>
      </c>
      <c r="H168" s="5" t="s">
        <v>1103</v>
      </c>
      <c r="I168" s="5" t="s">
        <v>1104</v>
      </c>
      <c r="J168" s="5" t="s">
        <v>202</v>
      </c>
      <c r="K168" s="5" t="s">
        <v>22</v>
      </c>
      <c r="L168" s="5" t="s">
        <v>531</v>
      </c>
      <c r="M168" s="3" t="s">
        <v>244</v>
      </c>
      <c r="N168" s="5" t="str">
        <f t="array" ref="N168">IFERROR(
  INDEX(survey_paper_2026!$G:$G,
    MATCH(LOWER(TRIM(B168)),
      LOWER(TRIM(survey_paper_2026!$B:$B)),0)
  ),
  "New"
)</f>
        <v>New</v>
      </c>
      <c r="O168" s="6"/>
    </row>
    <row r="169">
      <c r="A169" s="5" t="s">
        <v>1105</v>
      </c>
      <c r="B169" s="5" t="s">
        <v>1106</v>
      </c>
      <c r="C169" s="5">
        <v>2020.0</v>
      </c>
      <c r="D169" s="5" t="s">
        <v>1107</v>
      </c>
      <c r="E169" s="5">
        <v>17.0</v>
      </c>
      <c r="F169" s="5" t="s">
        <v>1108</v>
      </c>
      <c r="G169" s="5" t="s">
        <v>1109</v>
      </c>
      <c r="H169" s="5" t="s">
        <v>1110</v>
      </c>
      <c r="J169" s="5" t="s">
        <v>160</v>
      </c>
      <c r="K169" s="5" t="s">
        <v>39</v>
      </c>
      <c r="L169" s="5" t="s">
        <v>531</v>
      </c>
      <c r="M169" s="3" t="s">
        <v>56</v>
      </c>
      <c r="N169" s="5" t="str">
        <f t="array" ref="N169">IFERROR(
  INDEX(survey_paper_2026!$G:$G,
    MATCH(LOWER(TRIM(B169)),
      LOWER(TRIM(survey_paper_2026!$B:$B)),0)
  ),
  "New"
)</f>
        <v>New</v>
      </c>
      <c r="O169" s="6"/>
    </row>
    <row r="170">
      <c r="A170" s="5" t="s">
        <v>1111</v>
      </c>
      <c r="B170" s="5" t="s">
        <v>1112</v>
      </c>
      <c r="C170" s="5">
        <v>2020.0</v>
      </c>
      <c r="D170" s="5" t="s">
        <v>1025</v>
      </c>
      <c r="E170" s="5">
        <v>44.0</v>
      </c>
      <c r="F170" s="5" t="s">
        <v>1113</v>
      </c>
      <c r="G170" s="5" t="s">
        <v>1114</v>
      </c>
      <c r="H170" s="5" t="s">
        <v>1115</v>
      </c>
      <c r="I170" s="5" t="s">
        <v>1116</v>
      </c>
      <c r="J170" s="5" t="s">
        <v>47</v>
      </c>
      <c r="K170" s="5" t="s">
        <v>22</v>
      </c>
      <c r="M170" s="3" t="s">
        <v>56</v>
      </c>
      <c r="N170" s="5" t="str">
        <f t="array" ref="N170">IFERROR(
  INDEX(survey_paper_2026!$G:$G,
    MATCH(LOWER(TRIM(B170)),
      LOWER(TRIM(survey_paper_2026!$B:$B)),0)
  ),
  "New"
)</f>
        <v>New</v>
      </c>
      <c r="O170" s="6"/>
    </row>
    <row r="171">
      <c r="A171" s="5" t="s">
        <v>1117</v>
      </c>
      <c r="B171" s="5" t="s">
        <v>1118</v>
      </c>
      <c r="C171" s="5">
        <v>2024.0</v>
      </c>
      <c r="D171" s="5" t="s">
        <v>600</v>
      </c>
      <c r="E171" s="5">
        <v>86.0</v>
      </c>
      <c r="F171" s="5" t="s">
        <v>1119</v>
      </c>
      <c r="G171" s="5" t="s">
        <v>1120</v>
      </c>
      <c r="H171" s="5" t="s">
        <v>1121</v>
      </c>
      <c r="I171" s="5" t="s">
        <v>1122</v>
      </c>
      <c r="J171" s="5" t="s">
        <v>510</v>
      </c>
      <c r="K171" s="5" t="s">
        <v>22</v>
      </c>
      <c r="M171" s="5" t="str">
        <f t="array" ref="M171">IFERROR(
  INDEX(survey_paper_2026!$F:$F,
    MATCH(LOWER(TRIM(B171)),
      LOWER(TRIM(survey_paper_2026!$B:$B)),0)
  ),
  "New"
)</f>
        <v>SA</v>
      </c>
      <c r="N171" s="5" t="str">
        <f t="array" ref="N171">IFERROR(
  INDEX(survey_paper_2026!$G:$G,
    MATCH(LOWER(TRIM(B171)),
      LOWER(TRIM(survey_paper_2026!$B:$B)),0)
  ),
  "New"
)</f>
        <v/>
      </c>
      <c r="O171" s="6"/>
    </row>
    <row r="172">
      <c r="A172" s="5" t="s">
        <v>1123</v>
      </c>
      <c r="B172" s="5" t="s">
        <v>1124</v>
      </c>
      <c r="C172" s="5">
        <v>2021.0</v>
      </c>
      <c r="D172" s="5" t="s">
        <v>1125</v>
      </c>
      <c r="E172" s="5">
        <v>20.0</v>
      </c>
      <c r="F172" s="5" t="s">
        <v>1126</v>
      </c>
      <c r="G172" s="5" t="s">
        <v>1127</v>
      </c>
      <c r="H172" s="5" t="s">
        <v>1128</v>
      </c>
      <c r="J172" s="5" t="s">
        <v>160</v>
      </c>
      <c r="K172" s="5" t="s">
        <v>39</v>
      </c>
      <c r="M172" s="3" t="s">
        <v>56</v>
      </c>
      <c r="N172" s="5" t="str">
        <f t="array" ref="N172">IFERROR(
  INDEX(survey_paper_2026!$G:$G,
    MATCH(LOWER(TRIM(B172)),
      LOWER(TRIM(survey_paper_2026!$B:$B)),0)
  ),
  "New"
)</f>
        <v>New</v>
      </c>
      <c r="O172" s="6"/>
    </row>
    <row r="173">
      <c r="A173" s="5" t="s">
        <v>1129</v>
      </c>
      <c r="B173" s="5" t="s">
        <v>1130</v>
      </c>
      <c r="C173" s="5">
        <v>2021.0</v>
      </c>
      <c r="D173" s="5" t="s">
        <v>1131</v>
      </c>
      <c r="E173" s="5">
        <v>49.0</v>
      </c>
      <c r="F173" s="5" t="s">
        <v>1132</v>
      </c>
      <c r="G173" s="5" t="s">
        <v>1133</v>
      </c>
      <c r="H173" s="5" t="s">
        <v>1134</v>
      </c>
      <c r="I173" s="5" t="s">
        <v>1135</v>
      </c>
      <c r="J173" s="5" t="s">
        <v>893</v>
      </c>
      <c r="K173" s="5" t="s">
        <v>22</v>
      </c>
      <c r="L173" s="5" t="s">
        <v>417</v>
      </c>
      <c r="M173" s="3" t="s">
        <v>244</v>
      </c>
      <c r="N173" s="5" t="str">
        <f t="array" ref="N173">IFERROR(
  INDEX(survey_paper_2026!$G:$G,
    MATCH(LOWER(TRIM(B173)),
      LOWER(TRIM(survey_paper_2026!$B:$B)),0)
  ),
  "New"
)</f>
        <v>New</v>
      </c>
      <c r="O173" s="6"/>
    </row>
    <row r="174">
      <c r="A174" s="5" t="s">
        <v>1136</v>
      </c>
      <c r="B174" s="5" t="s">
        <v>1137</v>
      </c>
      <c r="C174" s="5">
        <v>2022.0</v>
      </c>
      <c r="D174" s="5" t="s">
        <v>1138</v>
      </c>
      <c r="E174" s="5">
        <v>11.0</v>
      </c>
      <c r="G174" s="5" t="s">
        <v>1139</v>
      </c>
      <c r="H174" s="5" t="s">
        <v>1140</v>
      </c>
      <c r="J174" s="5" t="s">
        <v>160</v>
      </c>
      <c r="K174" s="5" t="s">
        <v>39</v>
      </c>
      <c r="M174" s="3" t="s">
        <v>56</v>
      </c>
      <c r="O174" s="6"/>
    </row>
    <row r="175">
      <c r="A175" s="5" t="s">
        <v>1141</v>
      </c>
      <c r="B175" s="5" t="s">
        <v>1142</v>
      </c>
      <c r="C175" s="5">
        <v>2026.0</v>
      </c>
      <c r="D175" s="5" t="s">
        <v>1143</v>
      </c>
      <c r="E175" s="5">
        <v>55.0</v>
      </c>
      <c r="F175" s="5" t="s">
        <v>1144</v>
      </c>
      <c r="G175" s="5" t="s">
        <v>1145</v>
      </c>
      <c r="H175" s="5" t="s">
        <v>1146</v>
      </c>
      <c r="I175" s="5" t="s">
        <v>1147</v>
      </c>
      <c r="J175" s="5" t="s">
        <v>1148</v>
      </c>
      <c r="K175" s="5" t="s">
        <v>22</v>
      </c>
      <c r="M175" s="5" t="str">
        <f t="array" ref="M175">IFERROR(
  INDEX(survey_paper_2026!$F:$F,
    MATCH(LOWER(TRIM(B175)),
      LOWER(TRIM(survey_paper_2026!$B:$B)),0)
  ),
  "New"
)</f>
        <v>SA</v>
      </c>
      <c r="N175" s="5" t="str">
        <f t="array" ref="N175">IFERROR(
  INDEX(survey_paper_2026!$G:$G,
    MATCH(LOWER(TRIM(B175)),
      LOWER(TRIM(survey_paper_2026!$B:$B)),0)
  ),
  "New"
)</f>
        <v/>
      </c>
      <c r="O175" s="6"/>
    </row>
    <row r="176">
      <c r="A176" s="5" t="s">
        <v>1149</v>
      </c>
      <c r="B176" s="5" t="s">
        <v>1150</v>
      </c>
      <c r="C176" s="5">
        <v>2025.0</v>
      </c>
      <c r="D176" s="5" t="s">
        <v>1151</v>
      </c>
      <c r="E176" s="5">
        <v>19.0</v>
      </c>
      <c r="F176" s="5" t="s">
        <v>1152</v>
      </c>
      <c r="G176" s="5" t="s">
        <v>1153</v>
      </c>
      <c r="H176" s="5" t="s">
        <v>1154</v>
      </c>
      <c r="J176" s="5" t="s">
        <v>38</v>
      </c>
      <c r="K176" s="5" t="s">
        <v>39</v>
      </c>
      <c r="M176" s="3" t="s">
        <v>244</v>
      </c>
      <c r="N176" s="5" t="str">
        <f t="array" ref="N176">IFERROR(
  INDEX(survey_paper_2026!$G:$G,
    MATCH(LOWER(TRIM(B176)),
      LOWER(TRIM(survey_paper_2026!$B:$B)),0)
  ),
  "New"
)</f>
        <v>New</v>
      </c>
      <c r="O176" s="6"/>
    </row>
    <row r="177">
      <c r="A177" s="5" t="s">
        <v>1155</v>
      </c>
      <c r="B177" s="5" t="s">
        <v>1156</v>
      </c>
      <c r="C177" s="5">
        <v>2025.0</v>
      </c>
      <c r="D177" s="5" t="s">
        <v>1157</v>
      </c>
      <c r="E177" s="5">
        <v>23.0</v>
      </c>
      <c r="F177" s="5" t="s">
        <v>1158</v>
      </c>
      <c r="G177" s="5" t="s">
        <v>1159</v>
      </c>
      <c r="H177" s="5" t="s">
        <v>1160</v>
      </c>
      <c r="J177" s="5" t="s">
        <v>38</v>
      </c>
      <c r="K177" s="5" t="s">
        <v>39</v>
      </c>
      <c r="L177" s="5" t="s">
        <v>531</v>
      </c>
      <c r="M177" s="5" t="str">
        <f t="array" ref="M177">IFERROR(
  INDEX(survey_paper_2026!$F:$F,
    MATCH(LOWER(TRIM(B177)),
      LOWER(TRIM(survey_paper_2026!$B:$B)),0)
  ),
  "New"
)</f>
        <v>SA</v>
      </c>
      <c r="N177" s="5" t="str">
        <f t="array" ref="N177">IFERROR(
  INDEX(survey_paper_2026!$G:$G,
    MATCH(LOWER(TRIM(B177)),
      LOWER(TRIM(survey_paper_2026!$B:$B)),0)
  ),
  "New"
)</f>
        <v/>
      </c>
      <c r="O177" s="6"/>
    </row>
    <row r="178">
      <c r="A178" s="5" t="s">
        <v>1161</v>
      </c>
      <c r="B178" s="5" t="s">
        <v>1162</v>
      </c>
      <c r="C178" s="5">
        <v>2018.0</v>
      </c>
      <c r="D178" s="5" t="s">
        <v>1163</v>
      </c>
      <c r="E178" s="5">
        <v>21.0</v>
      </c>
      <c r="F178" s="5" t="s">
        <v>680</v>
      </c>
      <c r="G178" s="5" t="s">
        <v>1164</v>
      </c>
      <c r="H178" s="5" t="s">
        <v>1165</v>
      </c>
      <c r="J178" s="5" t="s">
        <v>224</v>
      </c>
      <c r="K178" s="5" t="s">
        <v>39</v>
      </c>
      <c r="M178" s="3" t="s">
        <v>368</v>
      </c>
      <c r="N178" s="5" t="str">
        <f t="array" ref="N178">IFERROR(
  INDEX(survey_paper_2026!$G:$G,
    MATCH(LOWER(TRIM(B178)),
      LOWER(TRIM(survey_paper_2026!$B:$B)),0)
  ),
  "New"
)</f>
        <v>New</v>
      </c>
      <c r="O178" s="3" t="s">
        <v>1166</v>
      </c>
    </row>
    <row r="179">
      <c r="A179" s="5" t="s">
        <v>1167</v>
      </c>
      <c r="B179" s="5" t="s">
        <v>1168</v>
      </c>
      <c r="C179" s="5">
        <v>2025.0</v>
      </c>
      <c r="D179" s="5" t="s">
        <v>1169</v>
      </c>
      <c r="E179" s="5">
        <v>102.0</v>
      </c>
      <c r="F179" s="5" t="s">
        <v>1170</v>
      </c>
      <c r="G179" s="5" t="s">
        <v>1171</v>
      </c>
      <c r="H179" s="5" t="s">
        <v>1172</v>
      </c>
      <c r="I179" s="5" t="s">
        <v>1173</v>
      </c>
      <c r="J179" s="5" t="s">
        <v>77</v>
      </c>
      <c r="K179" s="5" t="s">
        <v>22</v>
      </c>
      <c r="M179" s="3" t="s">
        <v>244</v>
      </c>
      <c r="N179" s="5" t="str">
        <f t="array" ref="N179">IFERROR(
  INDEX(survey_paper_2026!$G:$G,
    MATCH(LOWER(TRIM(B179)),
      LOWER(TRIM(survey_paper_2026!$B:$B)),0)
  ),
  "New"
)</f>
        <v>New</v>
      </c>
      <c r="O179" s="6"/>
    </row>
    <row r="180">
      <c r="A180" s="5" t="s">
        <v>1174</v>
      </c>
      <c r="B180" s="5" t="s">
        <v>1175</v>
      </c>
      <c r="C180" s="5">
        <v>2025.0</v>
      </c>
      <c r="D180" s="5" t="s">
        <v>212</v>
      </c>
      <c r="E180" s="5">
        <v>67.0</v>
      </c>
      <c r="F180" s="5" t="s">
        <v>1176</v>
      </c>
      <c r="G180" s="5" t="s">
        <v>1177</v>
      </c>
      <c r="H180" s="5" t="s">
        <v>1178</v>
      </c>
      <c r="I180" s="5" t="s">
        <v>1179</v>
      </c>
      <c r="J180" s="5" t="s">
        <v>216</v>
      </c>
      <c r="K180" s="5" t="s">
        <v>22</v>
      </c>
      <c r="L180" s="5" t="s">
        <v>32</v>
      </c>
      <c r="M180" s="3" t="s">
        <v>56</v>
      </c>
      <c r="N180" s="5" t="str">
        <f t="array" ref="N180">IFERROR(
  INDEX(survey_paper_2026!$G:$G,
    MATCH(LOWER(TRIM(B180)),
      LOWER(TRIM(survey_paper_2026!$B:$B)),0)
  ),
  "New"
)</f>
        <v>New</v>
      </c>
      <c r="O180" s="6"/>
    </row>
    <row r="181">
      <c r="A181" s="5" t="s">
        <v>1180</v>
      </c>
      <c r="B181" s="5" t="s">
        <v>1181</v>
      </c>
      <c r="C181" s="5">
        <v>2024.0</v>
      </c>
      <c r="D181" s="5" t="s">
        <v>120</v>
      </c>
      <c r="E181" s="5">
        <v>255.0</v>
      </c>
      <c r="F181" s="5" t="s">
        <v>1182</v>
      </c>
      <c r="G181" s="5" t="s">
        <v>1183</v>
      </c>
      <c r="H181" s="5" t="s">
        <v>1184</v>
      </c>
      <c r="I181" s="5" t="s">
        <v>1185</v>
      </c>
      <c r="J181" s="5" t="s">
        <v>47</v>
      </c>
      <c r="K181" s="5" t="s">
        <v>354</v>
      </c>
      <c r="M181" s="5" t="str">
        <f t="array" ref="M181">IFERROR(
  INDEX(survey_paper_2026!$F:$F,
    MATCH(LOWER(TRIM(B181)),
      LOWER(TRIM(survey_paper_2026!$B:$B)),0)
  ),
  "New"
)</f>
        <v>NA</v>
      </c>
      <c r="N181" s="5" t="str">
        <f t="array" ref="N181">IFERROR(
  INDEX(survey_paper_2026!$G:$G,
    MATCH(LOWER(TRIM(B181)),
      LOWER(TRIM(survey_paper_2026!$B:$B)),0)
  ),
  "New"
)</f>
        <v/>
      </c>
      <c r="O181" s="6"/>
    </row>
    <row r="182">
      <c r="A182" s="5" t="s">
        <v>1186</v>
      </c>
      <c r="B182" s="5" t="s">
        <v>1187</v>
      </c>
      <c r="C182" s="5">
        <v>2024.0</v>
      </c>
      <c r="D182" s="5" t="s">
        <v>750</v>
      </c>
      <c r="E182" s="5">
        <v>50.0</v>
      </c>
      <c r="F182" s="5" t="s">
        <v>1188</v>
      </c>
      <c r="G182" s="5" t="s">
        <v>1189</v>
      </c>
      <c r="H182" s="5" t="s">
        <v>1190</v>
      </c>
      <c r="I182" s="5" t="s">
        <v>1191</v>
      </c>
      <c r="J182" s="5" t="s">
        <v>70</v>
      </c>
      <c r="K182" s="5" t="s">
        <v>22</v>
      </c>
      <c r="M182" s="3" t="s">
        <v>56</v>
      </c>
      <c r="N182" s="5" t="str">
        <f t="array" ref="N182">IFERROR(
  INDEX(survey_paper_2026!$G:$G,
    MATCH(LOWER(TRIM(B182)),
      LOWER(TRIM(survey_paper_2026!$B:$B)),0)
  ),
  "New"
)</f>
        <v>New</v>
      </c>
      <c r="O182" s="6"/>
    </row>
    <row r="183">
      <c r="A183" s="5" t="s">
        <v>1192</v>
      </c>
      <c r="B183" s="5" t="s">
        <v>1193</v>
      </c>
      <c r="C183" s="5">
        <v>2019.0</v>
      </c>
      <c r="D183" s="5" t="s">
        <v>1194</v>
      </c>
      <c r="E183" s="5">
        <v>25.0</v>
      </c>
      <c r="F183" s="5" t="s">
        <v>790</v>
      </c>
      <c r="G183" s="5" t="s">
        <v>1195</v>
      </c>
      <c r="H183" s="5" t="s">
        <v>1196</v>
      </c>
      <c r="I183" s="5" t="s">
        <v>1197</v>
      </c>
      <c r="J183" s="5" t="s">
        <v>38</v>
      </c>
      <c r="K183" s="5" t="s">
        <v>39</v>
      </c>
      <c r="M183" s="3" t="s">
        <v>244</v>
      </c>
      <c r="N183" s="5" t="str">
        <f t="array" ref="N183">IFERROR(
  INDEX(survey_paper_2026!$G:$G,
    MATCH(LOWER(TRIM(B183)),
      LOWER(TRIM(survey_paper_2026!$B:$B)),0)
  ),
  "New"
)</f>
        <v>New</v>
      </c>
      <c r="O183" s="6"/>
    </row>
    <row r="184">
      <c r="A184" s="5" t="s">
        <v>1198</v>
      </c>
      <c r="B184" s="5" t="s">
        <v>1199</v>
      </c>
      <c r="C184" s="5">
        <v>2025.0</v>
      </c>
      <c r="D184" s="5" t="s">
        <v>130</v>
      </c>
      <c r="E184" s="5">
        <v>43.0</v>
      </c>
      <c r="F184" s="5" t="s">
        <v>1200</v>
      </c>
      <c r="G184" s="5" t="s">
        <v>1201</v>
      </c>
      <c r="H184" s="5" t="s">
        <v>1202</v>
      </c>
      <c r="I184" s="5" t="s">
        <v>1203</v>
      </c>
      <c r="J184" s="5" t="s">
        <v>134</v>
      </c>
      <c r="K184" s="5" t="s">
        <v>22</v>
      </c>
      <c r="L184" s="5" t="s">
        <v>417</v>
      </c>
      <c r="M184" s="5" t="str">
        <f t="array" ref="M184">IFERROR(
  INDEX(survey_paper_2026!$F:$F,
    MATCH(LOWER(TRIM(B184)),
      LOWER(TRIM(survey_paper_2026!$B:$B)),0)
  ),
  "New"
)</f>
        <v>NA</v>
      </c>
      <c r="N184" s="5" t="str">
        <f t="array" ref="N184">IFERROR(
  INDEX(survey_paper_2026!$G:$G,
    MATCH(LOWER(TRIM(B184)),
      LOWER(TRIM(survey_paper_2026!$B:$B)),0)
  ),
  "New"
)</f>
        <v>UA</v>
      </c>
      <c r="O184" s="6"/>
    </row>
    <row r="185">
      <c r="A185" s="5" t="s">
        <v>1204</v>
      </c>
      <c r="B185" s="5" t="s">
        <v>1205</v>
      </c>
      <c r="C185" s="5">
        <v>2025.0</v>
      </c>
      <c r="D185" s="5" t="s">
        <v>1206</v>
      </c>
      <c r="E185" s="5">
        <v>47.0</v>
      </c>
      <c r="F185" s="5" t="s">
        <v>1207</v>
      </c>
      <c r="G185" s="5" t="s">
        <v>1208</v>
      </c>
      <c r="H185" s="5" t="s">
        <v>1209</v>
      </c>
      <c r="I185" s="5" t="s">
        <v>1210</v>
      </c>
      <c r="J185" s="5" t="s">
        <v>416</v>
      </c>
      <c r="K185" s="5" t="s">
        <v>22</v>
      </c>
      <c r="M185" s="5" t="str">
        <f t="array" ref="M185">IFERROR(
  INDEX(survey_paper_2026!$F:$F,
    MATCH(LOWER(TRIM(B185)),
      LOWER(TRIM(survey_paper_2026!$B:$B)),0)
  ),
  "New"
)</f>
        <v>SA</v>
      </c>
      <c r="N185" s="5" t="str">
        <f t="array" ref="N185">IFERROR(
  INDEX(survey_paper_2026!$G:$G,
    MATCH(LOWER(TRIM(B185)),
      LOWER(TRIM(survey_paper_2026!$B:$B)),0)
  ),
  "New"
)</f>
        <v/>
      </c>
      <c r="O185" s="6"/>
    </row>
    <row r="186">
      <c r="A186" s="5" t="s">
        <v>1211</v>
      </c>
      <c r="B186" s="5" t="s">
        <v>1212</v>
      </c>
      <c r="C186" s="5">
        <v>2025.0</v>
      </c>
      <c r="D186" s="5" t="s">
        <v>977</v>
      </c>
      <c r="E186" s="5">
        <v>58.0</v>
      </c>
      <c r="F186" s="5" t="s">
        <v>1213</v>
      </c>
      <c r="G186" s="5" t="s">
        <v>1214</v>
      </c>
      <c r="H186" s="5" t="s">
        <v>1215</v>
      </c>
      <c r="I186" s="5" t="s">
        <v>1216</v>
      </c>
      <c r="J186" s="5" t="s">
        <v>416</v>
      </c>
      <c r="K186" s="5" t="s">
        <v>22</v>
      </c>
      <c r="M186" s="3" t="s">
        <v>244</v>
      </c>
      <c r="N186" s="5" t="str">
        <f t="array" ref="N186">IFERROR(
  INDEX(survey_paper_2026!$G:$G,
    MATCH(LOWER(TRIM(B186)),
      LOWER(TRIM(survey_paper_2026!$B:$B)),0)
  ),
  "New"
)</f>
        <v>New</v>
      </c>
      <c r="O186" s="6"/>
    </row>
    <row r="187">
      <c r="A187" s="5" t="s">
        <v>1217</v>
      </c>
      <c r="B187" s="5" t="s">
        <v>1218</v>
      </c>
      <c r="C187" s="5">
        <v>2018.0</v>
      </c>
      <c r="D187" s="5" t="s">
        <v>1219</v>
      </c>
      <c r="E187" s="5">
        <v>41.0</v>
      </c>
      <c r="F187" s="5" t="s">
        <v>1220</v>
      </c>
      <c r="G187" s="5" t="s">
        <v>1221</v>
      </c>
      <c r="H187" s="5" t="s">
        <v>1222</v>
      </c>
      <c r="I187" s="5" t="s">
        <v>1223</v>
      </c>
      <c r="J187" s="5" t="s">
        <v>1224</v>
      </c>
      <c r="K187" s="5" t="s">
        <v>22</v>
      </c>
      <c r="L187" s="5" t="s">
        <v>531</v>
      </c>
      <c r="M187" s="3" t="s">
        <v>244</v>
      </c>
      <c r="N187" s="5" t="str">
        <f t="array" ref="N187">IFERROR(
  INDEX(survey_paper_2026!$G:$G,
    MATCH(LOWER(TRIM(B187)),
      LOWER(TRIM(survey_paper_2026!$B:$B)),0)
  ),
  "New"
)</f>
        <v>New</v>
      </c>
      <c r="O187" s="6"/>
    </row>
    <row r="188">
      <c r="A188" s="5" t="s">
        <v>1225</v>
      </c>
      <c r="B188" s="5" t="s">
        <v>1226</v>
      </c>
      <c r="C188" s="5">
        <v>2026.0</v>
      </c>
      <c r="D188" s="5" t="s">
        <v>163</v>
      </c>
      <c r="E188" s="5">
        <v>61.0</v>
      </c>
      <c r="F188" s="5" t="s">
        <v>1227</v>
      </c>
      <c r="G188" s="5" t="s">
        <v>1228</v>
      </c>
      <c r="H188" s="5" t="s">
        <v>1229</v>
      </c>
      <c r="J188" s="5" t="s">
        <v>168</v>
      </c>
      <c r="K188" s="5" t="s">
        <v>22</v>
      </c>
      <c r="M188" s="3" t="s">
        <v>56</v>
      </c>
      <c r="N188" s="5" t="str">
        <f t="array" ref="N188">IFERROR(
  INDEX(survey_paper_2026!$G:$G,
    MATCH(LOWER(TRIM(B188)),
      LOWER(TRIM(survey_paper_2026!$B:$B)),0)
  ),
  "New"
)</f>
        <v>New</v>
      </c>
      <c r="O188" s="6"/>
    </row>
    <row r="189">
      <c r="A189" s="5" t="s">
        <v>1230</v>
      </c>
      <c r="B189" s="5" t="s">
        <v>1231</v>
      </c>
      <c r="C189" s="5">
        <v>2023.0</v>
      </c>
      <c r="D189" s="5" t="s">
        <v>1232</v>
      </c>
      <c r="E189" s="5">
        <v>72.0</v>
      </c>
      <c r="F189" s="5" t="s">
        <v>1233</v>
      </c>
      <c r="G189" s="5" t="s">
        <v>1234</v>
      </c>
      <c r="I189" s="5" t="s">
        <v>1235</v>
      </c>
      <c r="J189" s="5" t="s">
        <v>927</v>
      </c>
      <c r="K189" s="5" t="s">
        <v>22</v>
      </c>
      <c r="L189" s="5" t="s">
        <v>32</v>
      </c>
      <c r="M189" s="3" t="s">
        <v>244</v>
      </c>
      <c r="N189" s="5" t="str">
        <f t="array" ref="N189">IFERROR(
  INDEX(survey_paper_2026!$G:$G,
    MATCH(LOWER(TRIM(B189)),
      LOWER(TRIM(survey_paper_2026!$B:$B)),0)
  ),
  "New"
)</f>
        <v>New</v>
      </c>
      <c r="O189" s="6"/>
    </row>
    <row r="190">
      <c r="A190" s="5" t="s">
        <v>1236</v>
      </c>
      <c r="B190" s="5" t="s">
        <v>1237</v>
      </c>
      <c r="C190" s="5">
        <v>2017.0</v>
      </c>
      <c r="D190" s="5" t="s">
        <v>1238</v>
      </c>
      <c r="E190" s="5">
        <v>26.0</v>
      </c>
      <c r="F190" s="5" t="s">
        <v>1239</v>
      </c>
      <c r="G190" s="5" t="s">
        <v>1240</v>
      </c>
      <c r="H190" s="5" t="s">
        <v>1241</v>
      </c>
      <c r="I190" s="5" t="s">
        <v>1242</v>
      </c>
      <c r="J190" s="5" t="s">
        <v>168</v>
      </c>
      <c r="K190" s="5" t="s">
        <v>22</v>
      </c>
      <c r="L190" s="5" t="s">
        <v>1243</v>
      </c>
      <c r="M190" s="5" t="str">
        <f t="array" ref="M190">IFERROR(
  INDEX(survey_paper_2026!$F:$F,
    MATCH(LOWER(TRIM(B190)),
      LOWER(TRIM(survey_paper_2026!$B:$B)),0)
  ),
  "New"
)</f>
        <v>ST</v>
      </c>
      <c r="N190" s="5" t="str">
        <f t="array" ref="N190">IFERROR(
  INDEX(survey_paper_2026!$G:$G,
    MATCH(LOWER(TRIM(B190)),
      LOWER(TRIM(survey_paper_2026!$B:$B)),0)
  ),
  "New"
)</f>
        <v/>
      </c>
      <c r="O190" s="6"/>
    </row>
    <row r="191">
      <c r="A191" s="5" t="s">
        <v>1244</v>
      </c>
      <c r="B191" s="5" t="s">
        <v>1245</v>
      </c>
      <c r="C191" s="5">
        <v>2022.0</v>
      </c>
      <c r="D191" s="5" t="s">
        <v>1246</v>
      </c>
      <c r="E191" s="5">
        <v>25.0</v>
      </c>
      <c r="F191" s="5" t="s">
        <v>1247</v>
      </c>
      <c r="G191" s="5" t="s">
        <v>1248</v>
      </c>
      <c r="I191" s="5" t="s">
        <v>127</v>
      </c>
      <c r="J191" s="5" t="s">
        <v>1249</v>
      </c>
      <c r="K191" s="5" t="s">
        <v>22</v>
      </c>
      <c r="L191" s="5" t="s">
        <v>388</v>
      </c>
      <c r="M191" s="3" t="s">
        <v>244</v>
      </c>
      <c r="N191" s="5" t="str">
        <f t="array" ref="N191">IFERROR(
  INDEX(survey_paper_2026!$G:$G,
    MATCH(LOWER(TRIM(B191)),
      LOWER(TRIM(survey_paper_2026!$B:$B)),0)
  ),
  "New"
)</f>
        <v>New</v>
      </c>
      <c r="O191" s="6"/>
    </row>
    <row r="192">
      <c r="A192" s="5" t="s">
        <v>1250</v>
      </c>
      <c r="B192" s="5" t="s">
        <v>1251</v>
      </c>
      <c r="C192" s="5">
        <v>2025.0</v>
      </c>
      <c r="D192" s="5" t="s">
        <v>587</v>
      </c>
      <c r="E192" s="5">
        <v>31.0</v>
      </c>
      <c r="F192" s="5" t="s">
        <v>1252</v>
      </c>
      <c r="G192" s="5" t="s">
        <v>1253</v>
      </c>
      <c r="H192" s="5" t="s">
        <v>1254</v>
      </c>
      <c r="J192" s="5" t="s">
        <v>591</v>
      </c>
      <c r="K192" s="5" t="s">
        <v>22</v>
      </c>
      <c r="L192" s="5" t="s">
        <v>32</v>
      </c>
      <c r="M192" s="3" t="s">
        <v>244</v>
      </c>
      <c r="N192" s="5" t="str">
        <f t="array" ref="N192">IFERROR(
  INDEX(survey_paper_2026!$G:$G,
    MATCH(LOWER(TRIM(B192)),
      LOWER(TRIM(survey_paper_2026!$B:$B)),0)
  ),
  "New"
)</f>
        <v>New</v>
      </c>
      <c r="O192" s="6"/>
    </row>
    <row r="193">
      <c r="A193" s="5" t="s">
        <v>1255</v>
      </c>
      <c r="B193" s="5" t="s">
        <v>1256</v>
      </c>
      <c r="C193" s="5">
        <v>2025.0</v>
      </c>
      <c r="D193" s="5" t="s">
        <v>1257</v>
      </c>
      <c r="E193" s="5">
        <v>0.0</v>
      </c>
      <c r="F193" s="5" t="s">
        <v>1258</v>
      </c>
      <c r="H193" s="5" t="s">
        <v>1259</v>
      </c>
      <c r="J193" s="5" t="s">
        <v>1260</v>
      </c>
      <c r="K193" s="5" t="s">
        <v>1261</v>
      </c>
      <c r="L193" s="5" t="s">
        <v>32</v>
      </c>
      <c r="M193" s="3" t="s">
        <v>244</v>
      </c>
      <c r="N193" s="5" t="str">
        <f t="array" ref="N193">IFERROR(
  INDEX(survey_paper_2026!$G:$G,
    MATCH(LOWER(TRIM(B193)),
      LOWER(TRIM(survey_paper_2026!$B:$B)),0)
  ),
  "New"
)</f>
        <v>New</v>
      </c>
      <c r="O193" s="6"/>
    </row>
    <row r="194">
      <c r="A194" s="5" t="s">
        <v>1262</v>
      </c>
      <c r="B194" s="5" t="s">
        <v>1263</v>
      </c>
      <c r="C194" s="5">
        <v>2024.0</v>
      </c>
      <c r="D194" s="5" t="s">
        <v>1264</v>
      </c>
      <c r="E194" s="5">
        <v>47.0</v>
      </c>
      <c r="F194" s="5" t="s">
        <v>1265</v>
      </c>
      <c r="G194" s="5" t="s">
        <v>1266</v>
      </c>
      <c r="I194" s="5" t="s">
        <v>1267</v>
      </c>
      <c r="J194" s="5" t="s">
        <v>94</v>
      </c>
      <c r="K194" s="5" t="s">
        <v>22</v>
      </c>
      <c r="L194" s="5" t="s">
        <v>32</v>
      </c>
      <c r="M194" s="3" t="s">
        <v>244</v>
      </c>
      <c r="N194" s="5" t="str">
        <f t="array" ref="N194">IFERROR(
  INDEX(survey_paper_2026!$G:$G,
    MATCH(LOWER(TRIM(B194)),
      LOWER(TRIM(survey_paper_2026!$B:$B)),0)
  ),
  "New"
)</f>
        <v>New</v>
      </c>
      <c r="O194" s="6"/>
    </row>
    <row r="195">
      <c r="A195" s="5" t="s">
        <v>1268</v>
      </c>
      <c r="B195" s="5" t="s">
        <v>1269</v>
      </c>
      <c r="C195" s="5">
        <v>2024.0</v>
      </c>
      <c r="D195" s="5" t="s">
        <v>1270</v>
      </c>
      <c r="E195" s="5">
        <v>9.0</v>
      </c>
      <c r="F195" s="5" t="s">
        <v>1271</v>
      </c>
      <c r="G195" s="5" t="s">
        <v>1272</v>
      </c>
      <c r="I195" s="5" t="s">
        <v>1273</v>
      </c>
      <c r="J195" s="5" t="s">
        <v>1274</v>
      </c>
      <c r="K195" s="5" t="s">
        <v>1275</v>
      </c>
      <c r="L195" s="5" t="s">
        <v>1276</v>
      </c>
      <c r="M195" s="3" t="s">
        <v>56</v>
      </c>
      <c r="N195" s="5" t="str">
        <f t="array" ref="N195">IFERROR(
  INDEX(survey_paper_2026!$G:$G,
    MATCH(LOWER(TRIM(B195)),
      LOWER(TRIM(survey_paper_2026!$B:$B)),0)
  ),
  "New"
)</f>
        <v>New</v>
      </c>
      <c r="O195" s="6"/>
    </row>
    <row r="196">
      <c r="A196" s="5" t="s">
        <v>1277</v>
      </c>
      <c r="B196" s="5" t="s">
        <v>1278</v>
      </c>
      <c r="C196" s="5">
        <v>2023.0</v>
      </c>
      <c r="D196" s="5" t="s">
        <v>1279</v>
      </c>
      <c r="E196" s="5">
        <v>1.0</v>
      </c>
      <c r="F196" s="5" t="s">
        <v>1280</v>
      </c>
      <c r="G196" s="5" t="s">
        <v>1281</v>
      </c>
      <c r="H196" s="5" t="s">
        <v>1282</v>
      </c>
      <c r="J196" s="5" t="s">
        <v>1283</v>
      </c>
      <c r="K196" s="5" t="s">
        <v>22</v>
      </c>
      <c r="L196" s="5" t="s">
        <v>1284</v>
      </c>
      <c r="M196" s="3" t="s">
        <v>1285</v>
      </c>
      <c r="N196" s="5" t="str">
        <f t="array" ref="N196">IFERROR(
  INDEX(survey_paper_2026!$G:$G,
    MATCH(LOWER(TRIM(B196)),
      LOWER(TRIM(survey_paper_2026!$B:$B)),0)
  ),
  "New"
)</f>
        <v>New</v>
      </c>
      <c r="O196" s="6"/>
    </row>
    <row r="197">
      <c r="A197" s="5" t="s">
        <v>1286</v>
      </c>
      <c r="B197" s="5" t="s">
        <v>1287</v>
      </c>
      <c r="C197" s="5">
        <v>2023.0</v>
      </c>
      <c r="D197" s="5" t="s">
        <v>1288</v>
      </c>
      <c r="E197" s="5">
        <v>1.0</v>
      </c>
      <c r="F197" s="5" t="s">
        <v>1289</v>
      </c>
      <c r="G197" s="5" t="s">
        <v>1290</v>
      </c>
      <c r="H197" s="5" t="s">
        <v>1291</v>
      </c>
      <c r="I197" s="5" t="s">
        <v>1292</v>
      </c>
      <c r="J197" s="5" t="s">
        <v>1293</v>
      </c>
      <c r="K197" s="5" t="s">
        <v>1275</v>
      </c>
      <c r="M197" s="3" t="s">
        <v>24</v>
      </c>
      <c r="N197" s="3" t="s">
        <v>25</v>
      </c>
      <c r="O197" s="6"/>
    </row>
    <row r="198">
      <c r="A198" s="5" t="s">
        <v>1294</v>
      </c>
      <c r="B198" s="5" t="s">
        <v>1295</v>
      </c>
      <c r="C198" s="5">
        <v>2024.0</v>
      </c>
      <c r="D198" s="5" t="s">
        <v>1296</v>
      </c>
      <c r="E198" s="5">
        <v>28.0</v>
      </c>
      <c r="F198" s="5" t="s">
        <v>1297</v>
      </c>
      <c r="G198" s="5" t="s">
        <v>1298</v>
      </c>
      <c r="H198" s="5" t="s">
        <v>1299</v>
      </c>
      <c r="J198" s="5" t="s">
        <v>1300</v>
      </c>
      <c r="K198" s="5" t="s">
        <v>22</v>
      </c>
      <c r="L198" s="5" t="s">
        <v>1301</v>
      </c>
      <c r="M198" s="3" t="s">
        <v>24</v>
      </c>
      <c r="N198" s="3" t="s">
        <v>25</v>
      </c>
      <c r="O198" s="6"/>
    </row>
    <row r="199">
      <c r="A199" s="5" t="s">
        <v>1302</v>
      </c>
      <c r="B199" s="5" t="s">
        <v>1303</v>
      </c>
      <c r="C199" s="5">
        <v>2020.0</v>
      </c>
      <c r="D199" s="5" t="s">
        <v>1304</v>
      </c>
      <c r="E199" s="5">
        <v>2.0</v>
      </c>
      <c r="F199" s="5" t="s">
        <v>1305</v>
      </c>
      <c r="G199" s="5" t="s">
        <v>1306</v>
      </c>
      <c r="H199" s="5" t="s">
        <v>1307</v>
      </c>
      <c r="I199" s="5" t="s">
        <v>1308</v>
      </c>
      <c r="J199" s="5" t="s">
        <v>1309</v>
      </c>
      <c r="K199" s="5" t="s">
        <v>22</v>
      </c>
      <c r="L199" s="5" t="s">
        <v>1310</v>
      </c>
      <c r="M199" s="3" t="s">
        <v>244</v>
      </c>
      <c r="N199" s="5" t="str">
        <f t="array" ref="N199">IFERROR(
  INDEX(survey_paper_2026!$G:$G,
    MATCH(LOWER(TRIM(B199)),
      LOWER(TRIM(survey_paper_2026!$B:$B)),0)
  ),
  "New"
)</f>
        <v>New</v>
      </c>
      <c r="O199" s="6"/>
    </row>
    <row r="200">
      <c r="A200" s="5" t="s">
        <v>1311</v>
      </c>
      <c r="B200" s="5" t="s">
        <v>1312</v>
      </c>
      <c r="C200" s="5">
        <v>2024.0</v>
      </c>
      <c r="D200" s="5" t="s">
        <v>1313</v>
      </c>
      <c r="E200" s="5">
        <v>2.0</v>
      </c>
      <c r="F200" s="5" t="s">
        <v>1314</v>
      </c>
      <c r="G200" s="5" t="s">
        <v>1315</v>
      </c>
      <c r="H200" s="5" t="s">
        <v>1316</v>
      </c>
      <c r="I200" s="5" t="s">
        <v>1317</v>
      </c>
      <c r="J200" s="5" t="s">
        <v>1318</v>
      </c>
      <c r="K200" s="5" t="s">
        <v>1275</v>
      </c>
      <c r="M200" s="5" t="str">
        <f t="array" ref="M200">IFERROR(
  INDEX(survey_paper_2026!$F:$F,
    MATCH(LOWER(TRIM(B200)),
      LOWER(TRIM(survey_paper_2026!$B:$B)),0)
  ),
  "New"
)</f>
        <v>P</v>
      </c>
      <c r="N200" s="5" t="str">
        <f t="array" ref="N200">IFERROR(
  INDEX(survey_paper_2026!$G:$G,
    MATCH(LOWER(TRIM(B200)),
      LOWER(TRIM(survey_paper_2026!$B:$B)),0)
  ),
  "New"
)</f>
        <v>Y</v>
      </c>
      <c r="O200" s="6"/>
    </row>
    <row r="201">
      <c r="A201" s="5" t="s">
        <v>1319</v>
      </c>
      <c r="B201" s="5" t="s">
        <v>1320</v>
      </c>
      <c r="C201" s="5">
        <v>2023.0</v>
      </c>
      <c r="D201" s="5" t="s">
        <v>1321</v>
      </c>
      <c r="E201" s="5">
        <v>0.0</v>
      </c>
      <c r="F201" s="5" t="s">
        <v>1322</v>
      </c>
      <c r="G201" s="5" t="s">
        <v>1323</v>
      </c>
      <c r="H201" s="5" t="s">
        <v>1324</v>
      </c>
      <c r="I201" s="5" t="s">
        <v>1325</v>
      </c>
      <c r="J201" s="5" t="s">
        <v>1326</v>
      </c>
      <c r="K201" s="5" t="s">
        <v>1327</v>
      </c>
      <c r="M201" s="3" t="s">
        <v>244</v>
      </c>
      <c r="N201" s="5" t="str">
        <f t="array" ref="N201">IFERROR(
  INDEX(survey_paper_2026!$G:$G,
    MATCH(LOWER(TRIM(B201)),
      LOWER(TRIM(survey_paper_2026!$B:$B)),0)
  ),
  "New"
)</f>
        <v>New</v>
      </c>
      <c r="O201" s="6"/>
    </row>
    <row r="202">
      <c r="A202" s="5" t="s">
        <v>1328</v>
      </c>
      <c r="B202" s="5" t="s">
        <v>1329</v>
      </c>
      <c r="C202" s="5">
        <v>2024.0</v>
      </c>
      <c r="D202" s="5" t="s">
        <v>1330</v>
      </c>
      <c r="E202" s="5">
        <v>19.0</v>
      </c>
      <c r="F202" s="5" t="s">
        <v>1331</v>
      </c>
      <c r="G202" s="5" t="s">
        <v>1332</v>
      </c>
      <c r="H202" s="5" t="s">
        <v>1333</v>
      </c>
      <c r="I202" s="5" t="s">
        <v>1334</v>
      </c>
      <c r="J202" s="5" t="s">
        <v>1335</v>
      </c>
      <c r="K202" s="5" t="s">
        <v>22</v>
      </c>
      <c r="M202" s="3" t="s">
        <v>56</v>
      </c>
      <c r="N202" s="5" t="str">
        <f t="array" ref="N202">IFERROR(
  INDEX(survey_paper_2026!$G:$G,
    MATCH(LOWER(TRIM(B202)),
      LOWER(TRIM(survey_paper_2026!$B:$B)),0)
  ),
  "New"
)</f>
        <v>New</v>
      </c>
      <c r="O202" s="6"/>
    </row>
    <row r="203">
      <c r="A203" s="5" t="s">
        <v>1336</v>
      </c>
      <c r="B203" s="5" t="s">
        <v>1337</v>
      </c>
      <c r="C203" s="5">
        <v>2023.0</v>
      </c>
      <c r="D203" s="5" t="s">
        <v>1338</v>
      </c>
      <c r="E203" s="5">
        <v>2.0</v>
      </c>
      <c r="F203" s="5" t="s">
        <v>1339</v>
      </c>
      <c r="G203" s="5" t="s">
        <v>1340</v>
      </c>
      <c r="H203" s="5" t="s">
        <v>1341</v>
      </c>
      <c r="I203" s="5" t="s">
        <v>1342</v>
      </c>
      <c r="J203" s="5" t="s">
        <v>1318</v>
      </c>
      <c r="K203" s="5" t="s">
        <v>1275</v>
      </c>
      <c r="M203" s="3" t="s">
        <v>56</v>
      </c>
      <c r="N203" s="5" t="str">
        <f t="array" ref="N203">IFERROR(
  INDEX(survey_paper_2026!$G:$G,
    MATCH(LOWER(TRIM(B203)),
      LOWER(TRIM(survey_paper_2026!$B:$B)),0)
  ),
  "New"
)</f>
        <v>New</v>
      </c>
      <c r="O203" s="6"/>
    </row>
    <row r="204">
      <c r="A204" s="5" t="s">
        <v>1343</v>
      </c>
      <c r="B204" s="5" t="s">
        <v>1344</v>
      </c>
      <c r="C204" s="5">
        <v>2023.0</v>
      </c>
      <c r="D204" s="5" t="s">
        <v>1345</v>
      </c>
      <c r="E204" s="5">
        <v>2.0</v>
      </c>
      <c r="F204" s="5" t="s">
        <v>1346</v>
      </c>
      <c r="G204" s="5" t="s">
        <v>1347</v>
      </c>
      <c r="H204" s="5" t="s">
        <v>1348</v>
      </c>
      <c r="I204" s="5" t="s">
        <v>1349</v>
      </c>
      <c r="J204" s="5" t="s">
        <v>1318</v>
      </c>
      <c r="K204" s="5" t="s">
        <v>1275</v>
      </c>
      <c r="M204" s="3" t="s">
        <v>368</v>
      </c>
      <c r="O204" s="3" t="s">
        <v>1350</v>
      </c>
    </row>
    <row r="205">
      <c r="A205" s="5" t="s">
        <v>1351</v>
      </c>
      <c r="B205" s="5" t="s">
        <v>1352</v>
      </c>
      <c r="C205" s="5">
        <v>2022.0</v>
      </c>
      <c r="D205" s="5" t="s">
        <v>1353</v>
      </c>
      <c r="E205" s="5">
        <v>18.0</v>
      </c>
      <c r="F205" s="5" t="s">
        <v>1354</v>
      </c>
      <c r="G205" s="5" t="s">
        <v>1355</v>
      </c>
      <c r="I205" s="5" t="s">
        <v>1356</v>
      </c>
      <c r="J205" s="5" t="s">
        <v>1357</v>
      </c>
      <c r="K205" s="5" t="s">
        <v>22</v>
      </c>
      <c r="M205" s="5" t="str">
        <f t="array" ref="M205">IFERROR(
  INDEX(survey_paper_2026!$F:$F,
    MATCH(LOWER(TRIM(B205)),
      LOWER(TRIM(survey_paper_2026!$B:$B)),0)
  ),
  "New"
)</f>
        <v>P</v>
      </c>
      <c r="N205" s="5" t="str">
        <f t="array" ref="N205">IFERROR(
  INDEX(survey_paper_2026!$G:$G,
    MATCH(LOWER(TRIM(B205)),
      LOWER(TRIM(survey_paper_2026!$B:$B)),0)
  ),
  "New"
)</f>
        <v>Y</v>
      </c>
      <c r="O205" s="6"/>
    </row>
    <row r="206">
      <c r="A206" s="5" t="s">
        <v>1358</v>
      </c>
      <c r="B206" s="5" t="s">
        <v>1359</v>
      </c>
      <c r="C206" s="5">
        <v>2024.0</v>
      </c>
      <c r="D206" s="5" t="s">
        <v>1360</v>
      </c>
      <c r="E206" s="5">
        <v>3.0</v>
      </c>
      <c r="F206" s="5" t="s">
        <v>1361</v>
      </c>
      <c r="G206" s="5" t="s">
        <v>1362</v>
      </c>
      <c r="J206" s="5" t="s">
        <v>1363</v>
      </c>
      <c r="K206" s="5" t="s">
        <v>1327</v>
      </c>
      <c r="M206" s="5" t="str">
        <f t="array" ref="M206">IFERROR(
  INDEX(survey_paper_2026!$F:$F,
    MATCH(LOWER(TRIM(B206)),
      LOWER(TRIM(survey_paper_2026!$B:$B)),0)
  ),
  "New"
)</f>
        <v>NA</v>
      </c>
      <c r="N206" s="5" t="str">
        <f t="array" ref="N206">IFERROR(
  INDEX(survey_paper_2026!$G:$G,
    MATCH(LOWER(TRIM(B206)),
      LOWER(TRIM(survey_paper_2026!$B:$B)),0)
  ),
  "New"
)</f>
        <v>UA</v>
      </c>
      <c r="O206" s="6"/>
    </row>
    <row r="207">
      <c r="A207" s="5" t="s">
        <v>1364</v>
      </c>
      <c r="B207" s="5" t="s">
        <v>1365</v>
      </c>
      <c r="C207" s="5">
        <v>2023.0</v>
      </c>
      <c r="D207" s="5" t="s">
        <v>1366</v>
      </c>
      <c r="E207" s="5">
        <v>32.0</v>
      </c>
      <c r="F207" s="5" t="s">
        <v>1367</v>
      </c>
      <c r="G207" s="5" t="s">
        <v>1368</v>
      </c>
      <c r="H207" s="5" t="s">
        <v>1369</v>
      </c>
      <c r="J207" s="5" t="s">
        <v>1300</v>
      </c>
      <c r="K207" s="5" t="s">
        <v>22</v>
      </c>
      <c r="L207" s="5" t="s">
        <v>1370</v>
      </c>
      <c r="M207" s="5" t="str">
        <f t="array" ref="M207">IFERROR(
  INDEX(survey_paper_2026!$F:$F,
    MATCH(LOWER(TRIM(B207)),
      LOWER(TRIM(survey_paper_2026!$B:$B)),0)
  ),
  "New"
)</f>
        <v>P</v>
      </c>
      <c r="N207" s="5" t="str">
        <f t="array" ref="N207">IFERROR(
  INDEX(survey_paper_2026!$G:$G,
    MATCH(LOWER(TRIM(B207)),
      LOWER(TRIM(survey_paper_2026!$B:$B)),0)
  ),
  "New"
)</f>
        <v>Y</v>
      </c>
      <c r="O207" s="6"/>
    </row>
    <row r="208">
      <c r="A208" s="5" t="s">
        <v>1371</v>
      </c>
      <c r="B208" s="5" t="s">
        <v>1372</v>
      </c>
      <c r="C208" s="5">
        <v>2024.0</v>
      </c>
      <c r="D208" s="5" t="s">
        <v>1373</v>
      </c>
      <c r="E208" s="5">
        <v>46.0</v>
      </c>
      <c r="F208" s="5" t="s">
        <v>1374</v>
      </c>
      <c r="G208" s="5" t="s">
        <v>1375</v>
      </c>
      <c r="H208" s="5" t="s">
        <v>1376</v>
      </c>
      <c r="I208" s="5" t="s">
        <v>1377</v>
      </c>
      <c r="J208" s="5" t="s">
        <v>1378</v>
      </c>
      <c r="K208" s="5" t="s">
        <v>22</v>
      </c>
      <c r="M208" s="5" t="str">
        <f t="array" ref="M208">IFERROR(
  INDEX(survey_paper_2026!$F:$F,
    MATCH(LOWER(TRIM(B208)),
      LOWER(TRIM(survey_paper_2026!$B:$B)),0)
  ),
  "New"
)</f>
        <v>P</v>
      </c>
      <c r="N208" s="5" t="str">
        <f t="array" ref="N208">IFERROR(
  INDEX(survey_paper_2026!$G:$G,
    MATCH(LOWER(TRIM(B208)),
      LOWER(TRIM(survey_paper_2026!$B:$B)),0)
  ),
  "New"
)</f>
        <v>Y</v>
      </c>
      <c r="O208" s="6"/>
    </row>
    <row r="209">
      <c r="A209" s="5" t="s">
        <v>1379</v>
      </c>
      <c r="B209" s="5" t="s">
        <v>1380</v>
      </c>
      <c r="C209" s="5">
        <v>2024.0</v>
      </c>
      <c r="D209" s="5" t="s">
        <v>1381</v>
      </c>
      <c r="E209" s="5">
        <v>0.0</v>
      </c>
      <c r="F209" s="5" t="s">
        <v>1382</v>
      </c>
      <c r="G209" s="5" t="s">
        <v>1383</v>
      </c>
      <c r="H209" s="5" t="s">
        <v>1384</v>
      </c>
      <c r="I209" s="5" t="s">
        <v>1385</v>
      </c>
      <c r="J209" s="5" t="s">
        <v>1318</v>
      </c>
      <c r="K209" s="5" t="s">
        <v>1275</v>
      </c>
      <c r="M209" s="3" t="s">
        <v>24</v>
      </c>
      <c r="N209" s="3" t="s">
        <v>25</v>
      </c>
      <c r="O209" s="6"/>
    </row>
    <row r="210">
      <c r="A210" s="5" t="s">
        <v>1386</v>
      </c>
      <c r="B210" s="5" t="s">
        <v>1387</v>
      </c>
      <c r="C210" s="5">
        <v>2022.0</v>
      </c>
      <c r="D210" s="5" t="s">
        <v>1330</v>
      </c>
      <c r="E210" s="5">
        <v>14.0</v>
      </c>
      <c r="F210" s="5" t="s">
        <v>1388</v>
      </c>
      <c r="G210" s="5" t="s">
        <v>1389</v>
      </c>
      <c r="H210" s="5" t="s">
        <v>1390</v>
      </c>
      <c r="I210" s="5" t="s">
        <v>1391</v>
      </c>
      <c r="J210" s="5" t="s">
        <v>1335</v>
      </c>
      <c r="K210" s="5" t="s">
        <v>22</v>
      </c>
      <c r="M210" s="3" t="s">
        <v>244</v>
      </c>
      <c r="N210" s="5" t="str">
        <f t="array" ref="N210">IFERROR(
  INDEX(survey_paper_2026!$G:$G,
    MATCH(LOWER(TRIM(B210)),
      LOWER(TRIM(survey_paper_2026!$B:$B)),0)
  ),
  "New"
)</f>
        <v>New</v>
      </c>
      <c r="O210" s="6"/>
    </row>
    <row r="211">
      <c r="A211" s="5" t="s">
        <v>1392</v>
      </c>
      <c r="B211" s="5" t="s">
        <v>1393</v>
      </c>
      <c r="C211" s="5">
        <v>2022.0</v>
      </c>
      <c r="D211" s="5" t="s">
        <v>1394</v>
      </c>
      <c r="E211" s="5">
        <v>0.0</v>
      </c>
      <c r="F211" s="5" t="s">
        <v>1395</v>
      </c>
      <c r="G211" s="5" t="s">
        <v>1396</v>
      </c>
      <c r="H211" s="5" t="s">
        <v>1397</v>
      </c>
      <c r="I211" s="5" t="s">
        <v>1398</v>
      </c>
      <c r="J211" s="5" t="s">
        <v>1399</v>
      </c>
      <c r="K211" s="5" t="s">
        <v>22</v>
      </c>
      <c r="M211" s="3" t="s">
        <v>56</v>
      </c>
      <c r="N211" s="5" t="str">
        <f t="array" ref="N211">IFERROR(
  INDEX(survey_paper_2026!$G:$G,
    MATCH(LOWER(TRIM(B211)),
      LOWER(TRIM(survey_paper_2026!$B:$B)),0)
  ),
  "New"
)</f>
        <v>New</v>
      </c>
      <c r="O211" s="6"/>
    </row>
    <row r="212">
      <c r="A212" s="5" t="s">
        <v>1400</v>
      </c>
      <c r="B212" s="5" t="s">
        <v>1401</v>
      </c>
      <c r="C212" s="5">
        <v>2018.0</v>
      </c>
      <c r="D212" s="5" t="s">
        <v>1402</v>
      </c>
      <c r="E212" s="5">
        <v>5.0</v>
      </c>
      <c r="F212" s="5" t="s">
        <v>1403</v>
      </c>
      <c r="G212" s="5" t="s">
        <v>1404</v>
      </c>
      <c r="H212" s="5" t="s">
        <v>1405</v>
      </c>
      <c r="J212" s="5" t="s">
        <v>1406</v>
      </c>
      <c r="K212" s="5" t="s">
        <v>22</v>
      </c>
      <c r="L212" s="5" t="s">
        <v>1301</v>
      </c>
      <c r="M212" s="3" t="s">
        <v>24</v>
      </c>
      <c r="N212" s="3" t="s">
        <v>25</v>
      </c>
      <c r="O212" s="6"/>
    </row>
    <row r="213">
      <c r="A213" s="5" t="s">
        <v>1407</v>
      </c>
      <c r="B213" s="5" t="s">
        <v>1408</v>
      </c>
      <c r="C213" s="5">
        <v>2023.0</v>
      </c>
      <c r="D213" s="5" t="s">
        <v>1409</v>
      </c>
      <c r="E213" s="5">
        <v>2.0</v>
      </c>
      <c r="F213" s="5" t="s">
        <v>1410</v>
      </c>
      <c r="G213" s="5" t="s">
        <v>1411</v>
      </c>
      <c r="H213" s="5" t="s">
        <v>1412</v>
      </c>
      <c r="I213" s="5" t="s">
        <v>1413</v>
      </c>
      <c r="J213" s="5" t="s">
        <v>1318</v>
      </c>
      <c r="K213" s="5" t="s">
        <v>1275</v>
      </c>
      <c r="M213" s="5" t="str">
        <f t="array" ref="M213">IFERROR(
  INDEX(survey_paper_2026!$F:$F,
    MATCH(LOWER(TRIM(B213)),
      LOWER(TRIM(survey_paper_2026!$B:$B)),0)
  ),
  "New"
)</f>
        <v>P</v>
      </c>
      <c r="N213" s="5" t="str">
        <f t="array" ref="N213">IFERROR(
  INDEX(survey_paper_2026!$G:$G,
    MATCH(LOWER(TRIM(B213)),
      LOWER(TRIM(survey_paper_2026!$B:$B)),0)
  ),
  "New"
)</f>
        <v>Y</v>
      </c>
      <c r="O213" s="6"/>
    </row>
    <row r="214">
      <c r="A214" s="5" t="s">
        <v>1414</v>
      </c>
      <c r="B214" s="5" t="s">
        <v>1415</v>
      </c>
      <c r="C214" s="5">
        <v>2021.0</v>
      </c>
      <c r="D214" s="5" t="s">
        <v>1416</v>
      </c>
      <c r="E214" s="5">
        <v>9.0</v>
      </c>
      <c r="F214" s="5" t="s">
        <v>1417</v>
      </c>
      <c r="G214" s="5" t="s">
        <v>1418</v>
      </c>
      <c r="H214" s="5" t="s">
        <v>1419</v>
      </c>
      <c r="I214" s="5" t="s">
        <v>1420</v>
      </c>
      <c r="J214" s="5" t="s">
        <v>1318</v>
      </c>
      <c r="K214" s="5" t="s">
        <v>1275</v>
      </c>
      <c r="M214" s="3" t="s">
        <v>24</v>
      </c>
      <c r="N214" s="3" t="s">
        <v>25</v>
      </c>
      <c r="O214" s="6"/>
    </row>
    <row r="215">
      <c r="A215" s="5" t="s">
        <v>1421</v>
      </c>
      <c r="B215" s="5" t="s">
        <v>1422</v>
      </c>
      <c r="C215" s="5">
        <v>2019.0</v>
      </c>
      <c r="D215" s="5" t="s">
        <v>1423</v>
      </c>
      <c r="E215" s="5">
        <v>7.0</v>
      </c>
      <c r="F215" s="5" t="s">
        <v>1424</v>
      </c>
      <c r="G215" s="5" t="s">
        <v>1425</v>
      </c>
      <c r="H215" s="5" t="s">
        <v>1426</v>
      </c>
      <c r="I215" s="5" t="s">
        <v>1427</v>
      </c>
      <c r="J215" s="5" t="s">
        <v>1318</v>
      </c>
      <c r="K215" s="5" t="s">
        <v>1275</v>
      </c>
      <c r="L215" s="5" t="s">
        <v>1310</v>
      </c>
      <c r="M215" s="3" t="s">
        <v>244</v>
      </c>
      <c r="N215" s="5" t="str">
        <f t="array" ref="N215">IFERROR(
  INDEX(survey_paper_2026!$G:$G,
    MATCH(LOWER(TRIM(B215)),
      LOWER(TRIM(survey_paper_2026!$B:$B)),0)
  ),
  "New"
)</f>
        <v>New</v>
      </c>
      <c r="O215" s="6"/>
    </row>
    <row r="216">
      <c r="A216" s="5" t="s">
        <v>1428</v>
      </c>
      <c r="B216" s="5" t="s">
        <v>1429</v>
      </c>
      <c r="C216" s="5">
        <v>2024.0</v>
      </c>
      <c r="D216" s="5" t="s">
        <v>1430</v>
      </c>
      <c r="E216" s="5">
        <v>20.0</v>
      </c>
      <c r="F216" s="5" t="s">
        <v>1431</v>
      </c>
      <c r="G216" s="5" t="s">
        <v>1432</v>
      </c>
      <c r="H216" s="5" t="s">
        <v>1433</v>
      </c>
      <c r="I216" s="5" t="s">
        <v>1434</v>
      </c>
      <c r="J216" s="5" t="s">
        <v>1318</v>
      </c>
      <c r="K216" s="5" t="s">
        <v>1275</v>
      </c>
      <c r="M216" s="5" t="str">
        <f t="array" ref="M216">IFERROR(
  INDEX(survey_paper_2026!$F:$F,
    MATCH(LOWER(TRIM(B216)),
      LOWER(TRIM(survey_paper_2026!$B:$B)),0)
  ),
  "New"
)</f>
        <v>P</v>
      </c>
      <c r="N216" s="5" t="str">
        <f t="array" ref="N216">IFERROR(
  INDEX(survey_paper_2026!$G:$G,
    MATCH(LOWER(TRIM(B216)),
      LOWER(TRIM(survey_paper_2026!$B:$B)),0)
  ),
  "New"
)</f>
        <v>Y</v>
      </c>
      <c r="O216" s="6"/>
    </row>
    <row r="217">
      <c r="A217" s="5" t="s">
        <v>1435</v>
      </c>
      <c r="B217" s="5" t="s">
        <v>1436</v>
      </c>
      <c r="C217" s="5">
        <v>2024.0</v>
      </c>
      <c r="D217" s="5" t="s">
        <v>1437</v>
      </c>
      <c r="E217" s="5">
        <v>6.0</v>
      </c>
      <c r="F217" s="5" t="s">
        <v>1438</v>
      </c>
      <c r="G217" s="5" t="s">
        <v>1439</v>
      </c>
      <c r="H217" s="5" t="s">
        <v>1440</v>
      </c>
      <c r="J217" s="5" t="s">
        <v>1441</v>
      </c>
      <c r="K217" s="5" t="s">
        <v>22</v>
      </c>
      <c r="M217" s="5" t="str">
        <f t="array" ref="M217">IFERROR(
  INDEX(survey_paper_2026!$F:$F,
    MATCH(LOWER(TRIM(B217)),
      LOWER(TRIM(survey_paper_2026!$B:$B)),0)
  ),
  "New"
)</f>
        <v>P</v>
      </c>
      <c r="N217" s="5" t="str">
        <f t="array" ref="N217">IFERROR(
  INDEX(survey_paper_2026!$G:$G,
    MATCH(LOWER(TRIM(B217)),
      LOWER(TRIM(survey_paper_2026!$B:$B)),0)
  ),
  "New"
)</f>
        <v>Y</v>
      </c>
      <c r="O217" s="6"/>
    </row>
    <row r="218">
      <c r="A218" s="5" t="s">
        <v>1442</v>
      </c>
      <c r="B218" s="5" t="s">
        <v>1443</v>
      </c>
      <c r="C218" s="5">
        <v>2019.0</v>
      </c>
      <c r="D218" s="5" t="s">
        <v>1444</v>
      </c>
      <c r="E218" s="5">
        <v>38.0</v>
      </c>
      <c r="F218" s="5" t="s">
        <v>1445</v>
      </c>
      <c r="G218" s="5" t="s">
        <v>1446</v>
      </c>
      <c r="H218" s="5" t="s">
        <v>1447</v>
      </c>
      <c r="I218" s="5" t="s">
        <v>1448</v>
      </c>
      <c r="J218" s="5" t="s">
        <v>1318</v>
      </c>
      <c r="K218" s="5" t="s">
        <v>1275</v>
      </c>
      <c r="M218" s="3" t="s">
        <v>244</v>
      </c>
      <c r="N218" s="5" t="str">
        <f t="array" ref="N218">IFERROR(
  INDEX(survey_paper_2026!$G:$G,
    MATCH(LOWER(TRIM(B218)),
      LOWER(TRIM(survey_paper_2026!$B:$B)),0)
  ),
  "New"
)</f>
        <v>New</v>
      </c>
      <c r="O218" s="6"/>
    </row>
    <row r="219">
      <c r="A219" s="5" t="s">
        <v>1449</v>
      </c>
      <c r="B219" s="5" t="s">
        <v>1450</v>
      </c>
      <c r="C219" s="5">
        <v>2024.0</v>
      </c>
      <c r="D219" s="5" t="s">
        <v>1451</v>
      </c>
      <c r="E219" s="5">
        <v>5.0</v>
      </c>
      <c r="F219" s="5" t="s">
        <v>1452</v>
      </c>
      <c r="G219" s="5" t="s">
        <v>1453</v>
      </c>
      <c r="H219" s="5" t="s">
        <v>1454</v>
      </c>
      <c r="I219" s="5" t="s">
        <v>1455</v>
      </c>
      <c r="J219" s="5" t="s">
        <v>1318</v>
      </c>
      <c r="K219" s="5" t="s">
        <v>1275</v>
      </c>
      <c r="M219" s="3" t="s">
        <v>56</v>
      </c>
      <c r="N219" s="5" t="str">
        <f t="array" ref="N219">IFERROR(
  INDEX(survey_paper_2026!$G:$G,
    MATCH(LOWER(TRIM(B219)),
      LOWER(TRIM(survey_paper_2026!$B:$B)),0)
  ),
  "New"
)</f>
        <v>New</v>
      </c>
      <c r="O219" s="6"/>
    </row>
    <row r="220">
      <c r="A220" s="5" t="s">
        <v>1456</v>
      </c>
      <c r="B220" s="5" t="s">
        <v>1457</v>
      </c>
      <c r="C220" s="5">
        <v>2022.0</v>
      </c>
      <c r="D220" s="5" t="s">
        <v>1458</v>
      </c>
      <c r="E220" s="5">
        <v>7.0</v>
      </c>
      <c r="F220" s="5" t="s">
        <v>1459</v>
      </c>
      <c r="G220" s="5" t="s">
        <v>1460</v>
      </c>
      <c r="H220" s="5" t="s">
        <v>1461</v>
      </c>
      <c r="I220" s="5" t="s">
        <v>1462</v>
      </c>
      <c r="J220" s="5" t="s">
        <v>1318</v>
      </c>
      <c r="K220" s="5" t="s">
        <v>1275</v>
      </c>
      <c r="M220" s="3" t="s">
        <v>24</v>
      </c>
      <c r="N220" s="3" t="s">
        <v>25</v>
      </c>
      <c r="O220" s="6"/>
    </row>
    <row r="221">
      <c r="A221" s="5" t="s">
        <v>1463</v>
      </c>
      <c r="B221" s="5" t="s">
        <v>1464</v>
      </c>
      <c r="C221" s="5">
        <v>2022.0</v>
      </c>
      <c r="D221" s="5" t="s">
        <v>1465</v>
      </c>
      <c r="E221" s="5">
        <v>25.0</v>
      </c>
      <c r="F221" s="5" t="s">
        <v>1466</v>
      </c>
      <c r="G221" s="5" t="s">
        <v>1467</v>
      </c>
      <c r="I221" s="5" t="s">
        <v>1468</v>
      </c>
      <c r="J221" s="5" t="s">
        <v>1469</v>
      </c>
      <c r="K221" s="5" t="s">
        <v>1470</v>
      </c>
      <c r="L221" s="5" t="s">
        <v>1471</v>
      </c>
      <c r="M221" s="5" t="str">
        <f t="array" ref="M221">IFERROR(
  INDEX(survey_paper_2026!$F:$F,
    MATCH(LOWER(TRIM(B221)),
      LOWER(TRIM(survey_paper_2026!$B:$B)),0)
  ),
  "New"
)</f>
        <v>RT</v>
      </c>
      <c r="N221" s="5" t="str">
        <f t="array" ref="N221">IFERROR(
  INDEX(survey_paper_2026!$G:$G,
    MATCH(LOWER(TRIM(B221)),
      LOWER(TRIM(survey_paper_2026!$B:$B)),0)
  ),
  "New"
)</f>
        <v/>
      </c>
      <c r="O221" s="6"/>
    </row>
    <row r="222">
      <c r="A222" s="5" t="s">
        <v>1472</v>
      </c>
      <c r="B222" s="5" t="s">
        <v>1473</v>
      </c>
      <c r="C222" s="5">
        <v>2024.0</v>
      </c>
      <c r="D222" s="5" t="s">
        <v>1474</v>
      </c>
      <c r="E222" s="5">
        <v>1.0</v>
      </c>
      <c r="F222" s="5" t="s">
        <v>1475</v>
      </c>
      <c r="G222" s="5" t="s">
        <v>1476</v>
      </c>
      <c r="H222" s="5" t="s">
        <v>1477</v>
      </c>
      <c r="I222" s="5" t="s">
        <v>1478</v>
      </c>
      <c r="J222" s="5" t="s">
        <v>1318</v>
      </c>
      <c r="K222" s="5" t="s">
        <v>1275</v>
      </c>
      <c r="M222" s="5" t="str">
        <f t="array" ref="M222">IFERROR(
  INDEX(survey_paper_2026!$F:$F,
    MATCH(LOWER(TRIM(B222)),
      LOWER(TRIM(survey_paper_2026!$B:$B)),0)
  ),
  "New"
)</f>
        <v>SA</v>
      </c>
      <c r="N222" s="5" t="str">
        <f t="array" ref="N222">IFERROR(
  INDEX(survey_paper_2026!$G:$G,
    MATCH(LOWER(TRIM(B222)),
      LOWER(TRIM(survey_paper_2026!$B:$B)),0)
  ),
  "New"
)</f>
        <v/>
      </c>
      <c r="O222" s="6"/>
    </row>
    <row r="223">
      <c r="A223" s="5" t="s">
        <v>1479</v>
      </c>
      <c r="B223" s="5" t="s">
        <v>1480</v>
      </c>
      <c r="C223" s="5">
        <v>2022.0</v>
      </c>
      <c r="D223" s="5" t="s">
        <v>1481</v>
      </c>
      <c r="E223" s="5">
        <v>6.0</v>
      </c>
      <c r="F223" s="5" t="s">
        <v>1482</v>
      </c>
      <c r="G223" s="5" t="s">
        <v>1483</v>
      </c>
      <c r="H223" s="5" t="s">
        <v>1484</v>
      </c>
      <c r="J223" s="5" t="s">
        <v>1485</v>
      </c>
      <c r="K223" s="5" t="s">
        <v>22</v>
      </c>
      <c r="L223" s="5" t="s">
        <v>1301</v>
      </c>
      <c r="M223" s="5" t="str">
        <f t="array" ref="M223">IFERROR(
  INDEX(survey_paper_2026!$F:$F,
    MATCH(LOWER(TRIM(B223)),
      LOWER(TRIM(survey_paper_2026!$B:$B)),0)
  ),
  "New"
)</f>
        <v>P</v>
      </c>
      <c r="N223" s="5" t="str">
        <f t="array" ref="N223">IFERROR(
  INDEX(survey_paper_2026!$G:$G,
    MATCH(LOWER(TRIM(B223)),
      LOWER(TRIM(survey_paper_2026!$B:$B)),0)
  ),
  "New"
)</f>
        <v>Y</v>
      </c>
      <c r="O223" s="6"/>
    </row>
    <row r="224">
      <c r="A224" s="5" t="s">
        <v>1486</v>
      </c>
      <c r="B224" s="5" t="s">
        <v>1487</v>
      </c>
      <c r="C224" s="5">
        <v>2023.0</v>
      </c>
      <c r="D224" s="5" t="s">
        <v>1488</v>
      </c>
      <c r="E224" s="5">
        <v>0.0</v>
      </c>
      <c r="F224" s="5" t="s">
        <v>1489</v>
      </c>
      <c r="G224" s="5" t="s">
        <v>1490</v>
      </c>
      <c r="H224" s="5" t="s">
        <v>1491</v>
      </c>
      <c r="I224" s="5" t="s">
        <v>1492</v>
      </c>
      <c r="J224" s="5" t="s">
        <v>1318</v>
      </c>
      <c r="K224" s="5" t="s">
        <v>1275</v>
      </c>
      <c r="M224" s="3" t="s">
        <v>56</v>
      </c>
      <c r="N224" s="5" t="str">
        <f t="array" ref="N224">IFERROR(
  INDEX(survey_paper_2026!$G:$G,
    MATCH(LOWER(TRIM(B224)),
      LOWER(TRIM(survey_paper_2026!$B:$B)),0)
  ),
  "New"
)</f>
        <v>New</v>
      </c>
      <c r="O224" s="6"/>
    </row>
    <row r="225">
      <c r="A225" s="5" t="s">
        <v>1493</v>
      </c>
      <c r="B225" s="5" t="s">
        <v>1494</v>
      </c>
      <c r="C225" s="5">
        <v>2023.0</v>
      </c>
      <c r="D225" s="5" t="s">
        <v>1495</v>
      </c>
      <c r="E225" s="5">
        <v>47.0</v>
      </c>
      <c r="F225" s="5" t="s">
        <v>1496</v>
      </c>
      <c r="G225" s="5" t="s">
        <v>1497</v>
      </c>
      <c r="H225" s="5" t="s">
        <v>1498</v>
      </c>
      <c r="I225" s="5" t="s">
        <v>1499</v>
      </c>
      <c r="J225" s="5" t="s">
        <v>21</v>
      </c>
      <c r="K225" s="5" t="s">
        <v>22</v>
      </c>
      <c r="L225" s="5" t="s">
        <v>1370</v>
      </c>
      <c r="M225" s="5" t="str">
        <f t="array" ref="M225">IFERROR(
  INDEX(survey_paper_2026!$F:$F,
    MATCH(LOWER(TRIM(B225)),
      LOWER(TRIM(survey_paper_2026!$B:$B)),0)
  ),
  "New"
)</f>
        <v>ST</v>
      </c>
      <c r="N225" s="5" t="str">
        <f t="array" ref="N225">IFERROR(
  INDEX(survey_paper_2026!$G:$G,
    MATCH(LOWER(TRIM(B225)),
      LOWER(TRIM(survey_paper_2026!$B:$B)),0)
  ),
  "New"
)</f>
        <v/>
      </c>
      <c r="O225" s="6"/>
    </row>
    <row r="226">
      <c r="A226" s="5" t="s">
        <v>1500</v>
      </c>
      <c r="B226" s="5" t="s">
        <v>1501</v>
      </c>
      <c r="C226" s="5">
        <v>2023.0</v>
      </c>
      <c r="D226" s="5" t="s">
        <v>1338</v>
      </c>
      <c r="E226" s="5">
        <v>2.0</v>
      </c>
      <c r="F226" s="5" t="s">
        <v>1502</v>
      </c>
      <c r="G226" s="5" t="s">
        <v>1503</v>
      </c>
      <c r="I226" s="5" t="s">
        <v>1504</v>
      </c>
      <c r="J226" s="5" t="s">
        <v>1318</v>
      </c>
      <c r="K226" s="5" t="s">
        <v>1275</v>
      </c>
      <c r="M226" s="3" t="s">
        <v>56</v>
      </c>
      <c r="N226" s="5" t="str">
        <f t="array" ref="N226">IFERROR(
  INDEX(survey_paper_2026!$G:$G,
    MATCH(LOWER(TRIM(B226)),
      LOWER(TRIM(survey_paper_2026!$B:$B)),0)
  ),
  "New"
)</f>
        <v>New</v>
      </c>
      <c r="O226" s="6"/>
    </row>
    <row r="227">
      <c r="A227" s="5" t="s">
        <v>1505</v>
      </c>
      <c r="B227" s="5" t="s">
        <v>1506</v>
      </c>
      <c r="C227" s="5">
        <v>2019.0</v>
      </c>
      <c r="D227" s="5" t="s">
        <v>1507</v>
      </c>
      <c r="E227" s="5">
        <v>1.0</v>
      </c>
      <c r="F227" s="5" t="s">
        <v>1508</v>
      </c>
      <c r="G227" s="5" t="s">
        <v>1509</v>
      </c>
      <c r="H227" s="5" t="s">
        <v>1510</v>
      </c>
      <c r="J227" s="5" t="s">
        <v>1511</v>
      </c>
      <c r="K227" s="5" t="s">
        <v>22</v>
      </c>
      <c r="L227" s="5" t="s">
        <v>1301</v>
      </c>
      <c r="M227" s="3" t="s">
        <v>56</v>
      </c>
      <c r="N227" s="5" t="str">
        <f t="array" ref="N227">IFERROR(
  INDEX(survey_paper_2026!$G:$G,
    MATCH(LOWER(TRIM(B227)),
      LOWER(TRIM(survey_paper_2026!$B:$B)),0)
  ),
  "New"
)</f>
        <v>New</v>
      </c>
      <c r="O227" s="6"/>
    </row>
    <row r="228">
      <c r="A228" s="5" t="s">
        <v>1512</v>
      </c>
      <c r="B228" s="5" t="s">
        <v>1513</v>
      </c>
      <c r="C228" s="5">
        <v>2024.0</v>
      </c>
      <c r="D228" s="5" t="s">
        <v>1514</v>
      </c>
      <c r="E228" s="5">
        <v>0.0</v>
      </c>
      <c r="F228" s="5" t="s">
        <v>1515</v>
      </c>
      <c r="G228" s="5" t="s">
        <v>1516</v>
      </c>
      <c r="H228" s="5" t="s">
        <v>1517</v>
      </c>
      <c r="J228" s="5" t="s">
        <v>1518</v>
      </c>
      <c r="K228" s="5" t="s">
        <v>1275</v>
      </c>
      <c r="M228" s="3" t="s">
        <v>244</v>
      </c>
      <c r="N228" s="5" t="str">
        <f t="array" ref="N228">IFERROR(
  INDEX(survey_paper_2026!$G:$G,
    MATCH(LOWER(TRIM(B228)),
      LOWER(TRIM(survey_paper_2026!$B:$B)),0)
  ),
  "New"
)</f>
        <v>New</v>
      </c>
      <c r="O228" s="6"/>
    </row>
    <row r="229">
      <c r="A229" s="5" t="s">
        <v>1519</v>
      </c>
      <c r="B229" s="5" t="s">
        <v>1520</v>
      </c>
      <c r="C229" s="5">
        <v>2019.0</v>
      </c>
      <c r="D229" s="5" t="s">
        <v>1521</v>
      </c>
      <c r="E229" s="5">
        <v>2.0</v>
      </c>
      <c r="F229" s="5" t="s">
        <v>1522</v>
      </c>
      <c r="G229" s="5" t="s">
        <v>1523</v>
      </c>
      <c r="H229" s="5" t="s">
        <v>1524</v>
      </c>
      <c r="J229" s="5" t="s">
        <v>1511</v>
      </c>
      <c r="K229" s="5" t="s">
        <v>22</v>
      </c>
      <c r="L229" s="5" t="s">
        <v>1301</v>
      </c>
      <c r="M229" s="5" t="str">
        <f t="array" ref="M229">IFERROR(
  INDEX(survey_paper_2026!$F:$F,
    MATCH(LOWER(TRIM(B229)),
      LOWER(TRIM(survey_paper_2026!$B:$B)),0)
  ),
  "New"
)</f>
        <v>SA</v>
      </c>
      <c r="N229" s="5" t="str">
        <f t="array" ref="N229">IFERROR(
  INDEX(survey_paper_2026!$G:$G,
    MATCH(LOWER(TRIM(B229)),
      LOWER(TRIM(survey_paper_2026!$B:$B)),0)
  ),
  "New"
)</f>
        <v/>
      </c>
      <c r="O229" s="6"/>
    </row>
    <row r="230">
      <c r="A230" s="5" t="s">
        <v>1525</v>
      </c>
      <c r="B230" s="5" t="s">
        <v>1526</v>
      </c>
      <c r="C230" s="5">
        <v>2018.0</v>
      </c>
      <c r="D230" s="5" t="s">
        <v>1527</v>
      </c>
      <c r="E230" s="5">
        <v>3.0</v>
      </c>
      <c r="F230" s="5" t="s">
        <v>1528</v>
      </c>
      <c r="G230" s="5" t="s">
        <v>1529</v>
      </c>
      <c r="H230" s="5" t="s">
        <v>1530</v>
      </c>
      <c r="I230" s="5" t="s">
        <v>1531</v>
      </c>
      <c r="J230" s="5" t="s">
        <v>1309</v>
      </c>
      <c r="K230" s="5" t="s">
        <v>1275</v>
      </c>
      <c r="M230" s="3" t="s">
        <v>56</v>
      </c>
      <c r="N230" s="5" t="str">
        <f t="array" ref="N230">IFERROR(
  INDEX(survey_paper_2026!$G:$G,
    MATCH(LOWER(TRIM(B230)),
      LOWER(TRIM(survey_paper_2026!$B:$B)),0)
  ),
  "New"
)</f>
        <v>New</v>
      </c>
      <c r="O230" s="6"/>
    </row>
    <row r="231">
      <c r="A231" s="5" t="s">
        <v>1532</v>
      </c>
      <c r="B231" s="5" t="s">
        <v>1533</v>
      </c>
      <c r="C231" s="5">
        <v>2023.0</v>
      </c>
      <c r="D231" s="5" t="s">
        <v>1534</v>
      </c>
      <c r="E231" s="5">
        <v>12.0</v>
      </c>
      <c r="F231" s="5" t="s">
        <v>1535</v>
      </c>
      <c r="G231" s="5" t="s">
        <v>1536</v>
      </c>
      <c r="H231" s="5" t="s">
        <v>1537</v>
      </c>
      <c r="J231" s="5" t="s">
        <v>1538</v>
      </c>
      <c r="K231" s="5" t="s">
        <v>22</v>
      </c>
      <c r="L231" s="5" t="s">
        <v>1301</v>
      </c>
      <c r="M231" s="5" t="str">
        <f t="array" ref="M231">IFERROR(
  INDEX(survey_paper_2026!$F:$F,
    MATCH(LOWER(TRIM(B231)),
      LOWER(TRIM(survey_paper_2026!$B:$B)),0)
  ),
  "New"
)</f>
        <v>P</v>
      </c>
      <c r="N231" s="5" t="str">
        <f t="array" ref="N231">IFERROR(
  INDEX(survey_paper_2026!$G:$G,
    MATCH(LOWER(TRIM(B231)),
      LOWER(TRIM(survey_paper_2026!$B:$B)),0)
  ),
  "New"
)</f>
        <v>Y</v>
      </c>
      <c r="O231" s="6"/>
    </row>
    <row r="232">
      <c r="A232" s="5" t="s">
        <v>1539</v>
      </c>
      <c r="B232" s="5" t="s">
        <v>1540</v>
      </c>
      <c r="C232" s="5">
        <v>2021.0</v>
      </c>
      <c r="D232" s="5" t="s">
        <v>1541</v>
      </c>
      <c r="E232" s="5">
        <v>46.0</v>
      </c>
      <c r="F232" s="5" t="s">
        <v>1542</v>
      </c>
      <c r="G232" s="5" t="s">
        <v>1543</v>
      </c>
      <c r="I232" s="5" t="s">
        <v>1544</v>
      </c>
      <c r="J232" s="5" t="s">
        <v>1469</v>
      </c>
      <c r="K232" s="5" t="s">
        <v>1470</v>
      </c>
      <c r="L232" s="5" t="s">
        <v>1471</v>
      </c>
      <c r="M232" s="3" t="s">
        <v>389</v>
      </c>
      <c r="N232" s="5" t="str">
        <f t="array" ref="N232">IFERROR(
  INDEX(survey_paper_2026!$G:$G,
    MATCH(LOWER(TRIM(B232)),
      LOWER(TRIM(survey_paper_2026!$B:$B)),0)
  ),
  "New"
)</f>
        <v>New</v>
      </c>
      <c r="O232" s="6"/>
    </row>
    <row r="233">
      <c r="A233" s="5" t="s">
        <v>1545</v>
      </c>
      <c r="B233" s="5" t="s">
        <v>1546</v>
      </c>
      <c r="C233" s="5">
        <v>2018.0</v>
      </c>
      <c r="D233" s="5" t="s">
        <v>1547</v>
      </c>
      <c r="E233" s="5">
        <v>4.0</v>
      </c>
      <c r="F233" s="5" t="s">
        <v>1548</v>
      </c>
      <c r="G233" s="5" t="s">
        <v>1549</v>
      </c>
      <c r="H233" s="5" t="s">
        <v>1550</v>
      </c>
      <c r="J233" s="5" t="s">
        <v>1551</v>
      </c>
      <c r="K233" s="5" t="s">
        <v>22</v>
      </c>
      <c r="M233" s="3" t="s">
        <v>244</v>
      </c>
      <c r="N233" s="5" t="str">
        <f t="array" ref="N233">IFERROR(
  INDEX(survey_paper_2026!$G:$G,
    MATCH(LOWER(TRIM(B233)),
      LOWER(TRIM(survey_paper_2026!$B:$B)),0)
  ),
  "New"
)</f>
        <v>New</v>
      </c>
      <c r="O233" s="6"/>
    </row>
    <row r="234">
      <c r="A234" s="5" t="s">
        <v>1552</v>
      </c>
      <c r="B234" s="5" t="s">
        <v>1553</v>
      </c>
      <c r="C234" s="5">
        <v>2024.0</v>
      </c>
      <c r="D234" s="5" t="s">
        <v>1554</v>
      </c>
      <c r="E234" s="5">
        <v>1.0</v>
      </c>
      <c r="F234" s="5" t="s">
        <v>1555</v>
      </c>
      <c r="G234" s="5" t="s">
        <v>1556</v>
      </c>
      <c r="H234" s="5" t="s">
        <v>1557</v>
      </c>
      <c r="I234" s="5" t="s">
        <v>1558</v>
      </c>
      <c r="J234" s="5" t="s">
        <v>1326</v>
      </c>
      <c r="K234" s="5" t="s">
        <v>1275</v>
      </c>
      <c r="M234" s="5" t="str">
        <f t="array" ref="M234">IFERROR(
  INDEX(survey_paper_2026!$F:$F,
    MATCH(LOWER(TRIM(B234)),
      LOWER(TRIM(survey_paper_2026!$B:$B)),0)
  ),
  "New"
)</f>
        <v>P</v>
      </c>
      <c r="N234" s="5" t="str">
        <f t="array" ref="N234">IFERROR(
  INDEX(survey_paper_2026!$G:$G,
    MATCH(LOWER(TRIM(B234)),
      LOWER(TRIM(survey_paper_2026!$B:$B)),0)
  ),
  "New"
)</f>
        <v>Y</v>
      </c>
      <c r="O234" s="6"/>
    </row>
    <row r="235">
      <c r="A235" s="5" t="s">
        <v>1351</v>
      </c>
      <c r="B235" s="5" t="s">
        <v>1559</v>
      </c>
      <c r="C235" s="5">
        <v>2021.0</v>
      </c>
      <c r="D235" s="5" t="s">
        <v>1560</v>
      </c>
      <c r="E235" s="5">
        <v>6.0</v>
      </c>
      <c r="F235" s="5" t="s">
        <v>1561</v>
      </c>
      <c r="G235" s="5" t="s">
        <v>1562</v>
      </c>
      <c r="H235" s="5" t="s">
        <v>1563</v>
      </c>
      <c r="I235" s="5" t="s">
        <v>1564</v>
      </c>
      <c r="J235" s="5" t="s">
        <v>1326</v>
      </c>
      <c r="K235" s="5" t="s">
        <v>1275</v>
      </c>
      <c r="M235" s="3" t="s">
        <v>368</v>
      </c>
      <c r="O235" s="4" t="s">
        <v>1565</v>
      </c>
    </row>
    <row r="236">
      <c r="A236" s="5" t="s">
        <v>1566</v>
      </c>
      <c r="B236" s="5" t="s">
        <v>1567</v>
      </c>
      <c r="C236" s="5">
        <v>2021.0</v>
      </c>
      <c r="D236" s="5" t="s">
        <v>1568</v>
      </c>
      <c r="E236" s="5">
        <v>10.0</v>
      </c>
      <c r="F236" s="5" t="s">
        <v>1569</v>
      </c>
      <c r="G236" s="5" t="s">
        <v>1570</v>
      </c>
      <c r="H236" s="5" t="s">
        <v>1571</v>
      </c>
      <c r="J236" s="5" t="s">
        <v>1572</v>
      </c>
      <c r="K236" s="5" t="s">
        <v>22</v>
      </c>
      <c r="L236" s="5" t="s">
        <v>1301</v>
      </c>
      <c r="M236" s="3" t="s">
        <v>56</v>
      </c>
      <c r="N236" s="5" t="str">
        <f t="array" ref="N236">IFERROR(
  INDEX(survey_paper_2026!$G:$G,
    MATCH(LOWER(TRIM(B236)),
      LOWER(TRIM(survey_paper_2026!$B:$B)),0)
  ),
  "New"
)</f>
        <v>New</v>
      </c>
      <c r="O236" s="6"/>
    </row>
    <row r="237">
      <c r="A237" s="5" t="s">
        <v>1573</v>
      </c>
      <c r="B237" s="5" t="s">
        <v>1574</v>
      </c>
      <c r="C237" s="5">
        <v>2020.0</v>
      </c>
      <c r="D237" s="5" t="s">
        <v>1575</v>
      </c>
      <c r="E237" s="5">
        <v>10.0</v>
      </c>
      <c r="F237" s="5" t="s">
        <v>1576</v>
      </c>
      <c r="G237" s="5" t="s">
        <v>1577</v>
      </c>
      <c r="H237" s="5" t="s">
        <v>1578</v>
      </c>
      <c r="I237" s="5" t="s">
        <v>1579</v>
      </c>
      <c r="J237" s="5" t="s">
        <v>1326</v>
      </c>
      <c r="K237" s="5" t="s">
        <v>1275</v>
      </c>
      <c r="M237" s="3" t="s">
        <v>56</v>
      </c>
      <c r="N237" s="5" t="str">
        <f t="array" ref="N237">IFERROR(
  INDEX(survey_paper_2026!$G:$G,
    MATCH(LOWER(TRIM(B237)),
      LOWER(TRIM(survey_paper_2026!$B:$B)),0)
  ),
  "New"
)</f>
        <v>New</v>
      </c>
      <c r="O237" s="6"/>
    </row>
    <row r="238">
      <c r="A238" s="5" t="s">
        <v>1580</v>
      </c>
      <c r="B238" s="5" t="s">
        <v>1581</v>
      </c>
      <c r="C238" s="5">
        <v>2023.0</v>
      </c>
      <c r="D238" s="5" t="s">
        <v>1582</v>
      </c>
      <c r="E238" s="5">
        <v>1.0</v>
      </c>
      <c r="F238" s="5" t="s">
        <v>1583</v>
      </c>
      <c r="G238" s="5" t="s">
        <v>1584</v>
      </c>
      <c r="H238" s="5" t="s">
        <v>1585</v>
      </c>
      <c r="I238" s="5" t="s">
        <v>1586</v>
      </c>
      <c r="J238" s="5" t="s">
        <v>1587</v>
      </c>
      <c r="K238" s="5" t="s">
        <v>22</v>
      </c>
      <c r="L238" s="5" t="s">
        <v>1301</v>
      </c>
      <c r="M238" s="3" t="s">
        <v>244</v>
      </c>
      <c r="N238" s="5" t="str">
        <f t="array" ref="N238">IFERROR(
  INDEX(survey_paper_2026!$G:$G,
    MATCH(LOWER(TRIM(B238)),
      LOWER(TRIM(survey_paper_2026!$B:$B)),0)
  ),
  "New"
)</f>
        <v>New</v>
      </c>
      <c r="O238" s="6"/>
    </row>
    <row r="239">
      <c r="A239" s="5" t="s">
        <v>1588</v>
      </c>
      <c r="B239" s="5" t="s">
        <v>1589</v>
      </c>
      <c r="C239" s="5">
        <v>2023.0</v>
      </c>
      <c r="D239" s="5" t="s">
        <v>1590</v>
      </c>
      <c r="E239" s="5">
        <v>3.0</v>
      </c>
      <c r="F239" s="5" t="s">
        <v>1591</v>
      </c>
      <c r="G239" s="5" t="s">
        <v>1592</v>
      </c>
      <c r="H239" s="5" t="s">
        <v>1593</v>
      </c>
      <c r="I239" s="5" t="s">
        <v>1594</v>
      </c>
      <c r="J239" s="5" t="s">
        <v>1595</v>
      </c>
      <c r="K239" s="5" t="s">
        <v>1275</v>
      </c>
      <c r="L239" s="5" t="s">
        <v>1301</v>
      </c>
      <c r="M239" s="5" t="str">
        <f t="array" ref="M239">IFERROR(
  INDEX(survey_paper_2026!$F:$F,
    MATCH(LOWER(TRIM(B239)),
      LOWER(TRIM(survey_paper_2026!$B:$B)),0)
  ),
  "New"
)</f>
        <v>P</v>
      </c>
      <c r="N239" s="5" t="str">
        <f t="array" ref="N239">IFERROR(
  INDEX(survey_paper_2026!$G:$G,
    MATCH(LOWER(TRIM(B239)),
      LOWER(TRIM(survey_paper_2026!$B:$B)),0)
  ),
  "New"
)</f>
        <v>Y</v>
      </c>
      <c r="O239" s="6"/>
    </row>
    <row r="240">
      <c r="A240" s="5" t="s">
        <v>1596</v>
      </c>
      <c r="B240" s="5" t="s">
        <v>1597</v>
      </c>
      <c r="C240" s="5">
        <v>2024.0</v>
      </c>
      <c r="D240" s="5" t="s">
        <v>1598</v>
      </c>
      <c r="E240" s="5">
        <v>5.0</v>
      </c>
      <c r="F240" s="5" t="s">
        <v>1599</v>
      </c>
      <c r="G240" s="5" t="s">
        <v>1600</v>
      </c>
      <c r="H240" s="5" t="s">
        <v>1601</v>
      </c>
      <c r="I240" s="5" t="s">
        <v>1602</v>
      </c>
      <c r="J240" s="5" t="s">
        <v>1318</v>
      </c>
      <c r="K240" s="5" t="s">
        <v>1275</v>
      </c>
      <c r="M240" s="3" t="s">
        <v>368</v>
      </c>
      <c r="O240" s="4" t="s">
        <v>1603</v>
      </c>
    </row>
    <row r="241">
      <c r="A241" s="5" t="s">
        <v>1604</v>
      </c>
      <c r="B241" s="5" t="s">
        <v>1605</v>
      </c>
      <c r="C241" s="5">
        <v>2020.0</v>
      </c>
      <c r="D241" s="5" t="s">
        <v>1606</v>
      </c>
      <c r="E241" s="5">
        <v>4.0</v>
      </c>
      <c r="F241" s="5" t="s">
        <v>1607</v>
      </c>
      <c r="G241" s="5" t="s">
        <v>1608</v>
      </c>
      <c r="H241" s="5" t="s">
        <v>1609</v>
      </c>
      <c r="J241" s="5" t="s">
        <v>1610</v>
      </c>
      <c r="K241" s="5" t="s">
        <v>354</v>
      </c>
      <c r="M241" s="5" t="str">
        <f t="array" ref="M241">IFERROR(
  INDEX(survey_paper_2026!$F:$F,
    MATCH(LOWER(TRIM(B241)),
      LOWER(TRIM(survey_paper_2026!$B:$B)),0)
  ),
  "New"
)</f>
        <v>P</v>
      </c>
      <c r="N241" s="5" t="str">
        <f t="array" ref="N241">IFERROR(
  INDEX(survey_paper_2026!$G:$G,
    MATCH(LOWER(TRIM(B241)),
      LOWER(TRIM(survey_paper_2026!$B:$B)),0)
  ),
  "New"
)</f>
        <v>Y</v>
      </c>
      <c r="O241" s="6"/>
    </row>
    <row r="242">
      <c r="A242" s="5" t="s">
        <v>1611</v>
      </c>
      <c r="B242" s="5" t="s">
        <v>1612</v>
      </c>
      <c r="C242" s="5">
        <v>2024.0</v>
      </c>
      <c r="D242" s="5" t="s">
        <v>1304</v>
      </c>
      <c r="E242" s="5">
        <v>2.0</v>
      </c>
      <c r="F242" s="5" t="s">
        <v>1613</v>
      </c>
      <c r="G242" s="5" t="s">
        <v>1614</v>
      </c>
      <c r="H242" s="5" t="s">
        <v>1615</v>
      </c>
      <c r="I242" s="5" t="s">
        <v>1616</v>
      </c>
      <c r="J242" s="5" t="s">
        <v>1309</v>
      </c>
      <c r="K242" s="5" t="s">
        <v>22</v>
      </c>
      <c r="L242" s="5" t="s">
        <v>1310</v>
      </c>
      <c r="M242" s="3" t="s">
        <v>244</v>
      </c>
      <c r="N242" s="5" t="str">
        <f t="array" ref="N242">IFERROR(
  INDEX(survey_paper_2026!$G:$G,
    MATCH(LOWER(TRIM(B242)),
      LOWER(TRIM(survey_paper_2026!$B:$B)),0)
  ),
  "New"
)</f>
        <v>New</v>
      </c>
      <c r="O242" s="6"/>
    </row>
    <row r="243">
      <c r="A243" s="5" t="s">
        <v>1617</v>
      </c>
      <c r="B243" s="5" t="s">
        <v>1618</v>
      </c>
      <c r="C243" s="5">
        <v>2018.0</v>
      </c>
      <c r="D243" s="5" t="s">
        <v>1619</v>
      </c>
      <c r="E243" s="5">
        <v>14.0</v>
      </c>
      <c r="F243" s="5" t="s">
        <v>1620</v>
      </c>
      <c r="G243" s="5" t="s">
        <v>1621</v>
      </c>
      <c r="H243" s="5" t="s">
        <v>1622</v>
      </c>
      <c r="I243" s="5" t="s">
        <v>1623</v>
      </c>
      <c r="J243" s="5" t="s">
        <v>1318</v>
      </c>
      <c r="K243" s="5" t="s">
        <v>1275</v>
      </c>
      <c r="M243" s="3" t="s">
        <v>244</v>
      </c>
      <c r="N243" s="5" t="str">
        <f t="array" ref="N243">IFERROR(
  INDEX(survey_paper_2026!$G:$G,
    MATCH(LOWER(TRIM(B243)),
      LOWER(TRIM(survey_paper_2026!$B:$B)),0)
  ),
  "New"
)</f>
        <v>New</v>
      </c>
      <c r="O243" s="6"/>
    </row>
    <row r="244">
      <c r="A244" s="5" t="s">
        <v>1624</v>
      </c>
      <c r="B244" s="5" t="s">
        <v>1625</v>
      </c>
      <c r="C244" s="5">
        <v>2019.0</v>
      </c>
      <c r="D244" s="5" t="s">
        <v>1626</v>
      </c>
      <c r="E244" s="5">
        <v>12.0</v>
      </c>
      <c r="F244" s="5" t="s">
        <v>1627</v>
      </c>
      <c r="G244" s="5" t="s">
        <v>1628</v>
      </c>
      <c r="H244" s="5" t="s">
        <v>1629</v>
      </c>
      <c r="I244" s="5" t="s">
        <v>1630</v>
      </c>
      <c r="J244" s="5" t="s">
        <v>1631</v>
      </c>
      <c r="K244" s="5" t="s">
        <v>22</v>
      </c>
      <c r="M244" s="3" t="s">
        <v>244</v>
      </c>
      <c r="N244" s="5" t="str">
        <f t="array" ref="N244">IFERROR(
  INDEX(survey_paper_2026!$G:$G,
    MATCH(LOWER(TRIM(B244)),
      LOWER(TRIM(survey_paper_2026!$B:$B)),0)
  ),
  "New"
)</f>
        <v>New</v>
      </c>
      <c r="O244" s="6"/>
    </row>
    <row r="245">
      <c r="A245" s="5" t="s">
        <v>1632</v>
      </c>
      <c r="B245" s="5" t="s">
        <v>1633</v>
      </c>
      <c r="C245" s="5">
        <v>2021.0</v>
      </c>
      <c r="D245" s="5" t="s">
        <v>1634</v>
      </c>
      <c r="E245" s="5">
        <v>13.0</v>
      </c>
      <c r="F245" s="5" t="s">
        <v>1635</v>
      </c>
      <c r="G245" s="5" t="s">
        <v>1636</v>
      </c>
      <c r="H245" s="5" t="s">
        <v>1637</v>
      </c>
      <c r="I245" s="5" t="s">
        <v>1638</v>
      </c>
      <c r="J245" s="5" t="s">
        <v>1639</v>
      </c>
      <c r="K245" s="5" t="s">
        <v>22</v>
      </c>
      <c r="M245" s="3" t="s">
        <v>56</v>
      </c>
      <c r="N245" s="5" t="str">
        <f t="array" ref="N245">IFERROR(
  INDEX(survey_paper_2026!$G:$G,
    MATCH(LOWER(TRIM(B245)),
      LOWER(TRIM(survey_paper_2026!$B:$B)),0)
  ),
  "New"
)</f>
        <v>New</v>
      </c>
      <c r="O245" s="6"/>
    </row>
    <row r="246">
      <c r="A246" s="5" t="s">
        <v>1640</v>
      </c>
      <c r="B246" s="5" t="s">
        <v>1641</v>
      </c>
      <c r="C246" s="5">
        <v>2021.0</v>
      </c>
      <c r="D246" s="5" t="s">
        <v>1642</v>
      </c>
      <c r="E246" s="5">
        <v>12.0</v>
      </c>
      <c r="F246" s="5" t="s">
        <v>1643</v>
      </c>
      <c r="G246" s="5" t="s">
        <v>1644</v>
      </c>
      <c r="I246" s="5" t="s">
        <v>1645</v>
      </c>
      <c r="J246" s="5" t="s">
        <v>102</v>
      </c>
      <c r="K246" s="5" t="s">
        <v>1275</v>
      </c>
      <c r="L246" s="5" t="s">
        <v>1370</v>
      </c>
      <c r="M246" s="3" t="s">
        <v>244</v>
      </c>
      <c r="O246" s="6"/>
    </row>
    <row r="247">
      <c r="A247" s="5" t="s">
        <v>1646</v>
      </c>
      <c r="B247" s="5" t="s">
        <v>1647</v>
      </c>
      <c r="C247" s="5">
        <v>2022.0</v>
      </c>
      <c r="D247" s="5" t="s">
        <v>1648</v>
      </c>
      <c r="E247" s="5">
        <v>19.0</v>
      </c>
      <c r="F247" s="5" t="s">
        <v>1649</v>
      </c>
      <c r="G247" s="5" t="s">
        <v>1650</v>
      </c>
      <c r="H247" s="5" t="s">
        <v>1651</v>
      </c>
      <c r="I247" s="5" t="s">
        <v>1652</v>
      </c>
      <c r="J247" s="5" t="s">
        <v>1326</v>
      </c>
      <c r="K247" s="5" t="s">
        <v>1275</v>
      </c>
      <c r="L247" s="5" t="s">
        <v>1310</v>
      </c>
      <c r="M247" s="3" t="s">
        <v>56</v>
      </c>
      <c r="N247" s="5" t="str">
        <f t="array" ref="N247">IFERROR(
  INDEX(survey_paper_2026!$G:$G,
    MATCH(LOWER(TRIM(B247)),
      LOWER(TRIM(survey_paper_2026!$B:$B)),0)
  ),
  "New"
)</f>
        <v>New</v>
      </c>
      <c r="O247" s="6"/>
    </row>
    <row r="248">
      <c r="A248" s="5" t="s">
        <v>1653</v>
      </c>
      <c r="B248" s="5" t="s">
        <v>1654</v>
      </c>
      <c r="C248" s="5">
        <v>2021.0</v>
      </c>
      <c r="D248" s="5" t="s">
        <v>1655</v>
      </c>
      <c r="E248" s="5">
        <v>0.0</v>
      </c>
      <c r="F248" s="5" t="s">
        <v>1656</v>
      </c>
      <c r="G248" s="5" t="s">
        <v>1657</v>
      </c>
      <c r="H248" s="5" t="s">
        <v>1658</v>
      </c>
      <c r="I248" s="5" t="s">
        <v>1659</v>
      </c>
      <c r="J248" s="5" t="s">
        <v>1326</v>
      </c>
      <c r="K248" s="5" t="s">
        <v>1275</v>
      </c>
      <c r="M248" s="3" t="s">
        <v>244</v>
      </c>
      <c r="N248" s="5" t="str">
        <f t="array" ref="N248">IFERROR(
  INDEX(survey_paper_2026!$G:$G,
    MATCH(LOWER(TRIM(B248)),
      LOWER(TRIM(survey_paper_2026!$B:$B)),0)
  ),
  "New"
)</f>
        <v>New</v>
      </c>
      <c r="O248" s="6"/>
    </row>
    <row r="249">
      <c r="A249" s="5" t="s">
        <v>1660</v>
      </c>
      <c r="B249" s="5" t="s">
        <v>1661</v>
      </c>
      <c r="C249" s="5">
        <v>2024.0</v>
      </c>
      <c r="D249" s="5" t="s">
        <v>1662</v>
      </c>
      <c r="E249" s="5">
        <v>29.0</v>
      </c>
      <c r="F249" s="5" t="s">
        <v>1663</v>
      </c>
      <c r="G249" s="5" t="s">
        <v>1664</v>
      </c>
      <c r="H249" s="5" t="s">
        <v>1665</v>
      </c>
      <c r="I249" s="5" t="s">
        <v>1666</v>
      </c>
      <c r="J249" s="5" t="s">
        <v>1335</v>
      </c>
      <c r="K249" s="5" t="s">
        <v>22</v>
      </c>
      <c r="L249" s="5" t="s">
        <v>1471</v>
      </c>
      <c r="M249" s="5" t="str">
        <f t="array" ref="M249">IFERROR(
  INDEX(survey_paper_2026!$F:$F,
    MATCH(LOWER(TRIM(B249)),
      LOWER(TRIM(survey_paper_2026!$B:$B)),0)
  ),
  "New"
)</f>
        <v>ST</v>
      </c>
      <c r="N249" s="5" t="str">
        <f t="array" ref="N249">IFERROR(
  INDEX(survey_paper_2026!$G:$G,
    MATCH(LOWER(TRIM(B249)),
      LOWER(TRIM(survey_paper_2026!$B:$B)),0)
  ),
  "New"
)</f>
        <v/>
      </c>
      <c r="O249" s="6"/>
    </row>
    <row r="250">
      <c r="A250" s="5" t="s">
        <v>1667</v>
      </c>
      <c r="B250" s="5" t="s">
        <v>1668</v>
      </c>
      <c r="C250" s="5">
        <v>2022.0</v>
      </c>
      <c r="D250" s="5" t="s">
        <v>1669</v>
      </c>
      <c r="E250" s="5">
        <v>2.0</v>
      </c>
      <c r="F250" s="5" t="s">
        <v>1670</v>
      </c>
      <c r="G250" s="5" t="s">
        <v>1671</v>
      </c>
      <c r="H250" s="5" t="s">
        <v>1672</v>
      </c>
      <c r="I250" s="5" t="s">
        <v>1673</v>
      </c>
      <c r="J250" s="5" t="s">
        <v>1318</v>
      </c>
      <c r="K250" s="5" t="s">
        <v>1275</v>
      </c>
      <c r="M250" s="3" t="s">
        <v>244</v>
      </c>
      <c r="N250" s="5" t="str">
        <f t="array" ref="N250">IFERROR(
  INDEX(survey_paper_2026!$G:$G,
    MATCH(LOWER(TRIM(B250)),
      LOWER(TRIM(survey_paper_2026!$B:$B)),0)
  ),
  "New"
)</f>
        <v>New</v>
      </c>
      <c r="O250" s="6"/>
    </row>
    <row r="251">
      <c r="A251" s="5" t="s">
        <v>1674</v>
      </c>
      <c r="B251" s="5" t="s">
        <v>1675</v>
      </c>
      <c r="C251" s="5">
        <v>2024.0</v>
      </c>
      <c r="D251" s="5" t="s">
        <v>1676</v>
      </c>
      <c r="E251" s="5">
        <v>3.0</v>
      </c>
      <c r="F251" s="5" t="s">
        <v>1677</v>
      </c>
      <c r="G251" s="5" t="s">
        <v>1678</v>
      </c>
      <c r="H251" s="5" t="s">
        <v>1679</v>
      </c>
      <c r="I251" s="5" t="s">
        <v>1680</v>
      </c>
      <c r="J251" s="5" t="s">
        <v>1318</v>
      </c>
      <c r="K251" s="5" t="s">
        <v>1275</v>
      </c>
      <c r="M251" s="5" t="str">
        <f t="array" ref="M251">IFERROR(
  INDEX(survey_paper_2026!$F:$F,
    MATCH(LOWER(TRIM(B251)),
      LOWER(TRIM(survey_paper_2026!$B:$B)),0)
  ),
  "New"
)</f>
        <v>P</v>
      </c>
      <c r="N251" s="5" t="str">
        <f t="array" ref="N251">IFERROR(
  INDEX(survey_paper_2026!$G:$G,
    MATCH(LOWER(TRIM(B251)),
      LOWER(TRIM(survey_paper_2026!$B:$B)),0)
  ),
  "New"
)</f>
        <v>Y</v>
      </c>
      <c r="O251" s="6"/>
    </row>
    <row r="252">
      <c r="A252" s="5" t="s">
        <v>1681</v>
      </c>
      <c r="B252" s="5" t="s">
        <v>1682</v>
      </c>
      <c r="C252" s="5">
        <v>2024.0</v>
      </c>
      <c r="D252" s="5" t="s">
        <v>1683</v>
      </c>
      <c r="E252" s="5">
        <v>5.0</v>
      </c>
      <c r="F252" s="5" t="s">
        <v>1684</v>
      </c>
      <c r="G252" s="5" t="s">
        <v>1685</v>
      </c>
      <c r="H252" s="5" t="s">
        <v>1686</v>
      </c>
      <c r="I252" s="5" t="s">
        <v>1687</v>
      </c>
      <c r="J252" s="5" t="s">
        <v>1318</v>
      </c>
      <c r="K252" s="5" t="s">
        <v>1275</v>
      </c>
      <c r="M252" s="3" t="s">
        <v>244</v>
      </c>
      <c r="N252" s="5" t="str">
        <f t="array" ref="N252">IFERROR(
  INDEX(survey_paper_2026!$G:$G,
    MATCH(LOWER(TRIM(B252)),
      LOWER(TRIM(survey_paper_2026!$B:$B)),0)
  ),
  "New"
)</f>
        <v>New</v>
      </c>
      <c r="O252" s="6"/>
    </row>
    <row r="253">
      <c r="A253" s="5" t="s">
        <v>1688</v>
      </c>
      <c r="B253" s="5" t="s">
        <v>1689</v>
      </c>
      <c r="C253" s="5">
        <v>2023.0</v>
      </c>
      <c r="D253" s="5" t="s">
        <v>1690</v>
      </c>
      <c r="E253" s="5">
        <v>1.0</v>
      </c>
      <c r="F253" s="5" t="s">
        <v>1691</v>
      </c>
      <c r="G253" s="5" t="s">
        <v>1692</v>
      </c>
      <c r="H253" s="5" t="s">
        <v>1693</v>
      </c>
      <c r="I253" s="5" t="s">
        <v>1694</v>
      </c>
      <c r="J253" s="5" t="s">
        <v>1309</v>
      </c>
      <c r="K253" s="5" t="s">
        <v>1275</v>
      </c>
      <c r="M253" s="3" t="s">
        <v>244</v>
      </c>
      <c r="N253" s="5" t="str">
        <f t="array" ref="N253">IFERROR(
  INDEX(survey_paper_2026!$G:$G,
    MATCH(LOWER(TRIM(B253)),
      LOWER(TRIM(survey_paper_2026!$B:$B)),0)
  ),
  "New"
)</f>
        <v>New</v>
      </c>
      <c r="O253" s="6"/>
    </row>
    <row r="254">
      <c r="A254" s="5" t="s">
        <v>1695</v>
      </c>
      <c r="B254" s="5" t="s">
        <v>1696</v>
      </c>
      <c r="C254" s="5">
        <v>2022.0</v>
      </c>
      <c r="D254" s="5" t="s">
        <v>1697</v>
      </c>
      <c r="E254" s="5">
        <v>75.0</v>
      </c>
      <c r="F254" s="5" t="s">
        <v>1698</v>
      </c>
      <c r="G254" s="5" t="s">
        <v>1699</v>
      </c>
      <c r="H254" s="5" t="s">
        <v>1700</v>
      </c>
      <c r="I254" s="5" t="s">
        <v>1701</v>
      </c>
      <c r="J254" s="5" t="s">
        <v>1335</v>
      </c>
      <c r="K254" s="5" t="s">
        <v>354</v>
      </c>
      <c r="M254" s="5" t="str">
        <f t="array" ref="M254">IFERROR(
  INDEX(survey_paper_2026!$F:$F,
    MATCH(LOWER(TRIM(B254)),
      LOWER(TRIM(survey_paper_2026!$B:$B)),0)
  ),
  "New"
)</f>
        <v>SA</v>
      </c>
      <c r="N254" s="5" t="str">
        <f t="array" ref="N254">IFERROR(
  INDEX(survey_paper_2026!$G:$G,
    MATCH(LOWER(TRIM(B254)),
      LOWER(TRIM(survey_paper_2026!$B:$B)),0)
  ),
  "New"
)</f>
        <v/>
      </c>
      <c r="O254" s="6"/>
    </row>
    <row r="255">
      <c r="A255" s="5" t="s">
        <v>1702</v>
      </c>
      <c r="B255" s="5" t="s">
        <v>1703</v>
      </c>
      <c r="C255" s="5">
        <v>2022.0</v>
      </c>
      <c r="D255" s="5" t="s">
        <v>1704</v>
      </c>
      <c r="E255" s="5">
        <v>3.0</v>
      </c>
      <c r="F255" s="5" t="s">
        <v>1705</v>
      </c>
      <c r="G255" s="5" t="s">
        <v>1706</v>
      </c>
      <c r="I255" s="5" t="s">
        <v>1707</v>
      </c>
      <c r="J255" s="5" t="s">
        <v>1708</v>
      </c>
      <c r="K255" s="5" t="s">
        <v>1275</v>
      </c>
      <c r="M255" s="3" t="s">
        <v>111</v>
      </c>
      <c r="N255" s="5" t="str">
        <f t="array" ref="N255">IFERROR(
  INDEX(survey_paper_2026!$G:$G,
    MATCH(LOWER(TRIM(B255)),
      LOWER(TRIM(survey_paper_2026!$B:$B)),0)
  ),
  "New"
)</f>
        <v>New</v>
      </c>
      <c r="O255" s="6"/>
    </row>
    <row r="256">
      <c r="A256" s="5" t="s">
        <v>1709</v>
      </c>
      <c r="B256" s="5" t="s">
        <v>1710</v>
      </c>
      <c r="C256" s="5">
        <v>2021.0</v>
      </c>
      <c r="D256" s="5" t="s">
        <v>1711</v>
      </c>
      <c r="E256" s="5">
        <v>1.0</v>
      </c>
      <c r="F256" s="5" t="s">
        <v>1712</v>
      </c>
      <c r="G256" s="5" t="s">
        <v>1713</v>
      </c>
      <c r="H256" s="5" t="s">
        <v>1714</v>
      </c>
      <c r="I256" s="5" t="s">
        <v>1715</v>
      </c>
      <c r="J256" s="5" t="s">
        <v>1318</v>
      </c>
      <c r="K256" s="5" t="s">
        <v>1275</v>
      </c>
      <c r="M256" s="3" t="s">
        <v>244</v>
      </c>
      <c r="N256" s="5" t="str">
        <f t="array" ref="N256">IFERROR(
  INDEX(survey_paper_2026!$G:$G,
    MATCH(LOWER(TRIM(B256)),
      LOWER(TRIM(survey_paper_2026!$B:$B)),0)
  ),
  "New"
)</f>
        <v>New</v>
      </c>
      <c r="O256" s="6"/>
    </row>
    <row r="257">
      <c r="A257" s="5" t="s">
        <v>1716</v>
      </c>
      <c r="B257" s="5" t="s">
        <v>1717</v>
      </c>
      <c r="C257" s="5">
        <v>2023.0</v>
      </c>
      <c r="D257" s="5" t="s">
        <v>1718</v>
      </c>
      <c r="E257" s="5">
        <v>0.0</v>
      </c>
      <c r="F257" s="5" t="s">
        <v>1719</v>
      </c>
      <c r="G257" s="5" t="s">
        <v>1720</v>
      </c>
      <c r="H257" s="5" t="s">
        <v>1721</v>
      </c>
      <c r="I257" s="5" t="s">
        <v>1722</v>
      </c>
      <c r="J257" s="5" t="s">
        <v>1723</v>
      </c>
      <c r="K257" s="5" t="s">
        <v>22</v>
      </c>
      <c r="M257" s="3" t="s">
        <v>244</v>
      </c>
      <c r="N257" s="5" t="str">
        <f t="array" ref="N257">IFERROR(
  INDEX(survey_paper_2026!$G:$G,
    MATCH(LOWER(TRIM(B257)),
      LOWER(TRIM(survey_paper_2026!$B:$B)),0)
  ),
  "New"
)</f>
        <v>New</v>
      </c>
      <c r="O257" s="6"/>
    </row>
    <row r="258">
      <c r="A258" s="5" t="s">
        <v>1724</v>
      </c>
      <c r="B258" s="5" t="s">
        <v>1725</v>
      </c>
      <c r="C258" s="5">
        <v>2024.0</v>
      </c>
      <c r="D258" s="5" t="s">
        <v>1726</v>
      </c>
      <c r="E258" s="5">
        <v>9.0</v>
      </c>
      <c r="F258" s="5" t="s">
        <v>1727</v>
      </c>
      <c r="G258" s="5" t="s">
        <v>1728</v>
      </c>
      <c r="H258" s="5" t="s">
        <v>1729</v>
      </c>
      <c r="J258" s="5" t="s">
        <v>1730</v>
      </c>
      <c r="K258" s="5" t="s">
        <v>22</v>
      </c>
      <c r="L258" s="5" t="s">
        <v>1301</v>
      </c>
      <c r="M258" s="5" t="str">
        <f t="array" ref="M258">IFERROR(
  INDEX(survey_paper_2026!$F:$F,
    MATCH(LOWER(TRIM(B258)),
      LOWER(TRIM(survey_paper_2026!$B:$B)),0)
  ),
  "New"
)</f>
        <v>P</v>
      </c>
      <c r="N258" s="5" t="str">
        <f t="array" ref="N258">IFERROR(
  INDEX(survey_paper_2026!$G:$G,
    MATCH(LOWER(TRIM(B258)),
      LOWER(TRIM(survey_paper_2026!$B:$B)),0)
  ),
  "New"
)</f>
        <v>Y</v>
      </c>
      <c r="O258" s="6"/>
    </row>
    <row r="259">
      <c r="A259" s="5" t="s">
        <v>1731</v>
      </c>
      <c r="B259" s="5" t="s">
        <v>1732</v>
      </c>
      <c r="C259" s="5">
        <v>2023.0</v>
      </c>
      <c r="D259" s="5" t="s">
        <v>1733</v>
      </c>
      <c r="E259" s="5">
        <v>3.0</v>
      </c>
      <c r="F259" s="5" t="s">
        <v>1734</v>
      </c>
      <c r="G259" s="5" t="s">
        <v>1735</v>
      </c>
      <c r="H259" s="5" t="s">
        <v>1736</v>
      </c>
      <c r="J259" s="5" t="s">
        <v>1737</v>
      </c>
      <c r="K259" s="5" t="s">
        <v>22</v>
      </c>
      <c r="L259" s="5" t="s">
        <v>1370</v>
      </c>
      <c r="M259" s="3" t="s">
        <v>56</v>
      </c>
      <c r="N259" s="5" t="str">
        <f t="array" ref="N259">IFERROR(
  INDEX(survey_paper_2026!$G:$G,
    MATCH(LOWER(TRIM(B259)),
      LOWER(TRIM(survey_paper_2026!$B:$B)),0)
  ),
  "New"
)</f>
        <v>New</v>
      </c>
      <c r="O259" s="6"/>
    </row>
    <row r="260">
      <c r="A260" s="5" t="s">
        <v>1738</v>
      </c>
      <c r="B260" s="5" t="s">
        <v>1739</v>
      </c>
      <c r="C260" s="5">
        <v>2024.0</v>
      </c>
      <c r="D260" s="5" t="s">
        <v>1740</v>
      </c>
      <c r="E260" s="5">
        <v>13.0</v>
      </c>
      <c r="F260" s="5" t="s">
        <v>1741</v>
      </c>
      <c r="G260" s="5" t="s">
        <v>1742</v>
      </c>
      <c r="H260" s="5" t="s">
        <v>1743</v>
      </c>
      <c r="I260" s="5" t="s">
        <v>1744</v>
      </c>
      <c r="J260" s="5" t="s">
        <v>1326</v>
      </c>
      <c r="K260" s="5" t="s">
        <v>22</v>
      </c>
      <c r="M260" s="5" t="str">
        <f t="array" ref="M260">IFERROR(
  INDEX(survey_paper_2026!$F:$F,
    MATCH(LOWER(TRIM(B260)),
      LOWER(TRIM(survey_paper_2026!$B:$B)),0)
  ),
  "New"
)</f>
        <v>NA</v>
      </c>
      <c r="N260" s="5" t="str">
        <f t="array" ref="N260">IFERROR(
  INDEX(survey_paper_2026!$G:$G,
    MATCH(LOWER(TRIM(B260)),
      LOWER(TRIM(survey_paper_2026!$B:$B)),0)
  ),
  "New"
)</f>
        <v/>
      </c>
      <c r="O260" s="6"/>
    </row>
    <row r="261">
      <c r="A261" s="5" t="s">
        <v>1745</v>
      </c>
      <c r="B261" s="5" t="s">
        <v>1746</v>
      </c>
      <c r="C261" s="5">
        <v>2024.0</v>
      </c>
      <c r="D261" s="5" t="s">
        <v>1747</v>
      </c>
      <c r="E261" s="5">
        <v>3.0</v>
      </c>
      <c r="F261" s="5" t="s">
        <v>1748</v>
      </c>
      <c r="G261" s="5" t="s">
        <v>1749</v>
      </c>
      <c r="H261" s="5" t="s">
        <v>1750</v>
      </c>
      <c r="I261" s="5" t="s">
        <v>1751</v>
      </c>
      <c r="J261" s="5" t="s">
        <v>1318</v>
      </c>
      <c r="K261" s="5" t="s">
        <v>1275</v>
      </c>
      <c r="M261" s="5" t="str">
        <f t="array" ref="M261">IFERROR(
  INDEX(survey_paper_2026!$F:$F,
    MATCH(LOWER(TRIM(B261)),
      LOWER(TRIM(survey_paper_2026!$B:$B)),0)
  ),
  "New"
)</f>
        <v>P</v>
      </c>
      <c r="N261" s="5" t="str">
        <f t="array" ref="N261">IFERROR(
  INDEX(survey_paper_2026!$G:$G,
    MATCH(LOWER(TRIM(B261)),
      LOWER(TRIM(survey_paper_2026!$B:$B)),0)
  ),
  "New"
)</f>
        <v>Y</v>
      </c>
      <c r="O261" s="6"/>
    </row>
    <row r="262">
      <c r="A262" s="5" t="s">
        <v>1752</v>
      </c>
      <c r="B262" s="5" t="s">
        <v>1753</v>
      </c>
      <c r="C262" s="5">
        <v>2022.0</v>
      </c>
      <c r="D262" s="5" t="s">
        <v>1754</v>
      </c>
      <c r="E262" s="5">
        <v>7.0</v>
      </c>
      <c r="F262" s="5" t="s">
        <v>1755</v>
      </c>
      <c r="G262" s="5" t="s">
        <v>1756</v>
      </c>
      <c r="H262" s="5" t="s">
        <v>1757</v>
      </c>
      <c r="J262" s="5" t="s">
        <v>1758</v>
      </c>
      <c r="K262" s="5" t="s">
        <v>22</v>
      </c>
      <c r="L262" s="5" t="s">
        <v>1276</v>
      </c>
      <c r="M262" s="3" t="s">
        <v>56</v>
      </c>
      <c r="N262" s="5" t="str">
        <f t="array" ref="N262">IFERROR(
  INDEX(survey_paper_2026!$G:$G,
    MATCH(LOWER(TRIM(B262)),
      LOWER(TRIM(survey_paper_2026!$B:$B)),0)
  ),
  "New"
)</f>
        <v>New</v>
      </c>
      <c r="O262" s="6"/>
    </row>
    <row r="263">
      <c r="A263" s="5" t="s">
        <v>1759</v>
      </c>
      <c r="B263" s="5" t="s">
        <v>1760</v>
      </c>
      <c r="C263" s="5">
        <v>2023.0</v>
      </c>
      <c r="D263" s="5" t="s">
        <v>1761</v>
      </c>
      <c r="E263" s="5">
        <v>14.0</v>
      </c>
      <c r="F263" s="5" t="s">
        <v>1762</v>
      </c>
      <c r="G263" s="5" t="s">
        <v>1763</v>
      </c>
      <c r="H263" s="5" t="s">
        <v>1764</v>
      </c>
      <c r="I263" s="5" t="s">
        <v>1765</v>
      </c>
      <c r="J263" s="5" t="s">
        <v>1766</v>
      </c>
      <c r="K263" s="5" t="s">
        <v>22</v>
      </c>
      <c r="M263" s="3" t="s">
        <v>56</v>
      </c>
      <c r="N263" s="5" t="str">
        <f t="array" ref="N263">IFERROR(
  INDEX(survey_paper_2026!$G:$G,
    MATCH(LOWER(TRIM(B263)),
      LOWER(TRIM(survey_paper_2026!$B:$B)),0)
  ),
  "New"
)</f>
        <v>New</v>
      </c>
      <c r="O263" s="6"/>
    </row>
    <row r="264">
      <c r="A264" s="5" t="s">
        <v>1767</v>
      </c>
      <c r="B264" s="5" t="s">
        <v>1768</v>
      </c>
      <c r="C264" s="5">
        <v>2021.0</v>
      </c>
      <c r="D264" s="5" t="s">
        <v>1769</v>
      </c>
      <c r="E264" s="5">
        <v>6.0</v>
      </c>
      <c r="F264" s="5" t="s">
        <v>1770</v>
      </c>
      <c r="G264" s="5" t="s">
        <v>1771</v>
      </c>
      <c r="H264" s="5" t="s">
        <v>1772</v>
      </c>
      <c r="J264" s="5" t="s">
        <v>1326</v>
      </c>
      <c r="K264" s="5" t="s">
        <v>1275</v>
      </c>
      <c r="M264" s="3" t="s">
        <v>111</v>
      </c>
      <c r="N264" s="5" t="str">
        <f t="array" ref="N264">IFERROR(
  INDEX(survey_paper_2026!$G:$G,
    MATCH(LOWER(TRIM(B264)),
      LOWER(TRIM(survey_paper_2026!$B:$B)),0)
  ),
  "New"
)</f>
        <v>New</v>
      </c>
      <c r="O264" s="4" t="s">
        <v>1773</v>
      </c>
    </row>
    <row r="265">
      <c r="A265" s="5" t="s">
        <v>1774</v>
      </c>
      <c r="B265" s="5" t="s">
        <v>1775</v>
      </c>
      <c r="C265" s="5">
        <v>2024.0</v>
      </c>
      <c r="D265" s="5" t="s">
        <v>1776</v>
      </c>
      <c r="E265" s="5">
        <v>2.0</v>
      </c>
      <c r="F265" s="5" t="s">
        <v>1777</v>
      </c>
      <c r="G265" s="5" t="s">
        <v>1778</v>
      </c>
      <c r="H265" s="5" t="s">
        <v>1779</v>
      </c>
      <c r="I265" s="5" t="s">
        <v>1780</v>
      </c>
      <c r="J265" s="5" t="s">
        <v>1300</v>
      </c>
      <c r="K265" s="5" t="s">
        <v>1275</v>
      </c>
      <c r="L265" s="5" t="s">
        <v>1301</v>
      </c>
      <c r="M265" s="3" t="s">
        <v>56</v>
      </c>
      <c r="N265" s="5" t="str">
        <f t="array" ref="N265">IFERROR(
  INDEX(survey_paper_2026!$G:$G,
    MATCH(LOWER(TRIM(B265)),
      LOWER(TRIM(survey_paper_2026!$B:$B)),0)
  ),
  "New"
)</f>
        <v>New</v>
      </c>
      <c r="O265" s="6"/>
    </row>
    <row r="266">
      <c r="A266" s="5" t="s">
        <v>1781</v>
      </c>
      <c r="B266" s="5" t="s">
        <v>1782</v>
      </c>
      <c r="C266" s="5">
        <v>2023.0</v>
      </c>
      <c r="D266" s="5" t="s">
        <v>1783</v>
      </c>
      <c r="E266" s="5">
        <v>7.0</v>
      </c>
      <c r="F266" s="5" t="s">
        <v>1784</v>
      </c>
      <c r="G266" s="5" t="s">
        <v>1785</v>
      </c>
      <c r="H266" s="5" t="s">
        <v>1786</v>
      </c>
      <c r="I266" s="5" t="s">
        <v>1787</v>
      </c>
      <c r="J266" s="5" t="s">
        <v>1318</v>
      </c>
      <c r="K266" s="5" t="s">
        <v>1275</v>
      </c>
      <c r="M266" s="3" t="s">
        <v>56</v>
      </c>
      <c r="N266" s="5" t="str">
        <f t="array" ref="N266">IFERROR(
  INDEX(survey_paper_2026!$G:$G,
    MATCH(LOWER(TRIM(B266)),
      LOWER(TRIM(survey_paper_2026!$B:$B)),0)
  ),
  "New"
)</f>
        <v>New</v>
      </c>
      <c r="O266" s="6"/>
    </row>
    <row r="267">
      <c r="A267" s="5" t="s">
        <v>1788</v>
      </c>
      <c r="B267" s="5" t="s">
        <v>1789</v>
      </c>
      <c r="C267" s="5">
        <v>2023.0</v>
      </c>
      <c r="D267" s="5" t="s">
        <v>1790</v>
      </c>
      <c r="E267" s="5">
        <v>14.0</v>
      </c>
      <c r="F267" s="5" t="s">
        <v>1791</v>
      </c>
      <c r="G267" s="5" t="s">
        <v>1792</v>
      </c>
      <c r="H267" s="5" t="s">
        <v>1793</v>
      </c>
      <c r="I267" s="5" t="s">
        <v>1794</v>
      </c>
      <c r="J267" s="5" t="s">
        <v>1795</v>
      </c>
      <c r="K267" s="5" t="s">
        <v>22</v>
      </c>
      <c r="L267" s="5" t="s">
        <v>1471</v>
      </c>
      <c r="M267" s="3" t="s">
        <v>56</v>
      </c>
      <c r="N267" s="5" t="str">
        <f t="array" ref="N267">IFERROR(
  INDEX(survey_paper_2026!$G:$G,
    MATCH(LOWER(TRIM(B267)),
      LOWER(TRIM(survey_paper_2026!$B:$B)),0)
  ),
  "New"
)</f>
        <v>New</v>
      </c>
      <c r="O267" s="6"/>
    </row>
    <row r="268">
      <c r="A268" s="5" t="s">
        <v>1796</v>
      </c>
      <c r="B268" s="5" t="s">
        <v>1797</v>
      </c>
      <c r="C268" s="5">
        <v>2023.0</v>
      </c>
      <c r="D268" s="5" t="s">
        <v>1798</v>
      </c>
      <c r="E268" s="5">
        <v>21.0</v>
      </c>
      <c r="F268" s="5" t="s">
        <v>1799</v>
      </c>
      <c r="G268" s="5" t="s">
        <v>1800</v>
      </c>
      <c r="H268" s="5" t="s">
        <v>1801</v>
      </c>
      <c r="I268" s="5" t="s">
        <v>1802</v>
      </c>
      <c r="J268" s="5" t="s">
        <v>1318</v>
      </c>
      <c r="K268" s="5" t="s">
        <v>22</v>
      </c>
      <c r="L268" s="5" t="s">
        <v>1471</v>
      </c>
      <c r="M268" s="3" t="s">
        <v>56</v>
      </c>
      <c r="N268" s="5" t="str">
        <f t="array" ref="N268">IFERROR(
  INDEX(survey_paper_2026!$G:$G,
    MATCH(LOWER(TRIM(B268)),
      LOWER(TRIM(survey_paper_2026!$B:$B)),0)
  ),
  "New"
)</f>
        <v>New</v>
      </c>
      <c r="O268" s="6"/>
    </row>
    <row r="269">
      <c r="A269" s="5" t="s">
        <v>1803</v>
      </c>
      <c r="B269" s="5" t="s">
        <v>1804</v>
      </c>
      <c r="C269" s="5">
        <v>2023.0</v>
      </c>
      <c r="D269" s="5" t="s">
        <v>1805</v>
      </c>
      <c r="E269" s="5">
        <v>1.0</v>
      </c>
      <c r="F269" s="5" t="s">
        <v>1806</v>
      </c>
      <c r="G269" s="5" t="s">
        <v>1807</v>
      </c>
      <c r="H269" s="5" t="s">
        <v>1808</v>
      </c>
      <c r="I269" s="5" t="s">
        <v>1809</v>
      </c>
      <c r="J269" s="5" t="s">
        <v>1318</v>
      </c>
      <c r="K269" s="5" t="s">
        <v>1275</v>
      </c>
      <c r="M269" s="3" t="s">
        <v>244</v>
      </c>
      <c r="N269" s="5" t="str">
        <f t="array" ref="N269">IFERROR(
  INDEX(survey_paper_2026!$G:$G,
    MATCH(LOWER(TRIM(B269)),
      LOWER(TRIM(survey_paper_2026!$B:$B)),0)
  ),
  "New"
)</f>
        <v>New</v>
      </c>
      <c r="O269" s="6"/>
    </row>
    <row r="270">
      <c r="A270" s="5" t="s">
        <v>1810</v>
      </c>
      <c r="B270" s="5" t="s">
        <v>1811</v>
      </c>
      <c r="C270" s="5">
        <v>2021.0</v>
      </c>
      <c r="D270" s="5" t="s">
        <v>1812</v>
      </c>
      <c r="E270" s="5">
        <v>5.0</v>
      </c>
      <c r="F270" s="5" t="s">
        <v>1813</v>
      </c>
      <c r="G270" s="5" t="s">
        <v>1814</v>
      </c>
      <c r="H270" s="5" t="s">
        <v>1815</v>
      </c>
      <c r="I270" s="5" t="s">
        <v>1816</v>
      </c>
      <c r="J270" s="5" t="s">
        <v>1318</v>
      </c>
      <c r="K270" s="5" t="s">
        <v>1275</v>
      </c>
      <c r="M270" s="5" t="str">
        <f t="array" ref="M270">IFERROR(
  INDEX(survey_paper_2026!$F:$F,
    MATCH(LOWER(TRIM(B270)),
      LOWER(TRIM(survey_paper_2026!$B:$B)),0)
  ),
  "New"
)</f>
        <v>P</v>
      </c>
      <c r="N270" s="5" t="str">
        <f t="array" ref="N270">IFERROR(
  INDEX(survey_paper_2026!$G:$G,
    MATCH(LOWER(TRIM(B270)),
      LOWER(TRIM(survey_paper_2026!$B:$B)),0)
  ),
  "New"
)</f>
        <v>Y</v>
      </c>
      <c r="O270" s="6"/>
    </row>
    <row r="271">
      <c r="A271" s="5" t="s">
        <v>1817</v>
      </c>
      <c r="B271" s="5" t="s">
        <v>1818</v>
      </c>
      <c r="C271" s="5">
        <v>2023.0</v>
      </c>
      <c r="D271" s="5" t="s">
        <v>1662</v>
      </c>
      <c r="E271" s="5">
        <v>30.0</v>
      </c>
      <c r="F271" s="5" t="s">
        <v>1819</v>
      </c>
      <c r="G271" s="5" t="s">
        <v>1820</v>
      </c>
      <c r="H271" s="5" t="s">
        <v>1821</v>
      </c>
      <c r="I271" s="5" t="s">
        <v>1822</v>
      </c>
      <c r="J271" s="5" t="s">
        <v>1335</v>
      </c>
      <c r="K271" s="5" t="s">
        <v>22</v>
      </c>
      <c r="M271" s="3" t="s">
        <v>24</v>
      </c>
      <c r="N271" s="3" t="s">
        <v>25</v>
      </c>
      <c r="O271" s="6"/>
    </row>
    <row r="272">
      <c r="A272" s="5" t="s">
        <v>1823</v>
      </c>
      <c r="B272" s="5" t="s">
        <v>1824</v>
      </c>
      <c r="C272" s="5">
        <v>2024.0</v>
      </c>
      <c r="D272" s="5" t="s">
        <v>1825</v>
      </c>
      <c r="E272" s="5">
        <v>1.0</v>
      </c>
      <c r="F272" s="5" t="s">
        <v>1826</v>
      </c>
      <c r="G272" s="5" t="s">
        <v>1827</v>
      </c>
      <c r="H272" s="5" t="s">
        <v>1828</v>
      </c>
      <c r="I272" s="5" t="s">
        <v>1829</v>
      </c>
      <c r="J272" s="5" t="s">
        <v>1318</v>
      </c>
      <c r="K272" s="5" t="s">
        <v>1275</v>
      </c>
      <c r="M272" s="3" t="s">
        <v>368</v>
      </c>
      <c r="O272" s="4" t="s">
        <v>1830</v>
      </c>
    </row>
    <row r="273">
      <c r="A273" s="5" t="s">
        <v>1831</v>
      </c>
      <c r="B273" s="5" t="s">
        <v>1832</v>
      </c>
      <c r="C273" s="5">
        <v>2024.0</v>
      </c>
      <c r="D273" s="5" t="s">
        <v>1833</v>
      </c>
      <c r="E273" s="5">
        <v>13.0</v>
      </c>
      <c r="F273" s="5" t="s">
        <v>1834</v>
      </c>
      <c r="G273" s="5" t="s">
        <v>1835</v>
      </c>
      <c r="H273" s="5" t="s">
        <v>1836</v>
      </c>
      <c r="I273" s="5" t="s">
        <v>1837</v>
      </c>
      <c r="J273" s="5" t="s">
        <v>1318</v>
      </c>
      <c r="K273" s="5" t="s">
        <v>1275</v>
      </c>
      <c r="M273" s="5" t="str">
        <f t="array" ref="M273">IFERROR(
  INDEX(survey_paper_2026!$F:$F,
    MATCH(LOWER(TRIM(B273)),
      LOWER(TRIM(survey_paper_2026!$B:$B)),0)
  ),
  "New"
)</f>
        <v>P</v>
      </c>
      <c r="N273" s="5" t="str">
        <f t="array" ref="N273">IFERROR(
  INDEX(survey_paper_2026!$G:$G,
    MATCH(LOWER(TRIM(B273)),
      LOWER(TRIM(survey_paper_2026!$B:$B)),0)
  ),
  "New"
)</f>
        <v>Y</v>
      </c>
      <c r="O273" s="6"/>
    </row>
    <row r="274">
      <c r="A274" s="5" t="s">
        <v>1838</v>
      </c>
      <c r="B274" s="5" t="s">
        <v>1839</v>
      </c>
      <c r="C274" s="5">
        <v>2023.0</v>
      </c>
      <c r="D274" s="5" t="s">
        <v>1345</v>
      </c>
      <c r="E274" s="5">
        <v>3.0</v>
      </c>
      <c r="F274" s="5" t="s">
        <v>1840</v>
      </c>
      <c r="G274" s="5" t="s">
        <v>1841</v>
      </c>
      <c r="H274" s="5" t="s">
        <v>1842</v>
      </c>
      <c r="I274" s="5" t="s">
        <v>1843</v>
      </c>
      <c r="J274" s="5" t="s">
        <v>1318</v>
      </c>
      <c r="K274" s="5" t="s">
        <v>1275</v>
      </c>
      <c r="M274" s="5" t="str">
        <f t="array" ref="M274">IFERROR(
  INDEX(survey_paper_2026!$F:$F,
    MATCH(LOWER(TRIM(B274)),
      LOWER(TRIM(survey_paper_2026!$B:$B)),0)
  ),
  "New"
)</f>
        <v>SA</v>
      </c>
      <c r="N274" s="5" t="str">
        <f t="array" ref="N274">IFERROR(
  INDEX(survey_paper_2026!$G:$G,
    MATCH(LOWER(TRIM(B274)),
      LOWER(TRIM(survey_paper_2026!$B:$B)),0)
  ),
  "New"
)</f>
        <v/>
      </c>
      <c r="O274" s="6"/>
    </row>
    <row r="275">
      <c r="A275" s="5" t="s">
        <v>1844</v>
      </c>
      <c r="B275" s="5" t="s">
        <v>1845</v>
      </c>
      <c r="C275" s="5">
        <v>2024.0</v>
      </c>
      <c r="D275" s="5" t="s">
        <v>1846</v>
      </c>
      <c r="E275" s="5">
        <v>1.0</v>
      </c>
      <c r="F275" s="5" t="s">
        <v>1847</v>
      </c>
      <c r="G275" s="5" t="s">
        <v>1848</v>
      </c>
      <c r="H275" s="5" t="s">
        <v>1849</v>
      </c>
      <c r="I275" s="5" t="s">
        <v>1850</v>
      </c>
      <c r="J275" s="5" t="s">
        <v>1318</v>
      </c>
      <c r="K275" s="5" t="s">
        <v>1275</v>
      </c>
      <c r="M275" s="3" t="s">
        <v>244</v>
      </c>
      <c r="N275" s="5" t="str">
        <f t="array" ref="N275">IFERROR(
  INDEX(survey_paper_2026!$G:$G,
    MATCH(LOWER(TRIM(B275)),
      LOWER(TRIM(survey_paper_2026!$B:$B)),0)
  ),
  "New"
)</f>
        <v>New</v>
      </c>
      <c r="O275" s="6"/>
    </row>
    <row r="276">
      <c r="A276" s="5" t="s">
        <v>1851</v>
      </c>
      <c r="B276" s="5" t="s">
        <v>1852</v>
      </c>
      <c r="C276" s="5">
        <v>2024.0</v>
      </c>
      <c r="D276" s="5" t="s">
        <v>1853</v>
      </c>
      <c r="E276" s="5">
        <v>0.0</v>
      </c>
      <c r="F276" s="5" t="s">
        <v>1854</v>
      </c>
      <c r="G276" s="5" t="s">
        <v>1855</v>
      </c>
      <c r="H276" s="5" t="s">
        <v>1856</v>
      </c>
      <c r="I276" s="5" t="s">
        <v>1857</v>
      </c>
      <c r="J276" s="5" t="s">
        <v>1318</v>
      </c>
      <c r="K276" s="5" t="s">
        <v>1275</v>
      </c>
      <c r="M276" s="3" t="s">
        <v>368</v>
      </c>
      <c r="O276" s="4" t="s">
        <v>1858</v>
      </c>
    </row>
    <row r="277">
      <c r="A277" s="5" t="s">
        <v>1859</v>
      </c>
      <c r="B277" s="5" t="s">
        <v>1860</v>
      </c>
      <c r="C277" s="5">
        <v>2019.0</v>
      </c>
      <c r="D277" s="5" t="s">
        <v>1861</v>
      </c>
      <c r="E277" s="5">
        <v>58.0</v>
      </c>
      <c r="F277" s="5" t="s">
        <v>1862</v>
      </c>
      <c r="G277" s="5" t="s">
        <v>1863</v>
      </c>
      <c r="H277" s="5" t="s">
        <v>1864</v>
      </c>
      <c r="J277" s="5" t="s">
        <v>21</v>
      </c>
      <c r="K277" s="5" t="s">
        <v>22</v>
      </c>
      <c r="L277" s="5" t="s">
        <v>1301</v>
      </c>
      <c r="M277" s="3" t="s">
        <v>56</v>
      </c>
      <c r="N277" s="5" t="str">
        <f t="array" ref="N277">IFERROR(
  INDEX(survey_paper_2026!$G:$G,
    MATCH(LOWER(TRIM(B277)),
      LOWER(TRIM(survey_paper_2026!$B:$B)),0)
  ),
  "New"
)</f>
        <v>New</v>
      </c>
      <c r="O277" s="6"/>
    </row>
    <row r="278">
      <c r="A278" s="5" t="s">
        <v>1865</v>
      </c>
      <c r="B278" s="5" t="s">
        <v>1866</v>
      </c>
      <c r="C278" s="5">
        <v>2021.0</v>
      </c>
      <c r="D278" s="5" t="s">
        <v>1867</v>
      </c>
      <c r="E278" s="5">
        <v>1.0</v>
      </c>
      <c r="F278" s="5" t="s">
        <v>1868</v>
      </c>
      <c r="G278" s="5" t="s">
        <v>1869</v>
      </c>
      <c r="H278" s="5" t="s">
        <v>1870</v>
      </c>
      <c r="J278" s="5" t="s">
        <v>1871</v>
      </c>
      <c r="K278" s="5" t="s">
        <v>22</v>
      </c>
      <c r="M278" s="3" t="s">
        <v>111</v>
      </c>
      <c r="N278" s="5" t="str">
        <f t="array" ref="N278">IFERROR(
  INDEX(survey_paper_2026!$G:$G,
    MATCH(LOWER(TRIM(B278)),
      LOWER(TRIM(survey_paper_2026!$B:$B)),0)
  ),
  "New"
)</f>
        <v>New</v>
      </c>
      <c r="O278" s="6"/>
    </row>
    <row r="279">
      <c r="A279" s="5" t="s">
        <v>1872</v>
      </c>
      <c r="B279" s="5" t="s">
        <v>1873</v>
      </c>
      <c r="C279" s="5">
        <v>2022.0</v>
      </c>
      <c r="D279" s="5" t="s">
        <v>1874</v>
      </c>
      <c r="E279" s="5">
        <v>1.0</v>
      </c>
      <c r="F279" s="5" t="s">
        <v>1875</v>
      </c>
      <c r="G279" s="5" t="s">
        <v>1876</v>
      </c>
      <c r="I279" s="5" t="s">
        <v>1877</v>
      </c>
      <c r="J279" s="5" t="s">
        <v>1708</v>
      </c>
      <c r="K279" s="5" t="s">
        <v>1275</v>
      </c>
      <c r="M279" s="3" t="s">
        <v>111</v>
      </c>
      <c r="N279" s="5" t="str">
        <f t="array" ref="N279">IFERROR(
  INDEX(survey_paper_2026!$G:$G,
    MATCH(LOWER(TRIM(B279)),
      LOWER(TRIM(survey_paper_2026!$B:$B)),0)
  ),
  "New"
)</f>
        <v>New</v>
      </c>
      <c r="O279" s="6"/>
    </row>
    <row r="280">
      <c r="A280" s="5" t="s">
        <v>1878</v>
      </c>
      <c r="B280" s="5" t="s">
        <v>1879</v>
      </c>
      <c r="C280" s="5">
        <v>2023.0</v>
      </c>
      <c r="D280" s="5" t="s">
        <v>1776</v>
      </c>
      <c r="E280" s="5">
        <v>2.0</v>
      </c>
      <c r="F280" s="5" t="s">
        <v>1880</v>
      </c>
      <c r="G280" s="5" t="s">
        <v>1881</v>
      </c>
      <c r="H280" s="5" t="s">
        <v>1882</v>
      </c>
      <c r="I280" s="5" t="s">
        <v>1883</v>
      </c>
      <c r="J280" s="5" t="s">
        <v>1300</v>
      </c>
      <c r="K280" s="5" t="s">
        <v>1275</v>
      </c>
      <c r="L280" s="5" t="s">
        <v>1301</v>
      </c>
      <c r="M280" s="3" t="s">
        <v>24</v>
      </c>
      <c r="N280" s="3" t="s">
        <v>25</v>
      </c>
      <c r="O280" s="6"/>
    </row>
    <row r="281">
      <c r="A281" s="3" t="s">
        <v>1884</v>
      </c>
      <c r="B281" s="3" t="s">
        <v>1885</v>
      </c>
      <c r="C281" s="3">
        <v>2026.0</v>
      </c>
      <c r="E281" s="3">
        <v>1.0</v>
      </c>
      <c r="F281" s="3" t="s">
        <v>1886</v>
      </c>
      <c r="G281" s="3" t="s">
        <v>1887</v>
      </c>
      <c r="H281" s="3" t="s">
        <v>1888</v>
      </c>
      <c r="J281" s="3" t="s">
        <v>1889</v>
      </c>
      <c r="K281" s="3" t="s">
        <v>22</v>
      </c>
      <c r="L281" s="3" t="s">
        <v>1890</v>
      </c>
      <c r="M281" s="3" t="s">
        <v>368</v>
      </c>
      <c r="O281" s="3" t="s">
        <v>1891</v>
      </c>
    </row>
    <row r="282">
      <c r="O282" s="6"/>
    </row>
    <row r="283">
      <c r="O283" s="6"/>
    </row>
    <row r="284">
      <c r="O284" s="6"/>
    </row>
    <row r="285">
      <c r="O285" s="6"/>
    </row>
    <row r="286">
      <c r="O286" s="6"/>
    </row>
    <row r="287">
      <c r="O287" s="6"/>
    </row>
    <row r="288">
      <c r="O288" s="6"/>
    </row>
    <row r="289">
      <c r="O289" s="6"/>
    </row>
    <row r="290">
      <c r="O290" s="6"/>
    </row>
    <row r="291">
      <c r="O291" s="6"/>
    </row>
    <row r="292">
      <c r="O292" s="6"/>
    </row>
    <row r="293">
      <c r="O293" s="6"/>
    </row>
    <row r="294">
      <c r="O294" s="6"/>
    </row>
    <row r="295">
      <c r="O295" s="6"/>
    </row>
    <row r="296">
      <c r="O296" s="6"/>
    </row>
    <row r="297">
      <c r="O297" s="6"/>
    </row>
    <row r="298">
      <c r="O298" s="6"/>
    </row>
    <row r="299">
      <c r="O299" s="6"/>
    </row>
    <row r="300">
      <c r="O300" s="6"/>
    </row>
    <row r="301">
      <c r="O301" s="6"/>
    </row>
    <row r="302">
      <c r="O302" s="6"/>
    </row>
    <row r="303">
      <c r="O303" s="6"/>
    </row>
    <row r="304">
      <c r="O304" s="6"/>
    </row>
    <row r="305">
      <c r="O305" s="6"/>
    </row>
    <row r="306">
      <c r="O306" s="6"/>
    </row>
    <row r="307">
      <c r="O307" s="6"/>
    </row>
    <row r="308">
      <c r="O308" s="6"/>
    </row>
    <row r="309">
      <c r="O309" s="6"/>
    </row>
    <row r="310">
      <c r="O310" s="6"/>
    </row>
    <row r="311">
      <c r="O311" s="6"/>
    </row>
    <row r="312">
      <c r="O312" s="6"/>
    </row>
    <row r="313">
      <c r="O313" s="6"/>
    </row>
    <row r="314">
      <c r="O314" s="6"/>
    </row>
    <row r="315">
      <c r="O315" s="6"/>
    </row>
    <row r="316">
      <c r="O316" s="6"/>
    </row>
    <row r="317">
      <c r="O317" s="6"/>
    </row>
    <row r="318">
      <c r="O318" s="6"/>
    </row>
    <row r="319">
      <c r="O319" s="6"/>
    </row>
    <row r="320">
      <c r="O320" s="6"/>
    </row>
    <row r="321">
      <c r="O321" s="6"/>
    </row>
    <row r="322">
      <c r="O322" s="6"/>
    </row>
    <row r="323">
      <c r="O323" s="6"/>
    </row>
    <row r="324">
      <c r="O324" s="6"/>
    </row>
    <row r="325">
      <c r="O325" s="6"/>
    </row>
    <row r="326">
      <c r="O326" s="6"/>
    </row>
    <row r="327">
      <c r="O327" s="6"/>
    </row>
    <row r="328">
      <c r="O328" s="6"/>
    </row>
    <row r="329">
      <c r="O329" s="6"/>
    </row>
    <row r="330">
      <c r="O330" s="6"/>
    </row>
    <row r="331">
      <c r="O331" s="6"/>
    </row>
    <row r="332">
      <c r="O332" s="6"/>
    </row>
    <row r="333">
      <c r="O333" s="6"/>
    </row>
    <row r="334">
      <c r="O334" s="6"/>
    </row>
    <row r="335">
      <c r="O335" s="6"/>
    </row>
    <row r="336">
      <c r="O336" s="6"/>
    </row>
    <row r="337">
      <c r="O337" s="6"/>
    </row>
    <row r="338">
      <c r="O338" s="6"/>
    </row>
    <row r="339">
      <c r="O339" s="6"/>
    </row>
    <row r="340">
      <c r="O340" s="6"/>
    </row>
    <row r="341">
      <c r="O341" s="6"/>
    </row>
    <row r="342">
      <c r="O342" s="6"/>
    </row>
    <row r="343">
      <c r="O343" s="6"/>
    </row>
    <row r="344">
      <c r="O344" s="6"/>
    </row>
    <row r="345">
      <c r="O345" s="6"/>
    </row>
    <row r="346">
      <c r="O346" s="6"/>
    </row>
    <row r="347">
      <c r="O347" s="6"/>
    </row>
    <row r="348">
      <c r="O348" s="6"/>
    </row>
    <row r="349">
      <c r="O349" s="6"/>
    </row>
    <row r="350">
      <c r="O350" s="6"/>
    </row>
    <row r="351">
      <c r="O351" s="6"/>
    </row>
    <row r="352">
      <c r="O352" s="6"/>
    </row>
    <row r="353">
      <c r="O353" s="6"/>
    </row>
    <row r="354">
      <c r="O354" s="6"/>
    </row>
    <row r="355">
      <c r="O355" s="6"/>
    </row>
    <row r="356">
      <c r="O356" s="6"/>
    </row>
    <row r="357">
      <c r="O357" s="6"/>
    </row>
    <row r="358">
      <c r="O358" s="6"/>
    </row>
    <row r="359">
      <c r="O359" s="6"/>
    </row>
    <row r="360">
      <c r="O360" s="6"/>
    </row>
    <row r="361">
      <c r="O361" s="6"/>
    </row>
    <row r="362">
      <c r="O362" s="6"/>
    </row>
    <row r="363">
      <c r="O363" s="6"/>
    </row>
    <row r="364">
      <c r="O364" s="6"/>
    </row>
    <row r="365">
      <c r="O365" s="6"/>
    </row>
    <row r="366">
      <c r="O366" s="6"/>
    </row>
    <row r="367">
      <c r="O367" s="6"/>
    </row>
    <row r="368">
      <c r="O368" s="6"/>
    </row>
    <row r="369">
      <c r="O369" s="6"/>
    </row>
    <row r="370">
      <c r="O370" s="6"/>
    </row>
    <row r="371">
      <c r="O371" s="6"/>
    </row>
    <row r="372">
      <c r="O372" s="6"/>
    </row>
    <row r="373">
      <c r="O373" s="6"/>
    </row>
    <row r="374">
      <c r="O374" s="6"/>
    </row>
    <row r="375">
      <c r="O375" s="6"/>
    </row>
    <row r="376">
      <c r="O376" s="6"/>
    </row>
    <row r="377">
      <c r="O377" s="6"/>
    </row>
    <row r="378">
      <c r="O378" s="6"/>
    </row>
    <row r="379">
      <c r="O379" s="6"/>
    </row>
    <row r="380">
      <c r="O380" s="6"/>
    </row>
    <row r="381">
      <c r="O381" s="6"/>
    </row>
    <row r="382">
      <c r="O382" s="6"/>
    </row>
    <row r="383">
      <c r="O383" s="6"/>
    </row>
    <row r="384">
      <c r="O384" s="6"/>
    </row>
    <row r="385">
      <c r="O385" s="6"/>
    </row>
    <row r="386">
      <c r="O386" s="6"/>
    </row>
    <row r="387">
      <c r="O387" s="6"/>
    </row>
    <row r="388">
      <c r="O388" s="6"/>
    </row>
    <row r="389">
      <c r="O389" s="6"/>
    </row>
    <row r="390">
      <c r="O390" s="6"/>
    </row>
    <row r="391">
      <c r="O391" s="6"/>
    </row>
    <row r="392">
      <c r="O392" s="6"/>
    </row>
    <row r="393">
      <c r="O393" s="6"/>
    </row>
    <row r="394">
      <c r="O394" s="6"/>
    </row>
    <row r="395">
      <c r="O395" s="6"/>
    </row>
    <row r="396">
      <c r="O396" s="6"/>
    </row>
    <row r="397">
      <c r="O397" s="6"/>
    </row>
    <row r="398">
      <c r="O398" s="6"/>
    </row>
    <row r="399">
      <c r="O399" s="6"/>
    </row>
    <row r="400">
      <c r="O400" s="6"/>
    </row>
    <row r="401">
      <c r="O401" s="6"/>
    </row>
    <row r="402">
      <c r="O402" s="6"/>
    </row>
    <row r="403">
      <c r="O403" s="6"/>
    </row>
    <row r="404">
      <c r="O404" s="6"/>
    </row>
    <row r="405">
      <c r="O405" s="6"/>
    </row>
    <row r="406">
      <c r="O406" s="6"/>
    </row>
    <row r="407">
      <c r="O407" s="6"/>
    </row>
    <row r="408">
      <c r="O408" s="6"/>
    </row>
    <row r="409">
      <c r="O409" s="6"/>
    </row>
    <row r="410">
      <c r="O410" s="6"/>
    </row>
    <row r="411">
      <c r="O411" s="6"/>
    </row>
    <row r="412">
      <c r="O412" s="6"/>
    </row>
    <row r="413">
      <c r="O413" s="6"/>
    </row>
    <row r="414">
      <c r="O414" s="6"/>
    </row>
    <row r="415">
      <c r="O415" s="6"/>
    </row>
    <row r="416">
      <c r="O416" s="6"/>
    </row>
    <row r="417">
      <c r="O417" s="6"/>
    </row>
    <row r="418">
      <c r="O418" s="6"/>
    </row>
    <row r="419">
      <c r="O419" s="6"/>
    </row>
    <row r="420">
      <c r="O420" s="6"/>
    </row>
    <row r="421">
      <c r="O421" s="6"/>
    </row>
    <row r="422">
      <c r="O422" s="6"/>
    </row>
    <row r="423">
      <c r="O423" s="6"/>
    </row>
    <row r="424">
      <c r="O424" s="6"/>
    </row>
    <row r="425">
      <c r="O425" s="6"/>
    </row>
    <row r="426">
      <c r="O426" s="6"/>
    </row>
    <row r="427">
      <c r="O427" s="6"/>
    </row>
    <row r="428">
      <c r="O428" s="6"/>
    </row>
    <row r="429">
      <c r="O429" s="6"/>
    </row>
    <row r="430">
      <c r="O430" s="6"/>
    </row>
    <row r="431">
      <c r="O431" s="6"/>
    </row>
    <row r="432">
      <c r="O432" s="6"/>
    </row>
    <row r="433">
      <c r="O433" s="6"/>
    </row>
    <row r="434">
      <c r="O434" s="6"/>
    </row>
    <row r="435">
      <c r="O435" s="6"/>
    </row>
    <row r="436">
      <c r="O436" s="6"/>
    </row>
    <row r="437">
      <c r="O437" s="6"/>
    </row>
    <row r="438">
      <c r="O438" s="6"/>
    </row>
    <row r="439">
      <c r="O439" s="6"/>
    </row>
    <row r="440">
      <c r="O440" s="6"/>
    </row>
    <row r="441">
      <c r="O441" s="6"/>
    </row>
    <row r="442">
      <c r="O442" s="6"/>
    </row>
    <row r="443">
      <c r="O443" s="6"/>
    </row>
    <row r="444">
      <c r="O444" s="6"/>
    </row>
    <row r="445">
      <c r="O445" s="6"/>
    </row>
    <row r="446">
      <c r="O446" s="6"/>
    </row>
    <row r="447">
      <c r="O447" s="6"/>
    </row>
    <row r="448">
      <c r="O448" s="6"/>
    </row>
    <row r="449">
      <c r="O449" s="6"/>
    </row>
    <row r="450">
      <c r="O450" s="6"/>
    </row>
    <row r="451">
      <c r="O451" s="6"/>
    </row>
    <row r="452">
      <c r="O452" s="6"/>
    </row>
    <row r="453">
      <c r="O453" s="6"/>
    </row>
    <row r="454">
      <c r="O454" s="6"/>
    </row>
    <row r="455">
      <c r="O455" s="6"/>
    </row>
    <row r="456">
      <c r="O456" s="6"/>
    </row>
    <row r="457">
      <c r="O457" s="6"/>
    </row>
    <row r="458">
      <c r="O458" s="6"/>
    </row>
    <row r="459">
      <c r="O459" s="6"/>
    </row>
    <row r="460">
      <c r="O460" s="6"/>
    </row>
    <row r="461">
      <c r="O461" s="6"/>
    </row>
    <row r="462">
      <c r="O462" s="6"/>
    </row>
    <row r="463">
      <c r="O463" s="6"/>
    </row>
    <row r="464">
      <c r="O464" s="6"/>
    </row>
    <row r="465">
      <c r="O465" s="6"/>
    </row>
    <row r="466">
      <c r="O466" s="6"/>
    </row>
    <row r="467">
      <c r="O467" s="6"/>
    </row>
    <row r="468">
      <c r="O468" s="6"/>
    </row>
    <row r="469">
      <c r="O469" s="6"/>
    </row>
    <row r="470">
      <c r="O470" s="6"/>
    </row>
    <row r="471">
      <c r="O471" s="6"/>
    </row>
    <row r="472">
      <c r="O472" s="6"/>
    </row>
    <row r="473">
      <c r="O473" s="6"/>
    </row>
    <row r="474">
      <c r="O474" s="6"/>
    </row>
    <row r="475">
      <c r="O475" s="6"/>
    </row>
    <row r="476">
      <c r="O476" s="6"/>
    </row>
    <row r="477">
      <c r="O477" s="6"/>
    </row>
    <row r="478">
      <c r="O478" s="6"/>
    </row>
    <row r="479">
      <c r="O479" s="6"/>
    </row>
    <row r="480">
      <c r="O480" s="6"/>
    </row>
    <row r="481">
      <c r="O481" s="6"/>
    </row>
    <row r="482">
      <c r="O482" s="6"/>
    </row>
    <row r="483">
      <c r="O483" s="6"/>
    </row>
    <row r="484">
      <c r="O484" s="6"/>
    </row>
    <row r="485">
      <c r="O485" s="6"/>
    </row>
    <row r="486">
      <c r="O486" s="6"/>
    </row>
    <row r="487">
      <c r="O487" s="6"/>
    </row>
    <row r="488">
      <c r="O488" s="6"/>
    </row>
    <row r="489">
      <c r="O489" s="6"/>
    </row>
    <row r="490">
      <c r="O490" s="6"/>
    </row>
    <row r="491">
      <c r="O491" s="6"/>
    </row>
    <row r="492">
      <c r="O492" s="6"/>
    </row>
    <row r="493">
      <c r="O493" s="6"/>
    </row>
    <row r="494">
      <c r="O494" s="6"/>
    </row>
    <row r="495">
      <c r="O495" s="6"/>
    </row>
    <row r="496">
      <c r="O496" s="6"/>
    </row>
    <row r="497">
      <c r="O497" s="6"/>
    </row>
    <row r="498">
      <c r="O498" s="6"/>
    </row>
    <row r="499">
      <c r="O499" s="6"/>
    </row>
    <row r="500">
      <c r="O500" s="6"/>
    </row>
    <row r="501">
      <c r="O501" s="6"/>
    </row>
    <row r="502">
      <c r="O502" s="6"/>
    </row>
    <row r="503">
      <c r="O503" s="6"/>
    </row>
    <row r="504">
      <c r="O504" s="6"/>
    </row>
    <row r="505">
      <c r="O505" s="6"/>
    </row>
    <row r="506">
      <c r="O506" s="6"/>
    </row>
    <row r="507">
      <c r="O507" s="6"/>
    </row>
    <row r="508">
      <c r="O508" s="6"/>
    </row>
    <row r="509">
      <c r="O509" s="6"/>
    </row>
    <row r="510">
      <c r="O510" s="6"/>
    </row>
    <row r="511">
      <c r="O511" s="6"/>
    </row>
    <row r="512">
      <c r="O512" s="6"/>
    </row>
    <row r="513">
      <c r="O513" s="6"/>
    </row>
    <row r="514">
      <c r="O514" s="6"/>
    </row>
    <row r="515">
      <c r="O515" s="6"/>
    </row>
    <row r="516">
      <c r="O516" s="6"/>
    </row>
    <row r="517">
      <c r="O517" s="6"/>
    </row>
    <row r="518">
      <c r="O518" s="6"/>
    </row>
    <row r="519">
      <c r="O519" s="6"/>
    </row>
    <row r="520">
      <c r="O520" s="6"/>
    </row>
    <row r="521">
      <c r="O521" s="6"/>
    </row>
    <row r="522">
      <c r="O522" s="6"/>
    </row>
    <row r="523">
      <c r="O523" s="6"/>
    </row>
    <row r="524">
      <c r="O524" s="6"/>
    </row>
    <row r="525">
      <c r="O525" s="6"/>
    </row>
    <row r="526">
      <c r="O526" s="6"/>
    </row>
    <row r="527">
      <c r="O527" s="6"/>
    </row>
    <row r="528">
      <c r="O528" s="6"/>
    </row>
    <row r="529">
      <c r="O529" s="6"/>
    </row>
    <row r="530">
      <c r="O530" s="6"/>
    </row>
    <row r="531">
      <c r="O531" s="6"/>
    </row>
    <row r="532">
      <c r="O532" s="6"/>
    </row>
    <row r="533">
      <c r="O533" s="6"/>
    </row>
    <row r="534">
      <c r="O534" s="6"/>
    </row>
    <row r="535">
      <c r="O535" s="6"/>
    </row>
    <row r="536">
      <c r="O536" s="6"/>
    </row>
    <row r="537">
      <c r="O537" s="6"/>
    </row>
    <row r="538">
      <c r="O538" s="6"/>
    </row>
    <row r="539">
      <c r="O539" s="6"/>
    </row>
    <row r="540">
      <c r="O540" s="6"/>
    </row>
    <row r="541">
      <c r="O541" s="6"/>
    </row>
    <row r="542">
      <c r="O542" s="6"/>
    </row>
    <row r="543">
      <c r="O543" s="6"/>
    </row>
    <row r="544">
      <c r="O544" s="6"/>
    </row>
    <row r="545">
      <c r="O545" s="6"/>
    </row>
    <row r="546">
      <c r="O546" s="6"/>
    </row>
    <row r="547">
      <c r="O547" s="6"/>
    </row>
    <row r="548">
      <c r="O548" s="6"/>
    </row>
    <row r="549">
      <c r="O549" s="6"/>
    </row>
    <row r="550">
      <c r="O550" s="6"/>
    </row>
    <row r="551">
      <c r="O551" s="6"/>
    </row>
    <row r="552">
      <c r="O552" s="6"/>
    </row>
    <row r="553">
      <c r="O553" s="6"/>
    </row>
    <row r="554">
      <c r="O554" s="6"/>
    </row>
    <row r="555">
      <c r="O555" s="6"/>
    </row>
    <row r="556">
      <c r="O556" s="6"/>
    </row>
    <row r="557">
      <c r="O557" s="6"/>
    </row>
    <row r="558">
      <c r="O558" s="6"/>
    </row>
    <row r="559">
      <c r="O559" s="6"/>
    </row>
    <row r="560">
      <c r="O560" s="6"/>
    </row>
    <row r="561">
      <c r="O561" s="6"/>
    </row>
    <row r="562">
      <c r="O562" s="6"/>
    </row>
    <row r="563">
      <c r="O563" s="6"/>
    </row>
    <row r="564">
      <c r="O564" s="6"/>
    </row>
    <row r="565">
      <c r="O565" s="6"/>
    </row>
    <row r="566">
      <c r="O566" s="6"/>
    </row>
    <row r="567">
      <c r="O567" s="6"/>
    </row>
    <row r="568">
      <c r="O568" s="6"/>
    </row>
    <row r="569">
      <c r="O569" s="6"/>
    </row>
    <row r="570">
      <c r="O570" s="6"/>
    </row>
    <row r="571">
      <c r="O571" s="6"/>
    </row>
    <row r="572">
      <c r="O572" s="6"/>
    </row>
    <row r="573">
      <c r="O573" s="6"/>
    </row>
    <row r="574">
      <c r="O574" s="6"/>
    </row>
    <row r="575">
      <c r="O575" s="6"/>
    </row>
    <row r="576">
      <c r="O576" s="6"/>
    </row>
    <row r="577">
      <c r="O577" s="6"/>
    </row>
    <row r="578">
      <c r="O578" s="6"/>
    </row>
    <row r="579">
      <c r="O579" s="6"/>
    </row>
    <row r="580">
      <c r="O580" s="6"/>
    </row>
    <row r="581">
      <c r="O581" s="6"/>
    </row>
    <row r="582">
      <c r="O582" s="6"/>
    </row>
    <row r="583">
      <c r="O583" s="6"/>
    </row>
    <row r="584">
      <c r="O584" s="6"/>
    </row>
    <row r="585">
      <c r="O585" s="6"/>
    </row>
    <row r="586">
      <c r="O586" s="6"/>
    </row>
    <row r="587">
      <c r="O587" s="6"/>
    </row>
    <row r="588">
      <c r="O588" s="6"/>
    </row>
    <row r="589">
      <c r="O589" s="6"/>
    </row>
    <row r="590">
      <c r="O590" s="6"/>
    </row>
    <row r="591">
      <c r="O591" s="6"/>
    </row>
    <row r="592">
      <c r="O592" s="6"/>
    </row>
    <row r="593">
      <c r="O593" s="6"/>
    </row>
    <row r="594">
      <c r="O594" s="6"/>
    </row>
    <row r="595">
      <c r="O595" s="6"/>
    </row>
    <row r="596">
      <c r="O596" s="6"/>
    </row>
    <row r="597">
      <c r="O597" s="6"/>
    </row>
    <row r="598">
      <c r="O598" s="6"/>
    </row>
    <row r="599">
      <c r="O599" s="6"/>
    </row>
    <row r="600">
      <c r="O600" s="6"/>
    </row>
    <row r="601">
      <c r="O601" s="6"/>
    </row>
    <row r="602">
      <c r="O602" s="6"/>
    </row>
    <row r="603">
      <c r="O603" s="6"/>
    </row>
    <row r="604">
      <c r="O604" s="6"/>
    </row>
    <row r="605">
      <c r="O605" s="6"/>
    </row>
    <row r="606">
      <c r="O606" s="6"/>
    </row>
    <row r="607">
      <c r="O607" s="6"/>
    </row>
    <row r="608">
      <c r="O608" s="6"/>
    </row>
    <row r="609">
      <c r="O609" s="6"/>
    </row>
    <row r="610">
      <c r="O610" s="6"/>
    </row>
    <row r="611">
      <c r="O611" s="6"/>
    </row>
    <row r="612">
      <c r="O612" s="6"/>
    </row>
    <row r="613">
      <c r="O613" s="6"/>
    </row>
    <row r="614">
      <c r="O614" s="6"/>
    </row>
    <row r="615">
      <c r="O615" s="6"/>
    </row>
    <row r="616">
      <c r="O616" s="6"/>
    </row>
    <row r="617">
      <c r="O617" s="6"/>
    </row>
    <row r="618">
      <c r="O618" s="6"/>
    </row>
    <row r="619">
      <c r="O619" s="6"/>
    </row>
    <row r="620">
      <c r="O620" s="6"/>
    </row>
    <row r="621">
      <c r="O621" s="6"/>
    </row>
    <row r="622">
      <c r="O622" s="6"/>
    </row>
    <row r="623">
      <c r="O623" s="6"/>
    </row>
    <row r="624">
      <c r="O624" s="6"/>
    </row>
    <row r="625">
      <c r="O625" s="6"/>
    </row>
    <row r="626">
      <c r="O626" s="6"/>
    </row>
    <row r="627">
      <c r="O627" s="6"/>
    </row>
    <row r="628">
      <c r="O628" s="6"/>
    </row>
    <row r="629">
      <c r="O629" s="6"/>
    </row>
    <row r="630">
      <c r="O630" s="6"/>
    </row>
    <row r="631">
      <c r="O631" s="6"/>
    </row>
    <row r="632">
      <c r="O632" s="6"/>
    </row>
    <row r="633">
      <c r="O633" s="6"/>
    </row>
    <row r="634">
      <c r="O634" s="6"/>
    </row>
    <row r="635">
      <c r="O635" s="6"/>
    </row>
    <row r="636">
      <c r="O636" s="6"/>
    </row>
    <row r="637">
      <c r="O637" s="6"/>
    </row>
    <row r="638">
      <c r="O638" s="6"/>
    </row>
    <row r="639">
      <c r="O639" s="6"/>
    </row>
    <row r="640">
      <c r="O640" s="6"/>
    </row>
    <row r="641">
      <c r="O641" s="6"/>
    </row>
    <row r="642">
      <c r="O642" s="6"/>
    </row>
    <row r="643">
      <c r="O643" s="6"/>
    </row>
    <row r="644">
      <c r="O644" s="6"/>
    </row>
    <row r="645">
      <c r="O645" s="6"/>
    </row>
    <row r="646">
      <c r="O646" s="6"/>
    </row>
    <row r="647">
      <c r="O647" s="6"/>
    </row>
    <row r="648">
      <c r="O648" s="6"/>
    </row>
    <row r="649">
      <c r="O649" s="6"/>
    </row>
    <row r="650">
      <c r="O650" s="6"/>
    </row>
    <row r="651">
      <c r="O651" s="6"/>
    </row>
    <row r="652">
      <c r="O652" s="6"/>
    </row>
    <row r="653">
      <c r="O653" s="6"/>
    </row>
    <row r="654">
      <c r="O654" s="6"/>
    </row>
    <row r="655">
      <c r="O655" s="6"/>
    </row>
    <row r="656">
      <c r="O656" s="6"/>
    </row>
    <row r="657">
      <c r="O657" s="6"/>
    </row>
    <row r="658">
      <c r="O658" s="6"/>
    </row>
    <row r="659">
      <c r="O659" s="6"/>
    </row>
    <row r="660">
      <c r="O660" s="6"/>
    </row>
    <row r="661">
      <c r="O661" s="6"/>
    </row>
    <row r="662">
      <c r="O662" s="6"/>
    </row>
    <row r="663">
      <c r="O663" s="6"/>
    </row>
    <row r="664">
      <c r="O664" s="6"/>
    </row>
    <row r="665">
      <c r="O665" s="6"/>
    </row>
    <row r="666">
      <c r="O666" s="6"/>
    </row>
    <row r="667">
      <c r="O667" s="6"/>
    </row>
    <row r="668">
      <c r="O668" s="6"/>
    </row>
    <row r="669">
      <c r="O669" s="6"/>
    </row>
    <row r="670">
      <c r="O670" s="6"/>
    </row>
    <row r="671">
      <c r="O671" s="6"/>
    </row>
    <row r="672">
      <c r="O672" s="6"/>
    </row>
    <row r="673">
      <c r="O673" s="6"/>
    </row>
    <row r="674">
      <c r="O674" s="6"/>
    </row>
    <row r="675">
      <c r="O675" s="6"/>
    </row>
    <row r="676">
      <c r="O676" s="6"/>
    </row>
    <row r="677">
      <c r="O677" s="6"/>
    </row>
    <row r="678">
      <c r="O678" s="6"/>
    </row>
    <row r="679">
      <c r="O679" s="6"/>
    </row>
    <row r="680">
      <c r="O680" s="6"/>
    </row>
    <row r="681">
      <c r="O681" s="6"/>
    </row>
    <row r="682">
      <c r="O682" s="6"/>
    </row>
    <row r="683">
      <c r="O683" s="6"/>
    </row>
    <row r="684">
      <c r="O684" s="6"/>
    </row>
    <row r="685">
      <c r="O685" s="6"/>
    </row>
    <row r="686">
      <c r="O686" s="6"/>
    </row>
    <row r="687">
      <c r="O687" s="6"/>
    </row>
    <row r="688">
      <c r="O688" s="6"/>
    </row>
    <row r="689">
      <c r="O689" s="6"/>
    </row>
    <row r="690">
      <c r="O690" s="6"/>
    </row>
    <row r="691">
      <c r="O691" s="6"/>
    </row>
    <row r="692">
      <c r="O692" s="6"/>
    </row>
    <row r="693">
      <c r="O693" s="6"/>
    </row>
    <row r="694">
      <c r="O694" s="6"/>
    </row>
    <row r="695">
      <c r="O695" s="6"/>
    </row>
    <row r="696">
      <c r="O696" s="6"/>
    </row>
    <row r="697">
      <c r="O697" s="6"/>
    </row>
    <row r="698">
      <c r="O698" s="6"/>
    </row>
    <row r="699">
      <c r="O699" s="6"/>
    </row>
    <row r="700">
      <c r="O700" s="6"/>
    </row>
    <row r="701">
      <c r="O701" s="6"/>
    </row>
    <row r="702">
      <c r="O702" s="6"/>
    </row>
    <row r="703">
      <c r="O703" s="6"/>
    </row>
    <row r="704">
      <c r="O704" s="6"/>
    </row>
    <row r="705">
      <c r="O705" s="6"/>
    </row>
    <row r="706">
      <c r="O706" s="6"/>
    </row>
    <row r="707">
      <c r="O707" s="6"/>
    </row>
    <row r="708">
      <c r="O708" s="6"/>
    </row>
    <row r="709">
      <c r="O709" s="6"/>
    </row>
    <row r="710">
      <c r="O710" s="6"/>
    </row>
    <row r="711">
      <c r="O711" s="6"/>
    </row>
    <row r="712">
      <c r="O712" s="6"/>
    </row>
    <row r="713">
      <c r="O713" s="6"/>
    </row>
    <row r="714">
      <c r="O714" s="6"/>
    </row>
    <row r="715">
      <c r="O715" s="6"/>
    </row>
    <row r="716">
      <c r="O716" s="6"/>
    </row>
    <row r="717">
      <c r="O717" s="6"/>
    </row>
    <row r="718">
      <c r="O718" s="6"/>
    </row>
    <row r="719">
      <c r="O719" s="6"/>
    </row>
    <row r="720">
      <c r="O720" s="6"/>
    </row>
    <row r="721">
      <c r="O721" s="6"/>
    </row>
    <row r="722">
      <c r="O722" s="6"/>
    </row>
    <row r="723">
      <c r="O723" s="6"/>
    </row>
    <row r="724">
      <c r="O724" s="6"/>
    </row>
    <row r="725">
      <c r="O725" s="6"/>
    </row>
    <row r="726">
      <c r="O726" s="6"/>
    </row>
    <row r="727">
      <c r="O727" s="6"/>
    </row>
    <row r="728">
      <c r="O728" s="6"/>
    </row>
    <row r="729">
      <c r="O729" s="6"/>
    </row>
    <row r="730">
      <c r="O730" s="6"/>
    </row>
    <row r="731">
      <c r="O731" s="6"/>
    </row>
    <row r="732">
      <c r="O732" s="6"/>
    </row>
    <row r="733">
      <c r="O733" s="6"/>
    </row>
    <row r="734">
      <c r="O734" s="6"/>
    </row>
    <row r="735">
      <c r="O735" s="6"/>
    </row>
    <row r="736">
      <c r="O736" s="6"/>
    </row>
    <row r="737">
      <c r="O737" s="6"/>
    </row>
    <row r="738">
      <c r="O738" s="6"/>
    </row>
    <row r="739">
      <c r="O739" s="6"/>
    </row>
    <row r="740">
      <c r="O740" s="6"/>
    </row>
    <row r="741">
      <c r="O741" s="6"/>
    </row>
    <row r="742">
      <c r="O742" s="6"/>
    </row>
    <row r="743">
      <c r="O743" s="6"/>
    </row>
    <row r="744">
      <c r="O744" s="6"/>
    </row>
    <row r="745">
      <c r="O745" s="6"/>
    </row>
    <row r="746">
      <c r="O746" s="6"/>
    </row>
    <row r="747">
      <c r="O747" s="6"/>
    </row>
    <row r="748">
      <c r="O748" s="6"/>
    </row>
    <row r="749">
      <c r="O749" s="6"/>
    </row>
    <row r="750">
      <c r="O750" s="6"/>
    </row>
    <row r="751">
      <c r="O751" s="6"/>
    </row>
    <row r="752">
      <c r="O752" s="6"/>
    </row>
    <row r="753">
      <c r="O753" s="6"/>
    </row>
    <row r="754">
      <c r="O754" s="6"/>
    </row>
    <row r="755">
      <c r="O755" s="6"/>
    </row>
    <row r="756">
      <c r="O756" s="6"/>
    </row>
    <row r="757">
      <c r="O757" s="6"/>
    </row>
    <row r="758">
      <c r="O758" s="6"/>
    </row>
    <row r="759">
      <c r="O759" s="6"/>
    </row>
    <row r="760">
      <c r="O760" s="6"/>
    </row>
    <row r="761">
      <c r="O761" s="6"/>
    </row>
    <row r="762">
      <c r="O762" s="6"/>
    </row>
    <row r="763">
      <c r="O763" s="6"/>
    </row>
    <row r="764">
      <c r="O764" s="6"/>
    </row>
    <row r="765">
      <c r="O765" s="6"/>
    </row>
    <row r="766">
      <c r="O766" s="6"/>
    </row>
    <row r="767">
      <c r="O767" s="6"/>
    </row>
    <row r="768">
      <c r="O768" s="6"/>
    </row>
    <row r="769">
      <c r="O769" s="6"/>
    </row>
    <row r="770">
      <c r="O770" s="6"/>
    </row>
    <row r="771">
      <c r="O771" s="6"/>
    </row>
    <row r="772">
      <c r="O772" s="6"/>
    </row>
    <row r="773">
      <c r="O773" s="6"/>
    </row>
    <row r="774">
      <c r="O774" s="6"/>
    </row>
    <row r="775">
      <c r="O775" s="6"/>
    </row>
    <row r="776">
      <c r="O776" s="6"/>
    </row>
    <row r="777">
      <c r="O777" s="6"/>
    </row>
    <row r="778">
      <c r="O778" s="6"/>
    </row>
    <row r="779">
      <c r="O779" s="6"/>
    </row>
    <row r="780">
      <c r="O780" s="6"/>
    </row>
    <row r="781">
      <c r="O781" s="6"/>
    </row>
    <row r="782">
      <c r="O782" s="6"/>
    </row>
    <row r="783">
      <c r="O783" s="6"/>
    </row>
    <row r="784">
      <c r="O784" s="6"/>
    </row>
    <row r="785">
      <c r="O785" s="6"/>
    </row>
    <row r="786">
      <c r="O786" s="6"/>
    </row>
    <row r="787">
      <c r="O787" s="6"/>
    </row>
    <row r="788">
      <c r="O788" s="6"/>
    </row>
    <row r="789">
      <c r="O789" s="6"/>
    </row>
    <row r="790">
      <c r="O790" s="6"/>
    </row>
    <row r="791">
      <c r="O791" s="6"/>
    </row>
    <row r="792">
      <c r="O792" s="6"/>
    </row>
    <row r="793">
      <c r="O793" s="6"/>
    </row>
    <row r="794">
      <c r="O794" s="6"/>
    </row>
    <row r="795">
      <c r="O795" s="6"/>
    </row>
    <row r="796">
      <c r="O796" s="6"/>
    </row>
    <row r="797">
      <c r="O797" s="6"/>
    </row>
    <row r="798">
      <c r="O798" s="6"/>
    </row>
    <row r="799">
      <c r="O799" s="6"/>
    </row>
    <row r="800">
      <c r="O800" s="6"/>
    </row>
    <row r="801">
      <c r="O801" s="6"/>
    </row>
    <row r="802">
      <c r="O802" s="6"/>
    </row>
    <row r="803">
      <c r="O803" s="6"/>
    </row>
    <row r="804">
      <c r="O804" s="6"/>
    </row>
    <row r="805">
      <c r="O805" s="6"/>
    </row>
    <row r="806">
      <c r="O806" s="6"/>
    </row>
    <row r="807">
      <c r="O807" s="6"/>
    </row>
    <row r="808">
      <c r="O808" s="6"/>
    </row>
    <row r="809">
      <c r="O809" s="6"/>
    </row>
    <row r="810">
      <c r="O810" s="6"/>
    </row>
    <row r="811">
      <c r="O811" s="6"/>
    </row>
    <row r="812">
      <c r="O812" s="6"/>
    </row>
    <row r="813">
      <c r="O813" s="6"/>
    </row>
    <row r="814">
      <c r="O814" s="6"/>
    </row>
    <row r="815">
      <c r="O815" s="6"/>
    </row>
    <row r="816">
      <c r="O816" s="6"/>
    </row>
    <row r="817">
      <c r="O817" s="6"/>
    </row>
    <row r="818">
      <c r="O818" s="6"/>
    </row>
    <row r="819">
      <c r="O819" s="6"/>
    </row>
    <row r="820">
      <c r="O820" s="6"/>
    </row>
    <row r="821">
      <c r="O821" s="6"/>
    </row>
    <row r="822">
      <c r="O822" s="6"/>
    </row>
    <row r="823">
      <c r="O823" s="6"/>
    </row>
    <row r="824">
      <c r="O824" s="6"/>
    </row>
    <row r="825">
      <c r="O825" s="6"/>
    </row>
    <row r="826">
      <c r="O826" s="6"/>
    </row>
    <row r="827">
      <c r="O827" s="6"/>
    </row>
    <row r="828">
      <c r="O828" s="6"/>
    </row>
    <row r="829">
      <c r="O829" s="6"/>
    </row>
    <row r="830">
      <c r="O830" s="6"/>
    </row>
    <row r="831">
      <c r="O831" s="6"/>
    </row>
    <row r="832">
      <c r="O832" s="6"/>
    </row>
    <row r="833">
      <c r="O833" s="6"/>
    </row>
    <row r="834">
      <c r="O834" s="6"/>
    </row>
    <row r="835">
      <c r="O835" s="6"/>
    </row>
    <row r="836">
      <c r="O836" s="6"/>
    </row>
    <row r="837">
      <c r="O837" s="6"/>
    </row>
    <row r="838">
      <c r="O838" s="6"/>
    </row>
    <row r="839">
      <c r="O839" s="6"/>
    </row>
    <row r="840">
      <c r="O840" s="6"/>
    </row>
    <row r="841">
      <c r="O841" s="6"/>
    </row>
    <row r="842">
      <c r="O842" s="6"/>
    </row>
    <row r="843">
      <c r="O843" s="6"/>
    </row>
    <row r="844">
      <c r="O844" s="6"/>
    </row>
    <row r="845">
      <c r="O845" s="6"/>
    </row>
    <row r="846">
      <c r="O846" s="6"/>
    </row>
    <row r="847">
      <c r="O847" s="6"/>
    </row>
    <row r="848">
      <c r="O848" s="6"/>
    </row>
    <row r="849">
      <c r="O849" s="6"/>
    </row>
    <row r="850">
      <c r="O850" s="6"/>
    </row>
    <row r="851">
      <c r="O851" s="6"/>
    </row>
    <row r="852">
      <c r="O852" s="6"/>
    </row>
    <row r="853">
      <c r="O853" s="6"/>
    </row>
    <row r="854">
      <c r="O854" s="6"/>
    </row>
    <row r="855">
      <c r="O855" s="6"/>
    </row>
    <row r="856">
      <c r="O856" s="6"/>
    </row>
    <row r="857">
      <c r="O857" s="6"/>
    </row>
    <row r="858">
      <c r="O858" s="6"/>
    </row>
    <row r="859">
      <c r="O859" s="6"/>
    </row>
    <row r="860">
      <c r="O860" s="6"/>
    </row>
    <row r="861">
      <c r="O861" s="6"/>
    </row>
    <row r="862">
      <c r="O862" s="6"/>
    </row>
    <row r="863">
      <c r="O863" s="6"/>
    </row>
    <row r="864">
      <c r="O864" s="6"/>
    </row>
    <row r="865">
      <c r="O865" s="6"/>
    </row>
    <row r="866">
      <c r="O866" s="6"/>
    </row>
    <row r="867">
      <c r="O867" s="6"/>
    </row>
    <row r="868">
      <c r="O868" s="6"/>
    </row>
    <row r="869">
      <c r="O869" s="6"/>
    </row>
    <row r="870">
      <c r="O870" s="6"/>
    </row>
    <row r="871">
      <c r="O871" s="6"/>
    </row>
    <row r="872">
      <c r="O872" s="6"/>
    </row>
    <row r="873">
      <c r="O873" s="6"/>
    </row>
    <row r="874">
      <c r="O874" s="6"/>
    </row>
    <row r="875">
      <c r="O875" s="6"/>
    </row>
    <row r="876">
      <c r="O876" s="6"/>
    </row>
    <row r="877">
      <c r="O877" s="6"/>
    </row>
    <row r="878">
      <c r="O878" s="6"/>
    </row>
    <row r="879">
      <c r="O879" s="6"/>
    </row>
    <row r="880">
      <c r="O880" s="6"/>
    </row>
    <row r="881">
      <c r="O881" s="6"/>
    </row>
    <row r="882">
      <c r="O882" s="6"/>
    </row>
    <row r="883">
      <c r="O883" s="6"/>
    </row>
    <row r="884">
      <c r="O884" s="6"/>
    </row>
    <row r="885">
      <c r="O885" s="6"/>
    </row>
    <row r="886">
      <c r="O886" s="6"/>
    </row>
    <row r="887">
      <c r="O887" s="6"/>
    </row>
    <row r="888">
      <c r="O888" s="6"/>
    </row>
    <row r="889">
      <c r="O889" s="6"/>
    </row>
    <row r="890">
      <c r="O890" s="6"/>
    </row>
    <row r="891">
      <c r="O891" s="6"/>
    </row>
    <row r="892">
      <c r="O892" s="6"/>
    </row>
    <row r="893">
      <c r="O893" s="6"/>
    </row>
    <row r="894">
      <c r="O894" s="6"/>
    </row>
    <row r="895">
      <c r="O895" s="6"/>
    </row>
    <row r="896">
      <c r="O896" s="6"/>
    </row>
    <row r="897">
      <c r="O897" s="6"/>
    </row>
    <row r="898">
      <c r="O898" s="6"/>
    </row>
    <row r="899">
      <c r="O899" s="6"/>
    </row>
    <row r="900">
      <c r="O900" s="6"/>
    </row>
    <row r="901">
      <c r="O901" s="6"/>
    </row>
    <row r="902">
      <c r="O902" s="6"/>
    </row>
    <row r="903">
      <c r="O903" s="6"/>
    </row>
    <row r="904">
      <c r="O904" s="6"/>
    </row>
    <row r="905">
      <c r="O905" s="6"/>
    </row>
    <row r="906">
      <c r="O906" s="6"/>
    </row>
    <row r="907">
      <c r="O907" s="6"/>
    </row>
    <row r="908">
      <c r="O908" s="6"/>
    </row>
    <row r="909">
      <c r="O909" s="6"/>
    </row>
    <row r="910">
      <c r="O910" s="6"/>
    </row>
    <row r="911">
      <c r="O911" s="6"/>
    </row>
    <row r="912">
      <c r="O912" s="6"/>
    </row>
    <row r="913">
      <c r="O913" s="6"/>
    </row>
    <row r="914">
      <c r="O914" s="6"/>
    </row>
    <row r="915">
      <c r="O915" s="6"/>
    </row>
    <row r="916">
      <c r="O916" s="6"/>
    </row>
    <row r="917">
      <c r="O917" s="6"/>
    </row>
    <row r="918">
      <c r="O918" s="6"/>
    </row>
    <row r="919">
      <c r="O919" s="6"/>
    </row>
    <row r="920">
      <c r="O920" s="6"/>
    </row>
    <row r="921">
      <c r="O921" s="6"/>
    </row>
    <row r="922">
      <c r="O922" s="6"/>
    </row>
    <row r="923">
      <c r="O923" s="6"/>
    </row>
    <row r="924">
      <c r="O924" s="6"/>
    </row>
    <row r="925">
      <c r="O925" s="6"/>
    </row>
    <row r="926">
      <c r="O926" s="6"/>
    </row>
    <row r="927">
      <c r="O927" s="6"/>
    </row>
    <row r="928">
      <c r="O928" s="6"/>
    </row>
    <row r="929">
      <c r="O929" s="6"/>
    </row>
    <row r="930">
      <c r="O930" s="6"/>
    </row>
    <row r="931">
      <c r="O931" s="6"/>
    </row>
    <row r="932">
      <c r="O932" s="6"/>
    </row>
    <row r="933">
      <c r="O933" s="6"/>
    </row>
    <row r="934">
      <c r="O934" s="6"/>
    </row>
    <row r="935">
      <c r="O935" s="6"/>
    </row>
    <row r="936">
      <c r="O936" s="6"/>
    </row>
    <row r="937">
      <c r="O937" s="6"/>
    </row>
    <row r="938">
      <c r="O938" s="6"/>
    </row>
    <row r="939">
      <c r="O939" s="6"/>
    </row>
    <row r="940">
      <c r="O940" s="6"/>
    </row>
    <row r="941">
      <c r="O941" s="6"/>
    </row>
    <row r="942">
      <c r="O942" s="6"/>
    </row>
    <row r="943">
      <c r="O943" s="6"/>
    </row>
    <row r="944">
      <c r="O944" s="6"/>
    </row>
    <row r="945">
      <c r="O945" s="6"/>
    </row>
    <row r="946">
      <c r="O946" s="6"/>
    </row>
    <row r="947">
      <c r="O947" s="6"/>
    </row>
    <row r="948">
      <c r="O948" s="6"/>
    </row>
    <row r="949">
      <c r="O949" s="6"/>
    </row>
    <row r="950">
      <c r="O950" s="6"/>
    </row>
    <row r="951">
      <c r="O951" s="6"/>
    </row>
    <row r="952">
      <c r="O952" s="6"/>
    </row>
    <row r="953">
      <c r="O953" s="6"/>
    </row>
    <row r="954">
      <c r="O954" s="6"/>
    </row>
    <row r="955">
      <c r="O955" s="6"/>
    </row>
    <row r="956">
      <c r="O956" s="6"/>
    </row>
    <row r="957">
      <c r="O957" s="6"/>
    </row>
    <row r="958">
      <c r="O958" s="6"/>
    </row>
    <row r="959">
      <c r="O959" s="6"/>
    </row>
    <row r="960">
      <c r="O960" s="6"/>
    </row>
    <row r="961">
      <c r="O961" s="6"/>
    </row>
    <row r="962">
      <c r="O962" s="6"/>
    </row>
    <row r="963">
      <c r="O963" s="6"/>
    </row>
    <row r="964">
      <c r="O964" s="6"/>
    </row>
    <row r="965">
      <c r="O965" s="6"/>
    </row>
    <row r="966">
      <c r="O966" s="6"/>
    </row>
    <row r="967">
      <c r="O967" s="6"/>
    </row>
    <row r="968">
      <c r="O968" s="6"/>
    </row>
    <row r="969">
      <c r="O969" s="6"/>
    </row>
    <row r="970">
      <c r="O970" s="6"/>
    </row>
    <row r="971">
      <c r="O971" s="6"/>
    </row>
    <row r="972">
      <c r="O972" s="6"/>
    </row>
    <row r="973">
      <c r="O973" s="6"/>
    </row>
    <row r="974">
      <c r="O974" s="6"/>
    </row>
    <row r="975">
      <c r="O975" s="6"/>
    </row>
    <row r="976">
      <c r="O976" s="6"/>
    </row>
    <row r="977">
      <c r="O977" s="6"/>
    </row>
    <row r="978">
      <c r="O978" s="6"/>
    </row>
    <row r="979">
      <c r="O979" s="6"/>
    </row>
    <row r="980">
      <c r="O980" s="6"/>
    </row>
    <row r="981">
      <c r="O981" s="6"/>
    </row>
    <row r="982">
      <c r="O982" s="6"/>
    </row>
    <row r="983">
      <c r="O983" s="6"/>
    </row>
    <row r="984">
      <c r="O984" s="6"/>
    </row>
    <row r="985">
      <c r="O985" s="6"/>
    </row>
    <row r="986">
      <c r="O986" s="6"/>
    </row>
    <row r="987">
      <c r="O987" s="6"/>
    </row>
    <row r="988">
      <c r="O988" s="6"/>
    </row>
    <row r="989">
      <c r="O989" s="6"/>
    </row>
    <row r="990">
      <c r="O990" s="6"/>
    </row>
    <row r="991">
      <c r="O991" s="6"/>
    </row>
    <row r="992">
      <c r="O992" s="6"/>
    </row>
    <row r="993">
      <c r="O993" s="6"/>
    </row>
    <row r="994">
      <c r="O994" s="6"/>
    </row>
    <row r="995">
      <c r="O995" s="6"/>
    </row>
    <row r="996">
      <c r="O996" s="6"/>
    </row>
    <row r="997">
      <c r="O997" s="6"/>
    </row>
    <row r="998">
      <c r="O998" s="6"/>
    </row>
    <row r="999">
      <c r="O999" s="6"/>
    </row>
    <row r="1000">
      <c r="O1000" s="6"/>
    </row>
  </sheetData>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63"/>
  </cols>
  <sheetData>
    <row r="2">
      <c r="A2" s="3" t="s">
        <v>1892</v>
      </c>
      <c r="B2" s="3">
        <v>228.0</v>
      </c>
    </row>
    <row r="3">
      <c r="A3" s="3" t="s">
        <v>1893</v>
      </c>
      <c r="B3" s="3">
        <v>193.0</v>
      </c>
    </row>
    <row r="4">
      <c r="A4" s="14" t="s">
        <v>1894</v>
      </c>
      <c r="B4" s="5">
        <f>B2 + B3</f>
        <v>421</v>
      </c>
    </row>
    <row r="5">
      <c r="A5" s="3" t="s">
        <v>1895</v>
      </c>
      <c r="B5" s="3">
        <v>96.0</v>
      </c>
    </row>
    <row r="6">
      <c r="A6" s="3" t="s">
        <v>1896</v>
      </c>
      <c r="B6" s="3">
        <v>41.0</v>
      </c>
    </row>
    <row r="7">
      <c r="A7" s="15" t="s">
        <v>1897</v>
      </c>
      <c r="B7" s="5">
        <f>B4-B5-B6</f>
        <v>284</v>
      </c>
    </row>
    <row r="8">
      <c r="A8" s="3" t="s">
        <v>1898</v>
      </c>
    </row>
    <row r="9">
      <c r="A9" s="3" t="s">
        <v>1899</v>
      </c>
      <c r="B9" s="5">
        <f>COUNTIF(Scopus_WOS!M2:M281, "ST")</f>
        <v>52</v>
      </c>
    </row>
    <row r="10">
      <c r="A10" s="3" t="s">
        <v>1900</v>
      </c>
      <c r="B10" s="5">
        <f>COUNTIF(Scopus_WOS!M2:M276, "SA")</f>
        <v>88</v>
      </c>
    </row>
    <row r="11">
      <c r="A11" s="3" t="s">
        <v>1901</v>
      </c>
      <c r="B11" s="5">
        <f>COUNTIF(Scopus_WOS!F2:M280, "SL")</f>
        <v>1</v>
      </c>
    </row>
    <row r="12">
      <c r="A12" s="3" t="s">
        <v>1902</v>
      </c>
      <c r="B12" s="5">
        <f>SUM(B9:B11)</f>
        <v>141</v>
      </c>
    </row>
    <row r="13">
      <c r="A13" s="3" t="s">
        <v>1903</v>
      </c>
    </row>
    <row r="14">
      <c r="A14" s="3" t="s">
        <v>1904</v>
      </c>
      <c r="B14" s="5">
        <f>B7 - B12</f>
        <v>143</v>
      </c>
    </row>
    <row r="15">
      <c r="A15" s="3" t="s">
        <v>1905</v>
      </c>
      <c r="B15" s="5">
        <f>COUNTIF(Scopus_WOS!M2:M280, "NA")</f>
        <v>9</v>
      </c>
    </row>
    <row r="16">
      <c r="A16" s="3" t="s">
        <v>1906</v>
      </c>
      <c r="B16" s="5">
        <f>COUNTIF(Scopus_WOS!M2:M281, "SF")</f>
        <v>16</v>
      </c>
    </row>
    <row r="17">
      <c r="A17" s="3" t="s">
        <v>1907</v>
      </c>
      <c r="B17" s="5">
        <f>COUNTIF(Scopus_WOS!M2:M280, "RT")</f>
        <v>5</v>
      </c>
    </row>
    <row r="18">
      <c r="A18" s="3" t="s">
        <v>1908</v>
      </c>
      <c r="B18" s="5">
        <f>SUM(B15:B17)</f>
        <v>30</v>
      </c>
    </row>
    <row r="19">
      <c r="A19" s="3" t="s">
        <v>1909</v>
      </c>
      <c r="B19" s="5">
        <f>B14-B18</f>
        <v>113</v>
      </c>
    </row>
    <row r="22">
      <c r="I22" s="3" t="s">
        <v>1910</v>
      </c>
      <c r="J22" s="5">
        <f>COUNTIF(Scopus_WOS!N2:N280, "Y")</f>
        <v>107</v>
      </c>
    </row>
    <row r="23">
      <c r="I23" s="3" t="s">
        <v>1911</v>
      </c>
      <c r="J23" s="5">
        <f>COUNTIF(Scopus_WOS!N3:N281, "Yes")</f>
        <v>0</v>
      </c>
    </row>
    <row r="24">
      <c r="I24" s="3" t="s">
        <v>1912</v>
      </c>
      <c r="J24" s="5">
        <f> B19-J22</f>
        <v>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8.0"/>
  </cols>
  <sheetData>
    <row r="1">
      <c r="A1" s="3" t="s">
        <v>1913</v>
      </c>
      <c r="B1" s="3" t="s">
        <v>1914</v>
      </c>
      <c r="C1" s="3" t="s">
        <v>1915</v>
      </c>
      <c r="D1" s="3" t="s">
        <v>1916</v>
      </c>
      <c r="E1" s="3" t="s">
        <v>1917</v>
      </c>
      <c r="F1" s="3" t="s">
        <v>12</v>
      </c>
      <c r="G1" s="3" t="s">
        <v>1918</v>
      </c>
      <c r="H1" s="3" t="s">
        <v>1919</v>
      </c>
      <c r="I1" s="3" t="s">
        <v>1920</v>
      </c>
      <c r="J1" s="3" t="s">
        <v>6</v>
      </c>
      <c r="K1" s="3" t="s">
        <v>1921</v>
      </c>
    </row>
    <row r="2">
      <c r="A2" s="5"/>
      <c r="B2" s="3" t="s">
        <v>1922</v>
      </c>
      <c r="C2" s="3" t="str">
        <f>LOWER(TRIM(CLEAN(B2)))</f>
        <v>7th international conference on innovative computing and communication, icicc 2024</v>
      </c>
      <c r="D2" s="5" t="str">
        <f t="shared" ref="D2:D785" si="1">IF(C2="","",IF(L2=IF(COUNTIFS($C$2:$C$785,C2,$F$2:$F$785,"&lt;&gt;")&gt;0,MINIFS($L$2:$L$785,$C$2:$C$785,C2,$F$2:$F$785,"&lt;&gt;"),MINIFS($L$2:$L$785,$C$2:$C$785,C2)),"KEEP","DUPLICATE"))</f>
        <v>DUPLICATE</v>
      </c>
      <c r="E2" s="5" t="str">
        <f t="array" ref="E2">IF(
  SUM(
    (survey_paper_2026!$F$2:$F999="P") *
      (LOWER(TRIM(survey_paper_2026!$B$2:$B999))=LOWER(TRIM(C2)))
  )&gt;0,
  "Yes",
  "New"
)</f>
        <v>New</v>
      </c>
      <c r="F2" s="5"/>
      <c r="G2" s="10" t="s">
        <v>1923</v>
      </c>
      <c r="H2" s="10" t="s">
        <v>1924</v>
      </c>
      <c r="I2" s="5"/>
      <c r="J2" s="3" t="s">
        <v>1925</v>
      </c>
      <c r="K2" s="3" t="s">
        <v>1926</v>
      </c>
      <c r="L2" s="3">
        <v>1.0</v>
      </c>
      <c r="M2" s="5"/>
      <c r="N2" s="5"/>
      <c r="O2" s="5"/>
      <c r="P2" s="5"/>
      <c r="Q2" s="5"/>
      <c r="R2" s="5"/>
      <c r="S2" s="5"/>
      <c r="T2" s="5"/>
      <c r="U2" s="5"/>
      <c r="V2" s="5"/>
      <c r="W2" s="5"/>
    </row>
    <row r="3">
      <c r="A3" s="3" t="s">
        <v>1927</v>
      </c>
      <c r="B3" s="5"/>
      <c r="C3" s="3" t="s">
        <v>1480</v>
      </c>
      <c r="D3" s="5" t="str">
        <f t="shared" si="1"/>
        <v>KEEP</v>
      </c>
      <c r="E3" s="5" t="str">
        <f t="array" ref="E3">IF(
  SUM(
    (survey_paper_2026!$F$2:$F999="P") *
      (LOWER(TRIM(survey_paper_2026!$B$2:$B999))=LOWER(TRIM(C3)))
  )&gt;0,
  "Yes",
  "New"
)</f>
        <v>Yes</v>
      </c>
      <c r="F3" s="5"/>
      <c r="G3" s="10" t="s">
        <v>1928</v>
      </c>
      <c r="H3" s="5"/>
      <c r="I3" s="3" t="s">
        <v>1929</v>
      </c>
      <c r="J3" s="3" t="s">
        <v>1930</v>
      </c>
      <c r="K3" s="5"/>
      <c r="L3" s="3">
        <v>2.0</v>
      </c>
      <c r="M3" s="5"/>
      <c r="N3" s="5"/>
      <c r="O3" s="5"/>
      <c r="P3" s="5"/>
      <c r="Q3" s="5"/>
      <c r="R3" s="5"/>
      <c r="S3" s="5"/>
      <c r="T3" s="5"/>
      <c r="U3" s="5"/>
      <c r="V3" s="5"/>
      <c r="W3" s="5"/>
    </row>
    <row r="4">
      <c r="A4" s="3" t="s">
        <v>1931</v>
      </c>
      <c r="B4" s="5"/>
      <c r="C4" s="3" t="s">
        <v>34</v>
      </c>
      <c r="D4" s="5" t="str">
        <f t="shared" si="1"/>
        <v>KEEP</v>
      </c>
      <c r="E4" s="5" t="str">
        <f t="array" ref="E4">IF(
  SUM(
    (survey_paper_2026!$F$2:$F999="P") *
      (LOWER(TRIM(survey_paper_2026!$B$2:$B999))=LOWER(TRIM(C4)))
  )&gt;0,
  "Yes",
  "New"
)</f>
        <v>Yes</v>
      </c>
      <c r="F4" s="5"/>
      <c r="G4" s="10" t="s">
        <v>1932</v>
      </c>
      <c r="H4" s="5"/>
      <c r="I4" s="3" t="s">
        <v>1933</v>
      </c>
      <c r="J4" s="3" t="s">
        <v>1934</v>
      </c>
      <c r="K4" s="5"/>
      <c r="L4" s="3">
        <v>3.0</v>
      </c>
      <c r="M4" s="5"/>
      <c r="N4" s="5"/>
      <c r="O4" s="5"/>
      <c r="P4" s="5"/>
      <c r="Q4" s="5"/>
      <c r="R4" s="5"/>
      <c r="S4" s="5"/>
      <c r="T4" s="5"/>
      <c r="U4" s="5"/>
      <c r="V4" s="5"/>
      <c r="W4" s="5"/>
    </row>
    <row r="5">
      <c r="A5" s="3" t="s">
        <v>1935</v>
      </c>
      <c r="B5" s="5"/>
      <c r="C5" s="3" t="s">
        <v>1408</v>
      </c>
      <c r="D5" s="5" t="str">
        <f t="shared" si="1"/>
        <v>KEEP</v>
      </c>
      <c r="E5" s="5" t="str">
        <f t="array" ref="E5">IF(
  SUM(
    (survey_paper_2026!$F$2:$F999="P") *
      (LOWER(TRIM(survey_paper_2026!$B$2:$B999))=LOWER(TRIM(C5)))
  )&gt;0,
  "Yes",
  "New"
)</f>
        <v>Yes</v>
      </c>
      <c r="F5" s="5"/>
      <c r="G5" s="10" t="s">
        <v>1936</v>
      </c>
      <c r="H5" s="5"/>
      <c r="I5" s="3" t="s">
        <v>1937</v>
      </c>
      <c r="J5" s="3" t="s">
        <v>1938</v>
      </c>
      <c r="K5" s="5"/>
      <c r="L5" s="3">
        <v>4.0</v>
      </c>
      <c r="M5" s="5"/>
      <c r="N5" s="5"/>
      <c r="O5" s="5"/>
      <c r="P5" s="5"/>
      <c r="Q5" s="5"/>
      <c r="R5" s="5"/>
      <c r="S5" s="5"/>
      <c r="T5" s="5"/>
      <c r="U5" s="5"/>
      <c r="V5" s="5"/>
      <c r="W5" s="5"/>
    </row>
    <row r="6">
      <c r="A6" s="3" t="s">
        <v>1939</v>
      </c>
      <c r="B6" s="5"/>
      <c r="C6" s="3" t="s">
        <v>376</v>
      </c>
      <c r="D6" s="5" t="str">
        <f t="shared" si="1"/>
        <v>KEEP</v>
      </c>
      <c r="E6" s="5" t="str">
        <f t="array" ref="E6">IF(
  SUM(
    (survey_paper_2026!$F$2:$F999="P") *
      (LOWER(TRIM(survey_paper_2026!$B$2:$B999))=LOWER(TRIM(C6)))
  )&gt;0,
  "Yes",
  "New"
)</f>
        <v>Yes</v>
      </c>
      <c r="F6" s="5"/>
      <c r="G6" s="10" t="s">
        <v>1936</v>
      </c>
      <c r="H6" s="5"/>
      <c r="I6" s="3" t="s">
        <v>1940</v>
      </c>
      <c r="J6" s="3" t="s">
        <v>379</v>
      </c>
      <c r="K6" s="5"/>
      <c r="L6" s="3">
        <v>5.0</v>
      </c>
      <c r="M6" s="5"/>
      <c r="N6" s="5"/>
      <c r="O6" s="5"/>
      <c r="P6" s="5"/>
      <c r="Q6" s="5"/>
      <c r="R6" s="5"/>
      <c r="S6" s="5"/>
      <c r="T6" s="5"/>
      <c r="U6" s="5"/>
      <c r="V6" s="5"/>
      <c r="W6" s="5"/>
    </row>
    <row r="7">
      <c r="A7" s="3" t="s">
        <v>1941</v>
      </c>
      <c r="B7" s="5"/>
      <c r="C7" s="3" t="s">
        <v>1942</v>
      </c>
      <c r="D7" s="5" t="str">
        <f t="shared" si="1"/>
        <v>KEEP</v>
      </c>
      <c r="E7" s="5" t="str">
        <f t="array" ref="E7">IF(
  SUM(
    (survey_paper_2026!$F$2:$F999="P") *
      (LOWER(TRIM(survey_paper_2026!$B$2:$B999))=LOWER(TRIM(C7)))
  )&gt;0,
  "Yes",
  "New"
)</f>
        <v>Yes</v>
      </c>
      <c r="F7" s="5"/>
      <c r="G7" s="10" t="s">
        <v>1932</v>
      </c>
      <c r="H7" s="5"/>
      <c r="I7" s="3" t="s">
        <v>1943</v>
      </c>
      <c r="J7" s="3" t="s">
        <v>1944</v>
      </c>
      <c r="K7" s="5"/>
      <c r="L7" s="3">
        <v>6.0</v>
      </c>
      <c r="M7" s="5"/>
      <c r="N7" s="5"/>
      <c r="O7" s="5"/>
      <c r="P7" s="5"/>
      <c r="Q7" s="5"/>
      <c r="R7" s="5"/>
      <c r="S7" s="5"/>
      <c r="T7" s="5"/>
      <c r="U7" s="5"/>
      <c r="V7" s="5"/>
      <c r="W7" s="5"/>
    </row>
    <row r="8">
      <c r="A8" s="3" t="s">
        <v>1945</v>
      </c>
      <c r="B8" s="5"/>
      <c r="C8" s="3" t="s">
        <v>1429</v>
      </c>
      <c r="D8" s="5" t="str">
        <f t="shared" si="1"/>
        <v>KEEP</v>
      </c>
      <c r="E8" s="5" t="str">
        <f t="array" ref="E8">IF(
  SUM(
    (survey_paper_2026!$F$2:$F999="P") *
      (LOWER(TRIM(survey_paper_2026!$B$2:$B999))=LOWER(TRIM(C8)))
  )&gt;0,
  "Yes",
  "New"
)</f>
        <v>Yes</v>
      </c>
      <c r="F8" s="5"/>
      <c r="G8" s="10" t="s">
        <v>1923</v>
      </c>
      <c r="H8" s="5"/>
      <c r="I8" s="3" t="s">
        <v>1946</v>
      </c>
      <c r="J8" s="3" t="s">
        <v>1947</v>
      </c>
      <c r="K8" s="5"/>
      <c r="L8" s="3">
        <v>7.0</v>
      </c>
      <c r="M8" s="5"/>
      <c r="N8" s="5"/>
      <c r="O8" s="5"/>
      <c r="P8" s="5"/>
      <c r="Q8" s="5"/>
      <c r="R8" s="5"/>
      <c r="S8" s="5"/>
      <c r="T8" s="5"/>
      <c r="U8" s="5"/>
      <c r="V8" s="5"/>
      <c r="W8" s="5"/>
    </row>
    <row r="9">
      <c r="A9" s="3" t="s">
        <v>1948</v>
      </c>
      <c r="B9" s="5"/>
      <c r="C9" s="3" t="s">
        <v>1675</v>
      </c>
      <c r="D9" s="5" t="str">
        <f t="shared" si="1"/>
        <v>KEEP</v>
      </c>
      <c r="E9" s="5" t="str">
        <f t="array" ref="E9">IF(
  SUM(
    (survey_paper_2026!$F$2:$F999="P") *
      (LOWER(TRIM(survey_paper_2026!$B$2:$B999))=LOWER(TRIM(C9)))
  )&gt;0,
  "Yes",
  "New"
)</f>
        <v>Yes</v>
      </c>
      <c r="F9" s="5"/>
      <c r="G9" s="10" t="s">
        <v>1923</v>
      </c>
      <c r="H9" s="5"/>
      <c r="I9" s="3" t="s">
        <v>1949</v>
      </c>
      <c r="J9" s="3" t="s">
        <v>1950</v>
      </c>
      <c r="K9" s="5"/>
      <c r="L9" s="3">
        <v>8.0</v>
      </c>
      <c r="M9" s="5"/>
      <c r="N9" s="5"/>
      <c r="O9" s="5"/>
      <c r="P9" s="5"/>
      <c r="Q9" s="5"/>
      <c r="R9" s="5"/>
      <c r="S9" s="5"/>
      <c r="T9" s="5"/>
      <c r="U9" s="5"/>
      <c r="V9" s="5"/>
      <c r="W9" s="5"/>
    </row>
    <row r="10">
      <c r="A10" s="3" t="s">
        <v>1951</v>
      </c>
      <c r="B10" s="5"/>
      <c r="C10" s="3" t="s">
        <v>1952</v>
      </c>
      <c r="D10" s="5" t="str">
        <f t="shared" si="1"/>
        <v>KEEP</v>
      </c>
      <c r="E10" s="5" t="str">
        <f t="array" ref="E10">IF(
  SUM(
    (survey_paper_2026!$F$2:$F999="P") *
      (LOWER(TRIM(survey_paper_2026!$B$2:$B999))=LOWER(TRIM(C10)))
  )&gt;0,
  "Yes",
  "New"
)</f>
        <v>Yes</v>
      </c>
      <c r="F10" s="5"/>
      <c r="G10" s="10" t="s">
        <v>1932</v>
      </c>
      <c r="H10" s="5"/>
      <c r="I10" s="3" t="s">
        <v>1953</v>
      </c>
      <c r="J10" s="3" t="s">
        <v>1954</v>
      </c>
      <c r="K10" s="5"/>
      <c r="L10" s="3">
        <v>9.0</v>
      </c>
      <c r="M10" s="5"/>
      <c r="N10" s="5"/>
      <c r="O10" s="5"/>
      <c r="P10" s="5"/>
      <c r="Q10" s="5"/>
      <c r="R10" s="5"/>
      <c r="S10" s="5"/>
      <c r="T10" s="5"/>
      <c r="U10" s="5"/>
      <c r="V10" s="5"/>
      <c r="W10" s="5"/>
    </row>
    <row r="11">
      <c r="A11" s="3" t="s">
        <v>1955</v>
      </c>
      <c r="B11" s="5"/>
      <c r="C11" s="3" t="s">
        <v>337</v>
      </c>
      <c r="D11" s="5" t="str">
        <f t="shared" si="1"/>
        <v>KEEP</v>
      </c>
      <c r="E11" s="5" t="str">
        <f t="array" ref="E11">IF(
  SUM(
    (survey_paper_2026!$F$2:$F999="P") *
      (LOWER(TRIM(survey_paper_2026!$B$2:$B999))=LOWER(TRIM(C11)))
  )&gt;0,
  "Yes",
  "New"
)</f>
        <v>Yes</v>
      </c>
      <c r="F11" s="5"/>
      <c r="G11" s="10" t="s">
        <v>1956</v>
      </c>
      <c r="H11" s="5"/>
      <c r="I11" s="3" t="s">
        <v>1957</v>
      </c>
      <c r="J11" s="3" t="s">
        <v>1958</v>
      </c>
      <c r="K11" s="5"/>
      <c r="L11" s="3">
        <v>10.0</v>
      </c>
      <c r="M11" s="5"/>
      <c r="N11" s="5"/>
      <c r="O11" s="5"/>
      <c r="P11" s="5"/>
      <c r="Q11" s="5"/>
      <c r="R11" s="5"/>
      <c r="S11" s="5"/>
      <c r="T11" s="5"/>
      <c r="U11" s="5"/>
      <c r="V11" s="5"/>
      <c r="W11" s="5"/>
    </row>
    <row r="12">
      <c r="A12" s="3" t="s">
        <v>1959</v>
      </c>
      <c r="B12" s="5"/>
      <c r="C12" s="3" t="s">
        <v>72</v>
      </c>
      <c r="D12" s="5" t="str">
        <f t="shared" si="1"/>
        <v>KEEP</v>
      </c>
      <c r="E12" s="5" t="str">
        <f t="array" ref="E12">IF(
  SUM(
    (survey_paper_2026!$F$2:$F999="P") *
      (LOWER(TRIM(survey_paper_2026!$B$2:$B999))=LOWER(TRIM(C12)))
  )&gt;0,
  "Yes",
  "New"
)</f>
        <v>Yes</v>
      </c>
      <c r="F12" s="5"/>
      <c r="G12" s="10" t="s">
        <v>1936</v>
      </c>
      <c r="H12" s="5"/>
      <c r="I12" s="3" t="s">
        <v>1960</v>
      </c>
      <c r="J12" s="3" t="s">
        <v>75</v>
      </c>
      <c r="K12" s="5"/>
      <c r="L12" s="3">
        <v>11.0</v>
      </c>
      <c r="M12" s="5"/>
      <c r="N12" s="5"/>
      <c r="O12" s="5"/>
      <c r="P12" s="5"/>
      <c r="Q12" s="5"/>
      <c r="R12" s="5"/>
      <c r="S12" s="5"/>
      <c r="T12" s="5"/>
      <c r="U12" s="5"/>
      <c r="V12" s="5"/>
      <c r="W12" s="5"/>
    </row>
    <row r="13">
      <c r="A13" s="3" t="s">
        <v>1961</v>
      </c>
      <c r="B13" s="5"/>
      <c r="C13" s="3" t="s">
        <v>1746</v>
      </c>
      <c r="D13" s="5" t="str">
        <f t="shared" si="1"/>
        <v>KEEP</v>
      </c>
      <c r="E13" s="5" t="str">
        <f t="array" ref="E13">IF(
  SUM(
    (survey_paper_2026!$F$2:$F999="P") *
      (LOWER(TRIM(survey_paper_2026!$B$2:$B999))=LOWER(TRIM(C13)))
  )&gt;0,
  "Yes",
  "New"
)</f>
        <v>Yes</v>
      </c>
      <c r="F13" s="5"/>
      <c r="G13" s="10" t="s">
        <v>1923</v>
      </c>
      <c r="H13" s="5"/>
      <c r="I13" s="3" t="s">
        <v>1962</v>
      </c>
      <c r="J13" s="3" t="s">
        <v>1963</v>
      </c>
      <c r="K13" s="5"/>
      <c r="L13" s="3">
        <v>12.0</v>
      </c>
      <c r="M13" s="5"/>
      <c r="N13" s="5"/>
      <c r="O13" s="5"/>
      <c r="P13" s="5"/>
      <c r="Q13" s="5"/>
      <c r="R13" s="5"/>
      <c r="S13" s="5"/>
      <c r="T13" s="5"/>
      <c r="U13" s="5"/>
      <c r="V13" s="5"/>
      <c r="W13" s="5"/>
    </row>
    <row r="14">
      <c r="A14" s="3" t="s">
        <v>1964</v>
      </c>
      <c r="B14" s="5"/>
      <c r="C14" s="3" t="s">
        <v>1852</v>
      </c>
      <c r="D14" s="5" t="str">
        <f t="shared" si="1"/>
        <v>KEEP</v>
      </c>
      <c r="E14" s="5" t="str">
        <f t="array" ref="E14">IF(
  SUM(
    (survey_paper_2026!$F$2:$F999="P") *
      (LOWER(TRIM(survey_paper_2026!$B$2:$B999))=LOWER(TRIM(C14)))
  )&gt;0,
  "Yes",
  "New"
)</f>
        <v>Yes</v>
      </c>
      <c r="F14" s="5"/>
      <c r="G14" s="10" t="s">
        <v>1923</v>
      </c>
      <c r="H14" s="5"/>
      <c r="I14" s="3" t="s">
        <v>1965</v>
      </c>
      <c r="J14" s="3" t="s">
        <v>1966</v>
      </c>
      <c r="K14" s="5"/>
      <c r="L14" s="3">
        <v>13.0</v>
      </c>
      <c r="M14" s="5"/>
      <c r="N14" s="5"/>
      <c r="O14" s="5"/>
      <c r="P14" s="5"/>
      <c r="Q14" s="5"/>
      <c r="R14" s="5"/>
      <c r="S14" s="5"/>
      <c r="T14" s="5"/>
      <c r="U14" s="5"/>
      <c r="V14" s="5"/>
      <c r="W14" s="5"/>
    </row>
    <row r="15">
      <c r="A15" s="3" t="s">
        <v>1967</v>
      </c>
      <c r="B15" s="5"/>
      <c r="C15" s="3" t="s">
        <v>494</v>
      </c>
      <c r="D15" s="5" t="str">
        <f t="shared" si="1"/>
        <v>KEEP</v>
      </c>
      <c r="E15" s="5" t="str">
        <f t="array" ref="E15">IF(
  SUM(
    (survey_paper_2026!$F$2:$F999="P") *
      (LOWER(TRIM(survey_paper_2026!$B$2:$B999))=LOWER(TRIM(C15)))
  )&gt;0,
  "Yes",
  "New"
)</f>
        <v>Yes</v>
      </c>
      <c r="F15" s="5"/>
      <c r="G15" s="10" t="s">
        <v>1936</v>
      </c>
      <c r="H15" s="5"/>
      <c r="I15" s="3" t="s">
        <v>1968</v>
      </c>
      <c r="J15" s="3" t="s">
        <v>496</v>
      </c>
      <c r="K15" s="5"/>
      <c r="L15" s="3">
        <v>14.0</v>
      </c>
      <c r="M15" s="5"/>
      <c r="N15" s="5"/>
      <c r="O15" s="5"/>
      <c r="P15" s="5"/>
      <c r="Q15" s="5"/>
      <c r="R15" s="5"/>
      <c r="S15" s="5"/>
      <c r="T15" s="5"/>
      <c r="U15" s="5"/>
      <c r="V15" s="5"/>
      <c r="W15" s="5"/>
    </row>
    <row r="16">
      <c r="A16" s="3" t="s">
        <v>1969</v>
      </c>
      <c r="B16" s="5"/>
      <c r="C16" s="3" t="s">
        <v>643</v>
      </c>
      <c r="D16" s="5" t="str">
        <f t="shared" si="1"/>
        <v>KEEP</v>
      </c>
      <c r="E16" s="5" t="str">
        <f t="array" ref="E16">IF(
  SUM(
    (survey_paper_2026!$F$2:$F999="P") *
      (LOWER(TRIM(survey_paper_2026!$B$2:$B999))=LOWER(TRIM(C16)))
  )&gt;0,
  "Yes",
  "New"
)</f>
        <v>Yes</v>
      </c>
      <c r="F16" s="5"/>
      <c r="G16" s="10" t="s">
        <v>1932</v>
      </c>
      <c r="H16" s="5"/>
      <c r="I16" s="3" t="s">
        <v>1970</v>
      </c>
      <c r="J16" s="3" t="s">
        <v>645</v>
      </c>
      <c r="K16" s="5"/>
      <c r="L16" s="3">
        <v>15.0</v>
      </c>
      <c r="M16" s="5"/>
      <c r="N16" s="5"/>
      <c r="O16" s="5"/>
      <c r="P16" s="5"/>
      <c r="Q16" s="5"/>
      <c r="R16" s="5"/>
      <c r="S16" s="5"/>
      <c r="T16" s="5"/>
      <c r="U16" s="5"/>
      <c r="V16" s="5"/>
      <c r="W16" s="5"/>
    </row>
    <row r="17">
      <c r="A17" s="3" t="s">
        <v>1971</v>
      </c>
      <c r="B17" s="5"/>
      <c r="C17" s="3" t="s">
        <v>1824</v>
      </c>
      <c r="D17" s="5" t="str">
        <f t="shared" si="1"/>
        <v>KEEP</v>
      </c>
      <c r="E17" s="5" t="str">
        <f t="array" ref="E17">IF(
  SUM(
    (survey_paper_2026!$F$2:$F999="P") *
      (LOWER(TRIM(survey_paper_2026!$B$2:$B999))=LOWER(TRIM(C17)))
  )&gt;0,
  "Yes",
  "New"
)</f>
        <v>Yes</v>
      </c>
      <c r="F17" s="5"/>
      <c r="G17" s="10" t="s">
        <v>1923</v>
      </c>
      <c r="H17" s="5"/>
      <c r="I17" s="3" t="s">
        <v>1972</v>
      </c>
      <c r="J17" s="3" t="s">
        <v>1973</v>
      </c>
      <c r="K17" s="5"/>
      <c r="L17" s="3">
        <v>16.0</v>
      </c>
      <c r="M17" s="5"/>
      <c r="N17" s="5"/>
      <c r="O17" s="5"/>
      <c r="P17" s="5"/>
      <c r="Q17" s="5"/>
      <c r="R17" s="5"/>
      <c r="S17" s="5"/>
      <c r="T17" s="5"/>
      <c r="U17" s="5"/>
      <c r="V17" s="5"/>
      <c r="W17" s="5"/>
    </row>
    <row r="18">
      <c r="A18" s="3" t="s">
        <v>1974</v>
      </c>
      <c r="B18" s="5"/>
      <c r="C18" s="3" t="s">
        <v>124</v>
      </c>
      <c r="D18" s="5" t="str">
        <f t="shared" si="1"/>
        <v>KEEP</v>
      </c>
      <c r="E18" s="5" t="str">
        <f t="array" ref="E18">IF(
  SUM(
    (survey_paper_2026!$F$2:$F999="P") *
      (LOWER(TRIM(survey_paper_2026!$B$2:$B999))=LOWER(TRIM(C18)))
  )&gt;0,
  "Yes",
  "New"
)</f>
        <v>Yes</v>
      </c>
      <c r="F18" s="5"/>
      <c r="G18" s="10" t="s">
        <v>1932</v>
      </c>
      <c r="H18" s="5"/>
      <c r="I18" s="3" t="s">
        <v>1975</v>
      </c>
      <c r="J18" s="3" t="s">
        <v>1976</v>
      </c>
      <c r="K18" s="5"/>
      <c r="L18" s="3">
        <v>17.0</v>
      </c>
      <c r="M18" s="5"/>
      <c r="N18" s="5"/>
      <c r="O18" s="5"/>
      <c r="P18" s="5"/>
      <c r="Q18" s="5"/>
      <c r="R18" s="5"/>
      <c r="S18" s="5"/>
      <c r="T18" s="5"/>
      <c r="U18" s="5"/>
      <c r="V18" s="5"/>
      <c r="W18" s="5"/>
    </row>
    <row r="19">
      <c r="A19" s="3" t="s">
        <v>1977</v>
      </c>
      <c r="B19" s="5"/>
      <c r="C19" s="3" t="s">
        <v>1978</v>
      </c>
      <c r="D19" s="5" t="str">
        <f t="shared" si="1"/>
        <v>KEEP</v>
      </c>
      <c r="E19" s="5" t="str">
        <f t="array" ref="E19">IF(
  SUM(
    (survey_paper_2026!$F$2:$F999="P") *
      (LOWER(TRIM(survey_paper_2026!$B$2:$B999))=LOWER(TRIM(C19)))
  )&gt;0,
  "Yes",
  "New"
)</f>
        <v>Yes</v>
      </c>
      <c r="F19" s="5"/>
      <c r="G19" s="10" t="s">
        <v>1932</v>
      </c>
      <c r="H19" s="5"/>
      <c r="I19" s="3" t="s">
        <v>1979</v>
      </c>
      <c r="J19" s="3" t="s">
        <v>1980</v>
      </c>
      <c r="K19" s="5"/>
      <c r="L19" s="3">
        <v>18.0</v>
      </c>
      <c r="M19" s="5"/>
      <c r="N19" s="5"/>
      <c r="O19" s="5"/>
      <c r="P19" s="5"/>
      <c r="Q19" s="5"/>
      <c r="R19" s="5"/>
      <c r="S19" s="5"/>
      <c r="T19" s="5"/>
      <c r="U19" s="5"/>
      <c r="V19" s="5"/>
      <c r="W19" s="5"/>
    </row>
    <row r="20">
      <c r="A20" s="3" t="s">
        <v>1981</v>
      </c>
      <c r="B20" s="5"/>
      <c r="C20" s="3" t="s">
        <v>1344</v>
      </c>
      <c r="D20" s="5" t="str">
        <f t="shared" si="1"/>
        <v>KEEP</v>
      </c>
      <c r="E20" s="5" t="str">
        <f t="array" ref="E20">IF(
  SUM(
    (survey_paper_2026!$F$2:$F999="P") *
      (LOWER(TRIM(survey_paper_2026!$B$2:$B999))=LOWER(TRIM(C20)))
  )&gt;0,
  "Yes",
  "New"
)</f>
        <v>Yes</v>
      </c>
      <c r="F20" s="5"/>
      <c r="G20" s="10" t="s">
        <v>1936</v>
      </c>
      <c r="H20" s="5"/>
      <c r="I20" s="3" t="s">
        <v>1982</v>
      </c>
      <c r="J20" s="3" t="s">
        <v>1983</v>
      </c>
      <c r="K20" s="5"/>
      <c r="L20" s="3">
        <v>19.0</v>
      </c>
      <c r="M20" s="5"/>
      <c r="N20" s="5"/>
      <c r="O20" s="5"/>
      <c r="P20" s="5"/>
      <c r="Q20" s="5"/>
      <c r="R20" s="5"/>
      <c r="S20" s="5"/>
      <c r="T20" s="5"/>
      <c r="U20" s="5"/>
      <c r="V20" s="5"/>
      <c r="W20" s="5"/>
    </row>
    <row r="21">
      <c r="A21" s="3" t="s">
        <v>1984</v>
      </c>
      <c r="B21" s="5"/>
      <c r="C21" s="3" t="s">
        <v>463</v>
      </c>
      <c r="D21" s="5" t="str">
        <f t="shared" si="1"/>
        <v>KEEP</v>
      </c>
      <c r="E21" s="5" t="str">
        <f t="array" ref="E21">IF(
  SUM(
    (survey_paper_2026!$F$2:$F999="P") *
      (LOWER(TRIM(survey_paper_2026!$B$2:$B999))=LOWER(TRIM(C21)))
  )&gt;0,
  "Yes",
  "New"
)</f>
        <v>Yes</v>
      </c>
      <c r="F21" s="5"/>
      <c r="G21" s="10" t="s">
        <v>1985</v>
      </c>
      <c r="H21" s="5"/>
      <c r="I21" s="3" t="s">
        <v>1986</v>
      </c>
      <c r="J21" s="3" t="s">
        <v>1987</v>
      </c>
      <c r="K21" s="5"/>
      <c r="L21" s="3">
        <v>20.0</v>
      </c>
      <c r="M21" s="5"/>
      <c r="N21" s="5"/>
      <c r="O21" s="5"/>
      <c r="P21" s="5"/>
      <c r="Q21" s="5"/>
      <c r="R21" s="5"/>
      <c r="S21" s="5"/>
      <c r="T21" s="5"/>
      <c r="U21" s="5"/>
      <c r="V21" s="5"/>
      <c r="W21" s="5"/>
    </row>
    <row r="22">
      <c r="A22" s="3" t="s">
        <v>1988</v>
      </c>
      <c r="B22" s="5"/>
      <c r="C22" s="3" t="s">
        <v>232</v>
      </c>
      <c r="D22" s="5" t="str">
        <f t="shared" si="1"/>
        <v>KEEP</v>
      </c>
      <c r="E22" s="5" t="str">
        <f t="array" ref="E22">IF(
  SUM(
    (survey_paper_2026!$F$2:$F999="P") *
      (LOWER(TRIM(survey_paper_2026!$B$2:$B999))=LOWER(TRIM(C22)))
  )&gt;0,
  "Yes",
  "New"
)</f>
        <v>Yes</v>
      </c>
      <c r="F22" s="5"/>
      <c r="G22" s="10" t="s">
        <v>1923</v>
      </c>
      <c r="H22" s="5"/>
      <c r="I22" s="3" t="s">
        <v>1989</v>
      </c>
      <c r="J22" s="3" t="s">
        <v>1990</v>
      </c>
      <c r="K22" s="5"/>
      <c r="L22" s="3">
        <v>21.0</v>
      </c>
      <c r="M22" s="5"/>
      <c r="N22" s="5"/>
      <c r="O22" s="5"/>
      <c r="P22" s="5"/>
      <c r="Q22" s="5"/>
      <c r="R22" s="5"/>
      <c r="S22" s="5"/>
      <c r="T22" s="5"/>
      <c r="U22" s="5"/>
      <c r="V22" s="5"/>
      <c r="W22" s="5"/>
    </row>
    <row r="23">
      <c r="A23" s="3" t="s">
        <v>1991</v>
      </c>
      <c r="B23" s="5"/>
      <c r="C23" s="3" t="s">
        <v>613</v>
      </c>
      <c r="D23" s="5" t="str">
        <f t="shared" si="1"/>
        <v>KEEP</v>
      </c>
      <c r="E23" s="5" t="str">
        <f t="array" ref="E23">IF(
  SUM(
    (survey_paper_2026!$F$2:$F999="P") *
      (LOWER(TRIM(survey_paper_2026!$B$2:$B999))=LOWER(TRIM(C23)))
  )&gt;0,
  "Yes",
  "New"
)</f>
        <v>Yes</v>
      </c>
      <c r="F23" s="5"/>
      <c r="G23" s="10" t="s">
        <v>1932</v>
      </c>
      <c r="H23" s="5"/>
      <c r="I23" s="3" t="s">
        <v>1992</v>
      </c>
      <c r="J23" s="3" t="s">
        <v>1993</v>
      </c>
      <c r="K23" s="5"/>
      <c r="L23" s="3">
        <v>22.0</v>
      </c>
      <c r="M23" s="5"/>
      <c r="N23" s="5"/>
      <c r="O23" s="5"/>
      <c r="P23" s="5"/>
      <c r="Q23" s="5"/>
      <c r="R23" s="5"/>
      <c r="S23" s="5"/>
      <c r="T23" s="5"/>
      <c r="U23" s="5"/>
      <c r="V23" s="5"/>
      <c r="W23" s="5"/>
    </row>
    <row r="24">
      <c r="A24" s="3" t="s">
        <v>1994</v>
      </c>
      <c r="B24" s="5"/>
      <c r="C24" s="3" t="s">
        <v>1597</v>
      </c>
      <c r="D24" s="5" t="str">
        <f t="shared" si="1"/>
        <v>KEEP</v>
      </c>
      <c r="E24" s="5" t="str">
        <f t="array" ref="E24">IF(
  SUM(
    (survey_paper_2026!$F$2:$F999="P") *
      (LOWER(TRIM(survey_paper_2026!$B$2:$B999))=LOWER(TRIM(C24)))
  )&gt;0,
  "Yes",
  "New"
)</f>
        <v>Yes</v>
      </c>
      <c r="F24" s="5"/>
      <c r="G24" s="10" t="s">
        <v>1923</v>
      </c>
      <c r="H24" s="5"/>
      <c r="I24" s="3" t="s">
        <v>1995</v>
      </c>
      <c r="J24" s="3" t="s">
        <v>1996</v>
      </c>
      <c r="K24" s="5"/>
      <c r="L24" s="3">
        <v>23.0</v>
      </c>
      <c r="M24" s="5"/>
      <c r="N24" s="5"/>
      <c r="O24" s="5"/>
      <c r="P24" s="5"/>
      <c r="Q24" s="5"/>
      <c r="R24" s="5"/>
      <c r="S24" s="5"/>
      <c r="T24" s="5"/>
      <c r="U24" s="5"/>
      <c r="V24" s="5"/>
      <c r="W24" s="5"/>
    </row>
    <row r="25">
      <c r="A25" s="3" t="s">
        <v>1997</v>
      </c>
      <c r="B25" s="5"/>
      <c r="C25" s="3" t="s">
        <v>1998</v>
      </c>
      <c r="D25" s="5" t="str">
        <f t="shared" si="1"/>
        <v>KEEP</v>
      </c>
      <c r="E25" s="5" t="str">
        <f t="array" ref="E25">IF(
  SUM(
    (survey_paper_2026!$F$2:$F999="P") *
      (LOWER(TRIM(survey_paper_2026!$B$2:$B999))=LOWER(TRIM(C25)))
  )&gt;0,
  "Yes",
  "New"
)</f>
        <v>Yes</v>
      </c>
      <c r="F25" s="5"/>
      <c r="G25" s="10" t="s">
        <v>1932</v>
      </c>
      <c r="H25" s="5"/>
      <c r="I25" s="3" t="s">
        <v>1999</v>
      </c>
      <c r="J25" s="3" t="s">
        <v>2000</v>
      </c>
      <c r="K25" s="5"/>
      <c r="L25" s="3">
        <v>24.0</v>
      </c>
      <c r="M25" s="5"/>
      <c r="N25" s="5"/>
      <c r="O25" s="5"/>
      <c r="P25" s="5"/>
      <c r="Q25" s="5"/>
      <c r="R25" s="5"/>
      <c r="S25" s="5"/>
      <c r="T25" s="5"/>
      <c r="U25" s="5"/>
      <c r="V25" s="5"/>
      <c r="W25" s="5"/>
    </row>
    <row r="26">
      <c r="A26" s="3" t="s">
        <v>2001</v>
      </c>
      <c r="B26" s="5"/>
      <c r="C26" s="3" t="s">
        <v>935</v>
      </c>
      <c r="D26" s="5" t="str">
        <f t="shared" si="1"/>
        <v>KEEP</v>
      </c>
      <c r="E26" s="5" t="str">
        <f t="array" ref="E26">IF(
  SUM(
    (survey_paper_2026!$F$2:$F999="P") *
      (LOWER(TRIM(survey_paper_2026!$B$2:$B999))=LOWER(TRIM(C26)))
  )&gt;0,
  "Yes",
  "New"
)</f>
        <v>Yes</v>
      </c>
      <c r="F26" s="5"/>
      <c r="G26" s="10" t="s">
        <v>1932</v>
      </c>
      <c r="H26" s="5"/>
      <c r="I26" s="3" t="s">
        <v>2002</v>
      </c>
      <c r="J26" s="3" t="s">
        <v>2003</v>
      </c>
      <c r="K26" s="5"/>
      <c r="L26" s="3">
        <v>25.0</v>
      </c>
      <c r="M26" s="5"/>
      <c r="N26" s="5"/>
      <c r="O26" s="5"/>
      <c r="P26" s="5"/>
      <c r="Q26" s="5"/>
      <c r="R26" s="5"/>
      <c r="S26" s="5"/>
      <c r="T26" s="5"/>
      <c r="U26" s="5"/>
      <c r="V26" s="5"/>
      <c r="W26" s="5"/>
    </row>
    <row r="27">
      <c r="A27" s="3" t="s">
        <v>2004</v>
      </c>
      <c r="B27" s="5"/>
      <c r="C27" s="3" t="s">
        <v>902</v>
      </c>
      <c r="D27" s="5" t="str">
        <f t="shared" si="1"/>
        <v>KEEP</v>
      </c>
      <c r="E27" s="5" t="str">
        <f t="array" ref="E27">IF(
  SUM(
    (survey_paper_2026!$F$2:$F999="P") *
      (LOWER(TRIM(survey_paper_2026!$B$2:$B999))=LOWER(TRIM(C27)))
  )&gt;0,
  "Yes",
  "New"
)</f>
        <v>Yes</v>
      </c>
      <c r="F27" s="5"/>
      <c r="G27" s="10" t="s">
        <v>1923</v>
      </c>
      <c r="H27" s="5"/>
      <c r="I27" s="3" t="s">
        <v>2005</v>
      </c>
      <c r="J27" s="3" t="s">
        <v>2006</v>
      </c>
      <c r="K27" s="5"/>
      <c r="L27" s="3">
        <v>26.0</v>
      </c>
      <c r="M27" s="5"/>
      <c r="N27" s="5"/>
      <c r="O27" s="5"/>
      <c r="P27" s="5"/>
      <c r="Q27" s="5"/>
      <c r="R27" s="5"/>
      <c r="S27" s="5"/>
      <c r="T27" s="5"/>
      <c r="U27" s="5"/>
      <c r="V27" s="5"/>
      <c r="W27" s="5"/>
    </row>
    <row r="28">
      <c r="A28" s="3" t="s">
        <v>2007</v>
      </c>
      <c r="B28" s="5"/>
      <c r="C28" s="3" t="s">
        <v>714</v>
      </c>
      <c r="D28" s="5" t="str">
        <f t="shared" si="1"/>
        <v>KEEP</v>
      </c>
      <c r="E28" s="5" t="str">
        <f t="array" ref="E28">IF(
  SUM(
    (survey_paper_2026!$F$2:$F999="P") *
      (LOWER(TRIM(survey_paper_2026!$B$2:$B999))=LOWER(TRIM(C28)))
  )&gt;0,
  "Yes",
  "New"
)</f>
        <v>Yes</v>
      </c>
      <c r="F28" s="5"/>
      <c r="G28" s="10" t="s">
        <v>1985</v>
      </c>
      <c r="H28" s="5"/>
      <c r="I28" s="3" t="s">
        <v>2008</v>
      </c>
      <c r="J28" s="3" t="s">
        <v>2009</v>
      </c>
      <c r="K28" s="5"/>
      <c r="L28" s="3">
        <v>27.0</v>
      </c>
      <c r="M28" s="5"/>
      <c r="N28" s="5"/>
      <c r="O28" s="5"/>
      <c r="P28" s="5"/>
      <c r="Q28" s="5"/>
      <c r="R28" s="5"/>
      <c r="S28" s="5"/>
      <c r="T28" s="5"/>
      <c r="U28" s="5"/>
      <c r="V28" s="5"/>
      <c r="W28" s="5"/>
    </row>
    <row r="29">
      <c r="A29" s="3" t="s">
        <v>2010</v>
      </c>
      <c r="B29" s="5"/>
      <c r="C29" s="3" t="s">
        <v>815</v>
      </c>
      <c r="D29" s="5" t="str">
        <f t="shared" si="1"/>
        <v>KEEP</v>
      </c>
      <c r="E29" s="5" t="str">
        <f t="array" ref="E29">IF(
  SUM(
    (survey_paper_2026!$F$2:$F999="P") *
      (LOWER(TRIM(survey_paper_2026!$B$2:$B999))=LOWER(TRIM(C29)))
  )&gt;0,
  "Yes",
  "New"
)</f>
        <v>Yes</v>
      </c>
      <c r="F29" s="5"/>
      <c r="G29" s="10" t="s">
        <v>1932</v>
      </c>
      <c r="H29" s="5"/>
      <c r="I29" s="3" t="s">
        <v>2011</v>
      </c>
      <c r="J29" s="3" t="s">
        <v>2012</v>
      </c>
      <c r="K29" s="5"/>
      <c r="L29" s="3">
        <v>28.0</v>
      </c>
      <c r="M29" s="5"/>
      <c r="N29" s="5"/>
      <c r="O29" s="5"/>
      <c r="P29" s="5"/>
      <c r="Q29" s="5"/>
      <c r="R29" s="5"/>
      <c r="S29" s="5"/>
      <c r="T29" s="5"/>
      <c r="U29" s="5"/>
      <c r="V29" s="5"/>
      <c r="W29" s="5"/>
    </row>
    <row r="30">
      <c r="A30" s="3" t="s">
        <v>2013</v>
      </c>
      <c r="B30" s="5"/>
      <c r="C30" s="3" t="s">
        <v>2014</v>
      </c>
      <c r="D30" s="5" t="str">
        <f t="shared" si="1"/>
        <v>KEEP</v>
      </c>
      <c r="E30" s="5" t="str">
        <f t="array" ref="E30">IF(
  SUM(
    (survey_paper_2026!$F$2:$F999="P") *
      (LOWER(TRIM(survey_paper_2026!$B$2:$B999))=LOWER(TRIM(C30)))
  )&gt;0,
  "Yes",
  "New"
)</f>
        <v>Yes</v>
      </c>
      <c r="F30" s="5"/>
      <c r="G30" s="10" t="s">
        <v>2015</v>
      </c>
      <c r="H30" s="5"/>
      <c r="I30" s="3" t="s">
        <v>2016</v>
      </c>
      <c r="J30" s="3" t="s">
        <v>2017</v>
      </c>
      <c r="K30" s="5"/>
      <c r="L30" s="3">
        <v>29.0</v>
      </c>
      <c r="M30" s="5"/>
      <c r="N30" s="5"/>
      <c r="O30" s="5"/>
      <c r="P30" s="5"/>
      <c r="Q30" s="5"/>
      <c r="R30" s="5"/>
      <c r="S30" s="5"/>
      <c r="T30" s="5"/>
      <c r="U30" s="5"/>
      <c r="V30" s="5"/>
      <c r="W30" s="5"/>
    </row>
    <row r="31">
      <c r="A31" s="3" t="s">
        <v>2018</v>
      </c>
      <c r="B31" s="5"/>
      <c r="C31" s="3" t="s">
        <v>1832</v>
      </c>
      <c r="D31" s="5" t="str">
        <f t="shared" si="1"/>
        <v>KEEP</v>
      </c>
      <c r="E31" s="5" t="str">
        <f t="array" ref="E31">IF(
  SUM(
    (survey_paper_2026!$F$2:$F999="P") *
      (LOWER(TRIM(survey_paper_2026!$B$2:$B999))=LOWER(TRIM(C31)))
  )&gt;0,
  "Yes",
  "New"
)</f>
        <v>Yes</v>
      </c>
      <c r="F31" s="5"/>
      <c r="G31" s="10" t="s">
        <v>1923</v>
      </c>
      <c r="H31" s="5"/>
      <c r="I31" s="3" t="s">
        <v>2019</v>
      </c>
      <c r="J31" s="3" t="s">
        <v>2020</v>
      </c>
      <c r="K31" s="5"/>
      <c r="L31" s="3">
        <v>30.0</v>
      </c>
      <c r="M31" s="5"/>
      <c r="N31" s="5"/>
      <c r="O31" s="5"/>
      <c r="P31" s="5"/>
      <c r="Q31" s="5"/>
      <c r="R31" s="5"/>
      <c r="S31" s="5"/>
      <c r="T31" s="5"/>
      <c r="U31" s="5"/>
      <c r="V31" s="5"/>
      <c r="W31" s="5"/>
    </row>
    <row r="32">
      <c r="A32" s="16" t="s">
        <v>2021</v>
      </c>
      <c r="B32" s="17"/>
      <c r="C32" s="16" t="s">
        <v>2022</v>
      </c>
      <c r="D32" s="5" t="str">
        <f t="shared" si="1"/>
        <v>KEEP</v>
      </c>
      <c r="E32" s="17" t="str">
        <f t="array" ref="E32">IF(
  SUM(
    (survey_paper_2026!$F$2:$F999="P") *
      (LOWER(TRIM(survey_paper_2026!$B$2:$B999))=LOWER(TRIM(C32)))
  )&gt;0,
  "Yes",
  "New"
)</f>
        <v>Yes</v>
      </c>
      <c r="F32" s="16"/>
      <c r="G32" s="18" t="s">
        <v>1932</v>
      </c>
      <c r="H32" s="17"/>
      <c r="I32" s="16" t="s">
        <v>2023</v>
      </c>
      <c r="J32" s="16" t="s">
        <v>2024</v>
      </c>
      <c r="K32" s="17"/>
      <c r="L32" s="3">
        <v>31.0</v>
      </c>
      <c r="M32" s="17"/>
      <c r="N32" s="17"/>
      <c r="O32" s="17"/>
      <c r="P32" s="17"/>
      <c r="Q32" s="17"/>
      <c r="R32" s="17"/>
      <c r="S32" s="17"/>
      <c r="T32" s="17"/>
      <c r="U32" s="17"/>
      <c r="V32" s="17"/>
      <c r="W32" s="17"/>
    </row>
    <row r="33">
      <c r="A33" s="3" t="s">
        <v>2025</v>
      </c>
      <c r="C33" s="3" t="s">
        <v>2026</v>
      </c>
      <c r="D33" s="5" t="str">
        <f t="shared" si="1"/>
        <v>KEEP</v>
      </c>
      <c r="E33" s="5" t="str">
        <f t="array" ref="E33">IF(
  SUM(
    (survey_paper_2026!$F$2:$F999="P") *
      (LOWER(TRIM(survey_paper_2026!$B$2:$B999))=LOWER(TRIM(C33)))
  )&gt;0,
  "Yes",
  "New"
)</f>
        <v>New</v>
      </c>
      <c r="G33" s="10" t="s">
        <v>1932</v>
      </c>
      <c r="I33" s="3" t="s">
        <v>2027</v>
      </c>
      <c r="J33" s="3" t="s">
        <v>2028</v>
      </c>
      <c r="L33" s="3">
        <v>32.0</v>
      </c>
    </row>
    <row r="34">
      <c r="A34" s="3" t="s">
        <v>2029</v>
      </c>
      <c r="C34" s="3" t="s">
        <v>2030</v>
      </c>
      <c r="D34" s="5" t="str">
        <f t="shared" si="1"/>
        <v>KEEP</v>
      </c>
      <c r="E34" s="5" t="str">
        <f t="array" ref="E34">IF(
  SUM(
    (survey_paper_2026!$F$2:$F999="P") *
      (LOWER(TRIM(survey_paper_2026!$B$2:$B999))=LOWER(TRIM(C34)))
  )&gt;0,
  "Yes",
  "New"
)</f>
        <v>New</v>
      </c>
      <c r="G34" s="10" t="s">
        <v>1932</v>
      </c>
      <c r="I34" s="3" t="s">
        <v>2031</v>
      </c>
      <c r="J34" s="3" t="s">
        <v>2032</v>
      </c>
      <c r="L34" s="3">
        <v>33.0</v>
      </c>
    </row>
    <row r="35">
      <c r="A35" s="3" t="s">
        <v>2033</v>
      </c>
      <c r="C35" s="3" t="s">
        <v>2034</v>
      </c>
      <c r="D35" s="5" t="str">
        <f t="shared" si="1"/>
        <v>KEEP</v>
      </c>
      <c r="E35" s="5" t="str">
        <f t="array" ref="E35">IF(
  SUM(
    (survey_paper_2026!$F$2:$F999="P") *
      (LOWER(TRIM(survey_paper_2026!$B$2:$B999))=LOWER(TRIM(C35)))
  )&gt;0,
  "Yes",
  "New"
)</f>
        <v>New</v>
      </c>
      <c r="G35" s="10" t="s">
        <v>2015</v>
      </c>
      <c r="I35" s="3" t="s">
        <v>2035</v>
      </c>
      <c r="J35" s="3" t="s">
        <v>2036</v>
      </c>
      <c r="L35" s="3">
        <v>34.0</v>
      </c>
    </row>
    <row r="36">
      <c r="A36" s="3" t="s">
        <v>2037</v>
      </c>
      <c r="C36" s="3" t="s">
        <v>1487</v>
      </c>
      <c r="D36" s="5" t="str">
        <f t="shared" si="1"/>
        <v>KEEP</v>
      </c>
      <c r="E36" s="5" t="str">
        <f t="array" ref="E36">IF(
  SUM(
    (survey_paper_2026!$F$2:$F999="P") *
      (LOWER(TRIM(survey_paper_2026!$B$2:$B999))=LOWER(TRIM(C36)))
  )&gt;0,
  "Yes",
  "New"
)</f>
        <v>New</v>
      </c>
      <c r="G36" s="10" t="s">
        <v>1936</v>
      </c>
      <c r="I36" s="3" t="s">
        <v>2038</v>
      </c>
      <c r="J36" s="3" t="s">
        <v>2039</v>
      </c>
      <c r="L36" s="3">
        <v>35.0</v>
      </c>
    </row>
    <row r="37">
      <c r="A37" s="3" t="s">
        <v>2040</v>
      </c>
      <c r="C37" s="3" t="s">
        <v>2041</v>
      </c>
      <c r="D37" s="5" t="str">
        <f t="shared" si="1"/>
        <v>KEEP</v>
      </c>
      <c r="E37" s="5" t="str">
        <f t="array" ref="E37">IF(
  SUM(
    (survey_paper_2026!$F$2:$F999="P") *
      (LOWER(TRIM(survey_paper_2026!$B$2:$B999))=LOWER(TRIM(C37)))
  )&gt;0,
  "Yes",
  "New"
)</f>
        <v>New</v>
      </c>
      <c r="F37" s="3" t="s">
        <v>56</v>
      </c>
      <c r="G37" s="10" t="s">
        <v>1932</v>
      </c>
      <c r="I37" s="3" t="s">
        <v>2042</v>
      </c>
      <c r="J37" s="3" t="s">
        <v>2043</v>
      </c>
      <c r="L37" s="3">
        <v>36.0</v>
      </c>
    </row>
    <row r="38">
      <c r="A38" s="3" t="s">
        <v>2044</v>
      </c>
      <c r="C38" s="3" t="s">
        <v>2045</v>
      </c>
      <c r="D38" s="5" t="str">
        <f t="shared" si="1"/>
        <v>KEEP</v>
      </c>
      <c r="E38" s="5" t="str">
        <f t="array" ref="E38">IF(
  SUM(
    (survey_paper_2026!$F$2:$F999="P") *
      (LOWER(TRIM(survey_paper_2026!$B$2:$B999))=LOWER(TRIM(C38)))
  )&gt;0,
  "Yes",
  "New"
)</f>
        <v>New</v>
      </c>
      <c r="G38" s="10" t="s">
        <v>1932</v>
      </c>
      <c r="I38" s="3" t="s">
        <v>2046</v>
      </c>
      <c r="J38" s="3" t="s">
        <v>2047</v>
      </c>
      <c r="L38" s="3">
        <v>37.0</v>
      </c>
    </row>
    <row r="39">
      <c r="A39" s="3" t="s">
        <v>2048</v>
      </c>
      <c r="C39" s="3" t="s">
        <v>2049</v>
      </c>
      <c r="D39" s="5" t="str">
        <f t="shared" si="1"/>
        <v>KEEP</v>
      </c>
      <c r="E39" s="5" t="str">
        <f t="array" ref="E39">IF(
  SUM(
    (survey_paper_2026!$F$2:$F999="P") *
      (LOWER(TRIM(survey_paper_2026!$B$2:$B999))=LOWER(TRIM(C39)))
  )&gt;0,
  "Yes",
  "New"
)</f>
        <v>New</v>
      </c>
      <c r="G39" s="10" t="s">
        <v>2015</v>
      </c>
      <c r="I39" s="3" t="s">
        <v>2050</v>
      </c>
      <c r="J39" s="3" t="s">
        <v>2051</v>
      </c>
      <c r="L39" s="3">
        <v>38.0</v>
      </c>
    </row>
    <row r="40">
      <c r="A40" s="3" t="s">
        <v>2052</v>
      </c>
      <c r="C40" s="3" t="s">
        <v>2053</v>
      </c>
      <c r="D40" s="5" t="str">
        <f t="shared" si="1"/>
        <v>KEEP</v>
      </c>
      <c r="E40" s="5" t="str">
        <f t="array" ref="E40">IF(
  SUM(
    (survey_paper_2026!$F$2:$F999="P") *
      (LOWER(TRIM(survey_paper_2026!$B$2:$B999))=LOWER(TRIM(C40)))
  )&gt;0,
  "Yes",
  "New"
)</f>
        <v>New</v>
      </c>
      <c r="G40" s="10" t="s">
        <v>2015</v>
      </c>
      <c r="I40" s="3" t="s">
        <v>2054</v>
      </c>
      <c r="J40" s="3" t="s">
        <v>2055</v>
      </c>
      <c r="L40" s="3">
        <v>39.0</v>
      </c>
    </row>
    <row r="41">
      <c r="A41" s="3" t="s">
        <v>2056</v>
      </c>
      <c r="C41" s="3" t="s">
        <v>1450</v>
      </c>
      <c r="D41" s="5" t="str">
        <f t="shared" si="1"/>
        <v>KEEP</v>
      </c>
      <c r="E41" s="5" t="str">
        <f t="array" ref="E41">IF(
  SUM(
    (survey_paper_2026!$F$2:$F999="P") *
      (LOWER(TRIM(survey_paper_2026!$B$2:$B999))=LOWER(TRIM(C41)))
  )&gt;0,
  "Yes",
  "New"
)</f>
        <v>New</v>
      </c>
      <c r="F41" s="3" t="s">
        <v>244</v>
      </c>
      <c r="G41" s="10" t="s">
        <v>1923</v>
      </c>
      <c r="I41" s="3" t="s">
        <v>2057</v>
      </c>
      <c r="J41" s="3" t="s">
        <v>2058</v>
      </c>
      <c r="L41" s="3">
        <v>40.0</v>
      </c>
    </row>
    <row r="42">
      <c r="A42" s="3" t="s">
        <v>2059</v>
      </c>
      <c r="C42" s="3" t="s">
        <v>1457</v>
      </c>
      <c r="D42" s="5" t="str">
        <f t="shared" si="1"/>
        <v>KEEP</v>
      </c>
      <c r="E42" s="5" t="str">
        <f t="array" ref="E42">IF(
  SUM(
    (survey_paper_2026!$F$2:$F999="P") *
      (LOWER(TRIM(survey_paper_2026!$B$2:$B999))=LOWER(TRIM(C42)))
  )&gt;0,
  "Yes",
  "New"
)</f>
        <v>New</v>
      </c>
      <c r="G42" s="10" t="s">
        <v>1928</v>
      </c>
      <c r="I42" s="3" t="s">
        <v>2060</v>
      </c>
      <c r="J42" s="3" t="s">
        <v>2061</v>
      </c>
      <c r="L42" s="3">
        <v>41.0</v>
      </c>
    </row>
    <row r="43">
      <c r="A43" s="3" t="s">
        <v>2062</v>
      </c>
      <c r="C43" s="3" t="s">
        <v>1380</v>
      </c>
      <c r="D43" s="5" t="str">
        <f t="shared" si="1"/>
        <v>KEEP</v>
      </c>
      <c r="E43" s="5" t="str">
        <f t="array" ref="E43">IF(
  SUM(
    (survey_paper_2026!$F$2:$F999="P") *
      (LOWER(TRIM(survey_paper_2026!$B$2:$B999))=LOWER(TRIM(C43)))
  )&gt;0,
  "Yes",
  "New"
)</f>
        <v>New</v>
      </c>
      <c r="G43" s="10" t="s">
        <v>1923</v>
      </c>
      <c r="I43" s="3" t="s">
        <v>2063</v>
      </c>
      <c r="J43" s="3" t="s">
        <v>2064</v>
      </c>
      <c r="L43" s="3">
        <v>42.0</v>
      </c>
    </row>
    <row r="44">
      <c r="A44" s="3" t="s">
        <v>2065</v>
      </c>
      <c r="C44" s="3" t="s">
        <v>2066</v>
      </c>
      <c r="D44" s="5" t="str">
        <f t="shared" si="1"/>
        <v>KEEP</v>
      </c>
      <c r="E44" s="5" t="str">
        <f t="array" ref="E44">IF(
  SUM(
    (survey_paper_2026!$F$2:$F999="P") *
      (LOWER(TRIM(survey_paper_2026!$B$2:$B999))=LOWER(TRIM(C44)))
  )&gt;0,
  "Yes",
  "New"
)</f>
        <v>New</v>
      </c>
      <c r="F44" s="3" t="s">
        <v>56</v>
      </c>
      <c r="G44" s="10" t="s">
        <v>1932</v>
      </c>
      <c r="I44" s="3" t="s">
        <v>2067</v>
      </c>
      <c r="J44" s="3" t="s">
        <v>2068</v>
      </c>
      <c r="L44" s="3">
        <v>43.0</v>
      </c>
    </row>
    <row r="45">
      <c r="A45" s="3" t="s">
        <v>2069</v>
      </c>
      <c r="C45" s="3" t="s">
        <v>136</v>
      </c>
      <c r="D45" s="5" t="str">
        <f t="shared" si="1"/>
        <v>KEEP</v>
      </c>
      <c r="E45" s="5" t="str">
        <f t="array" ref="E45">IF(
  SUM(
    (survey_paper_2026!$F$2:$F999="P") *
      (LOWER(TRIM(survey_paper_2026!$B$2:$B999))=LOWER(TRIM(C45)))
  )&gt;0,
  "Yes",
  "New"
)</f>
        <v>New</v>
      </c>
      <c r="G45" s="10" t="s">
        <v>2070</v>
      </c>
      <c r="I45" s="3" t="s">
        <v>2071</v>
      </c>
      <c r="J45" s="3" t="s">
        <v>2072</v>
      </c>
      <c r="L45" s="3">
        <v>44.0</v>
      </c>
    </row>
    <row r="46">
      <c r="A46" s="3" t="s">
        <v>2073</v>
      </c>
      <c r="C46" s="3" t="s">
        <v>2074</v>
      </c>
      <c r="D46" s="5" t="str">
        <f t="shared" si="1"/>
        <v>KEEP</v>
      </c>
      <c r="E46" s="5" t="str">
        <f t="array" ref="E46">IF(
  SUM(
    (survey_paper_2026!$F$2:$F999="P") *
      (LOWER(TRIM(survey_paper_2026!$B$2:$B999))=LOWER(TRIM(C46)))
  )&gt;0,
  "Yes",
  "New"
)</f>
        <v>New</v>
      </c>
      <c r="G46" s="10" t="s">
        <v>2015</v>
      </c>
      <c r="I46" s="3" t="s">
        <v>2075</v>
      </c>
      <c r="J46" s="3" t="s">
        <v>2076</v>
      </c>
      <c r="L46" s="3">
        <v>45.0</v>
      </c>
    </row>
    <row r="47">
      <c r="A47" s="3" t="s">
        <v>2077</v>
      </c>
      <c r="C47" s="3" t="s">
        <v>259</v>
      </c>
      <c r="D47" s="5" t="str">
        <f t="shared" si="1"/>
        <v>KEEP</v>
      </c>
      <c r="E47" s="5" t="str">
        <f t="array" ref="E47">IF(
  SUM(
    (survey_paper_2026!$F$2:$F999="P") *
      (LOWER(TRIM(survey_paper_2026!$B$2:$B999))=LOWER(TRIM(C47)))
  )&gt;0,
  "Yes",
  "New"
)</f>
        <v>New</v>
      </c>
      <c r="F47" s="3" t="s">
        <v>244</v>
      </c>
      <c r="G47" s="10" t="s">
        <v>2078</v>
      </c>
      <c r="I47" s="3" t="s">
        <v>2079</v>
      </c>
      <c r="J47" s="3" t="s">
        <v>262</v>
      </c>
      <c r="L47" s="3">
        <v>46.0</v>
      </c>
    </row>
    <row r="48">
      <c r="A48" s="3" t="s">
        <v>2080</v>
      </c>
      <c r="C48" s="3" t="s">
        <v>2081</v>
      </c>
      <c r="D48" s="5" t="str">
        <f t="shared" si="1"/>
        <v>KEEP</v>
      </c>
      <c r="E48" s="5" t="str">
        <f t="array" ref="E48">IF(
  SUM(
    (survey_paper_2026!$F$2:$F999="P") *
      (LOWER(TRIM(survey_paper_2026!$B$2:$B999))=LOWER(TRIM(C48)))
  )&gt;0,
  "Yes",
  "New"
)</f>
        <v>New</v>
      </c>
      <c r="G48" s="10" t="s">
        <v>1932</v>
      </c>
      <c r="I48" s="3" t="s">
        <v>2082</v>
      </c>
      <c r="J48" s="3" t="s">
        <v>2083</v>
      </c>
      <c r="L48" s="3">
        <v>47.0</v>
      </c>
    </row>
    <row r="49">
      <c r="A49" s="3" t="s">
        <v>2084</v>
      </c>
      <c r="C49" s="3" t="s">
        <v>2085</v>
      </c>
      <c r="D49" s="5" t="str">
        <f t="shared" si="1"/>
        <v>KEEP</v>
      </c>
      <c r="E49" s="5" t="str">
        <f t="array" ref="E49">IF(
  SUM(
    (survey_paper_2026!$F$2:$F999="P") *
      (LOWER(TRIM(survey_paper_2026!$B$2:$B999))=LOWER(TRIM(C49)))
  )&gt;0,
  "Yes",
  "New"
)</f>
        <v>New</v>
      </c>
      <c r="G49" s="10" t="s">
        <v>2015</v>
      </c>
      <c r="I49" s="3" t="s">
        <v>2086</v>
      </c>
      <c r="J49" s="3" t="s">
        <v>2087</v>
      </c>
      <c r="L49" s="3">
        <v>48.0</v>
      </c>
    </row>
    <row r="50">
      <c r="A50" s="3" t="s">
        <v>2088</v>
      </c>
      <c r="C50" s="3" t="s">
        <v>1443</v>
      </c>
      <c r="D50" s="5" t="str">
        <f t="shared" si="1"/>
        <v>KEEP</v>
      </c>
      <c r="E50" s="5" t="str">
        <f t="array" ref="E50">IF(
  SUM(
    (survey_paper_2026!$F$2:$F999="P") *
      (LOWER(TRIM(survey_paper_2026!$B$2:$B999))=LOWER(TRIM(C50)))
  )&gt;0,
  "Yes",
  "New"
)</f>
        <v>New</v>
      </c>
      <c r="F50" s="3" t="s">
        <v>244</v>
      </c>
      <c r="G50" s="10" t="s">
        <v>1956</v>
      </c>
      <c r="I50" s="3" t="s">
        <v>2089</v>
      </c>
      <c r="J50" s="3" t="s">
        <v>2090</v>
      </c>
      <c r="L50" s="3">
        <v>49.0</v>
      </c>
    </row>
    <row r="51">
      <c r="A51" s="3" t="s">
        <v>2091</v>
      </c>
      <c r="C51" s="3" t="s">
        <v>2092</v>
      </c>
      <c r="D51" s="5" t="str">
        <f t="shared" si="1"/>
        <v>KEEP</v>
      </c>
      <c r="E51" s="5" t="str">
        <f t="array" ref="E51">IF(
  SUM(
    (survey_paper_2026!$F$2:$F999="P") *
      (LOWER(TRIM(survey_paper_2026!$B$2:$B999))=LOWER(TRIM(C51)))
  )&gt;0,
  "Yes",
  "New"
)</f>
        <v>New</v>
      </c>
      <c r="F51" s="3" t="s">
        <v>56</v>
      </c>
      <c r="G51" s="10" t="s">
        <v>1932</v>
      </c>
      <c r="I51" s="3" t="s">
        <v>2093</v>
      </c>
      <c r="J51" s="3" t="s">
        <v>2094</v>
      </c>
      <c r="L51" s="3">
        <v>50.0</v>
      </c>
    </row>
    <row r="52">
      <c r="A52" s="3" t="s">
        <v>2095</v>
      </c>
      <c r="C52" s="3" t="s">
        <v>58</v>
      </c>
      <c r="D52" s="5" t="str">
        <f t="shared" si="1"/>
        <v>KEEP</v>
      </c>
      <c r="E52" s="5" t="str">
        <f t="array" ref="E52">IF(
  SUM(
    (survey_paper_2026!$F$2:$F999="P") *
      (LOWER(TRIM(survey_paper_2026!$B$2:$B999))=LOWER(TRIM(C52)))
  )&gt;0,
  "Yes",
  "New"
)</f>
        <v>New</v>
      </c>
      <c r="G52" s="10" t="s">
        <v>1923</v>
      </c>
      <c r="I52" s="3" t="s">
        <v>2096</v>
      </c>
      <c r="J52" s="3" t="s">
        <v>61</v>
      </c>
      <c r="L52" s="3">
        <v>51.0</v>
      </c>
    </row>
    <row r="53">
      <c r="A53" s="3" t="s">
        <v>2097</v>
      </c>
      <c r="C53" s="3" t="s">
        <v>2098</v>
      </c>
      <c r="D53" s="5" t="str">
        <f t="shared" si="1"/>
        <v>KEEP</v>
      </c>
      <c r="E53" s="5" t="str">
        <f t="array" ref="E53">IF(
  SUM(
    (survey_paper_2026!$F$2:$F999="P") *
      (LOWER(TRIM(survey_paper_2026!$B$2:$B999))=LOWER(TRIM(C53)))
  )&gt;0,
  "Yes",
  "New"
)</f>
        <v>New</v>
      </c>
      <c r="G53" s="10" t="s">
        <v>2015</v>
      </c>
      <c r="I53" s="3" t="s">
        <v>2099</v>
      </c>
      <c r="J53" s="3" t="s">
        <v>2100</v>
      </c>
      <c r="L53" s="3">
        <v>52.0</v>
      </c>
    </row>
    <row r="54">
      <c r="A54" s="3" t="s">
        <v>2101</v>
      </c>
      <c r="C54" s="3" t="s">
        <v>2102</v>
      </c>
      <c r="D54" s="5" t="str">
        <f t="shared" si="1"/>
        <v>KEEP</v>
      </c>
      <c r="E54" s="5" t="str">
        <f t="array" ref="E54">IF(
  SUM(
    (survey_paper_2026!$F$2:$F999="P") *
      (LOWER(TRIM(survey_paper_2026!$B$2:$B999))=LOWER(TRIM(C54)))
  )&gt;0,
  "Yes",
  "New"
)</f>
        <v>New</v>
      </c>
      <c r="G54" s="10" t="s">
        <v>2015</v>
      </c>
      <c r="I54" s="3" t="s">
        <v>2103</v>
      </c>
      <c r="J54" s="3" t="s">
        <v>2104</v>
      </c>
      <c r="L54" s="3">
        <v>53.0</v>
      </c>
    </row>
    <row r="55">
      <c r="A55" s="3" t="s">
        <v>2105</v>
      </c>
      <c r="C55" s="3" t="s">
        <v>64</v>
      </c>
      <c r="D55" s="5" t="str">
        <f t="shared" si="1"/>
        <v>KEEP</v>
      </c>
      <c r="E55" s="5" t="str">
        <f t="array" ref="E55">IF(
  SUM(
    (survey_paper_2026!$F$2:$F999="P") *
      (LOWER(TRIM(survey_paper_2026!$B$2:$B999))=LOWER(TRIM(C55)))
  )&gt;0,
  "Yes",
  "New"
)</f>
        <v>New</v>
      </c>
      <c r="G55" s="10" t="s">
        <v>1923</v>
      </c>
      <c r="I55" s="3" t="s">
        <v>2106</v>
      </c>
      <c r="J55" s="3" t="s">
        <v>67</v>
      </c>
      <c r="L55" s="3">
        <v>54.0</v>
      </c>
    </row>
    <row r="56">
      <c r="A56" s="3" t="s">
        <v>2107</v>
      </c>
      <c r="C56" s="3" t="s">
        <v>2108</v>
      </c>
      <c r="D56" s="5" t="str">
        <f t="shared" si="1"/>
        <v>KEEP</v>
      </c>
      <c r="E56" s="5" t="str">
        <f t="array" ref="E56">IF(
  SUM(
    (survey_paper_2026!$F$2:$F999="P") *
      (LOWER(TRIM(survey_paper_2026!$B$2:$B999))=LOWER(TRIM(C56)))
  )&gt;0,
  "Yes",
  "New"
)</f>
        <v>New</v>
      </c>
      <c r="F56" s="3" t="s">
        <v>56</v>
      </c>
      <c r="G56" s="10" t="s">
        <v>2015</v>
      </c>
      <c r="I56" s="3" t="s">
        <v>2109</v>
      </c>
      <c r="J56" s="3" t="s">
        <v>2110</v>
      </c>
      <c r="L56" s="3">
        <v>55.0</v>
      </c>
    </row>
    <row r="57">
      <c r="A57" s="3" t="s">
        <v>2111</v>
      </c>
      <c r="C57" s="3" t="s">
        <v>2112</v>
      </c>
      <c r="D57" s="5" t="str">
        <f t="shared" si="1"/>
        <v>KEEP</v>
      </c>
      <c r="E57" s="5" t="str">
        <f t="array" ref="E57">IF(
  SUM(
    (survey_paper_2026!$F$2:$F999="P") *
      (LOWER(TRIM(survey_paper_2026!$B$2:$B999))=LOWER(TRIM(C57)))
  )&gt;0,
  "Yes",
  "New"
)</f>
        <v>New</v>
      </c>
      <c r="G57" s="10" t="s">
        <v>2015</v>
      </c>
      <c r="I57" s="3" t="s">
        <v>2113</v>
      </c>
      <c r="J57" s="3" t="s">
        <v>2114</v>
      </c>
      <c r="L57" s="3">
        <v>56.0</v>
      </c>
    </row>
    <row r="58">
      <c r="A58" s="3" t="s">
        <v>2115</v>
      </c>
      <c r="C58" s="3" t="s">
        <v>2116</v>
      </c>
      <c r="D58" s="5" t="str">
        <f t="shared" si="1"/>
        <v>KEEP</v>
      </c>
      <c r="E58" s="5" t="str">
        <f t="array" ref="E58">IF(
  SUM(
    (survey_paper_2026!$F$2:$F999="P") *
      (LOWER(TRIM(survey_paper_2026!$B$2:$B999))=LOWER(TRIM(C58)))
  )&gt;0,
  "Yes",
  "New"
)</f>
        <v>New</v>
      </c>
      <c r="G58" s="10" t="s">
        <v>1932</v>
      </c>
      <c r="I58" s="3" t="s">
        <v>2117</v>
      </c>
      <c r="J58" s="3" t="s">
        <v>2118</v>
      </c>
      <c r="L58" s="3">
        <v>57.0</v>
      </c>
    </row>
    <row r="59">
      <c r="A59" s="3" t="s">
        <v>2119</v>
      </c>
      <c r="C59" s="3" t="s">
        <v>2120</v>
      </c>
      <c r="D59" s="5" t="str">
        <f t="shared" si="1"/>
        <v>KEEP</v>
      </c>
      <c r="E59" s="5" t="str">
        <f t="array" ref="E59">IF(
  SUM(
    (survey_paper_2026!$F$2:$F999="P") *
      (LOWER(TRIM(survey_paper_2026!$B$2:$B999))=LOWER(TRIM(C59)))
  )&gt;0,
  "Yes",
  "New"
)</f>
        <v>New</v>
      </c>
      <c r="F59" s="3" t="s">
        <v>56</v>
      </c>
      <c r="G59" s="10" t="s">
        <v>1932</v>
      </c>
      <c r="I59" s="3" t="s">
        <v>2121</v>
      </c>
      <c r="J59" s="3" t="s">
        <v>2122</v>
      </c>
      <c r="L59" s="3">
        <v>58.0</v>
      </c>
    </row>
    <row r="60">
      <c r="A60" s="3" t="s">
        <v>2123</v>
      </c>
      <c r="C60" s="3" t="s">
        <v>2124</v>
      </c>
      <c r="D60" s="5" t="str">
        <f t="shared" si="1"/>
        <v>KEEP</v>
      </c>
      <c r="E60" s="5" t="str">
        <f t="array" ref="E60">IF(
  SUM(
    (survey_paper_2026!$F$2:$F999="P") *
      (LOWER(TRIM(survey_paper_2026!$B$2:$B999))=LOWER(TRIM(C60)))
  )&gt;0,
  "Yes",
  "New"
)</f>
        <v>New</v>
      </c>
      <c r="G60" s="10" t="s">
        <v>1932</v>
      </c>
      <c r="I60" s="3" t="s">
        <v>2125</v>
      </c>
      <c r="J60" s="3" t="s">
        <v>2126</v>
      </c>
      <c r="L60" s="3">
        <v>59.0</v>
      </c>
    </row>
    <row r="61">
      <c r="A61" s="3" t="s">
        <v>2127</v>
      </c>
      <c r="C61" s="3" t="s">
        <v>2128</v>
      </c>
      <c r="D61" s="5" t="str">
        <f t="shared" si="1"/>
        <v>KEEP</v>
      </c>
      <c r="E61" s="5" t="str">
        <f t="array" ref="E61">IF(
  SUM(
    (survey_paper_2026!$F$2:$F999="P") *
      (LOWER(TRIM(survey_paper_2026!$B$2:$B999))=LOWER(TRIM(C61)))
  )&gt;0,
  "Yes",
  "New"
)</f>
        <v>New</v>
      </c>
      <c r="G61" s="10" t="s">
        <v>2015</v>
      </c>
      <c r="I61" s="3" t="s">
        <v>2129</v>
      </c>
      <c r="J61" s="3" t="s">
        <v>2130</v>
      </c>
      <c r="L61" s="3">
        <v>60.0</v>
      </c>
    </row>
    <row r="62">
      <c r="A62" s="3" t="s">
        <v>2131</v>
      </c>
      <c r="C62" s="3" t="s">
        <v>2132</v>
      </c>
      <c r="D62" s="5" t="str">
        <f t="shared" si="1"/>
        <v>KEEP</v>
      </c>
      <c r="E62" s="5" t="str">
        <f t="array" ref="E62">IF(
  SUM(
    (survey_paper_2026!$F$2:$F999="P") *
      (LOWER(TRIM(survey_paper_2026!$B$2:$B999))=LOWER(TRIM(C62)))
  )&gt;0,
  "Yes",
  "New"
)</f>
        <v>New</v>
      </c>
      <c r="G62" s="10" t="s">
        <v>2015</v>
      </c>
      <c r="I62" s="3" t="s">
        <v>2133</v>
      </c>
      <c r="J62" s="3" t="s">
        <v>2134</v>
      </c>
      <c r="L62" s="3">
        <v>61.0</v>
      </c>
    </row>
    <row r="63">
      <c r="A63" s="3" t="s">
        <v>2135</v>
      </c>
      <c r="C63" s="3" t="s">
        <v>2136</v>
      </c>
      <c r="D63" s="5" t="str">
        <f t="shared" si="1"/>
        <v>KEEP</v>
      </c>
      <c r="E63" s="5" t="str">
        <f t="array" ref="E63">IF(
  SUM(
    (survey_paper_2026!$F$2:$F999="P") *
      (LOWER(TRIM(survey_paper_2026!$B$2:$B999))=LOWER(TRIM(C63)))
  )&gt;0,
  "Yes",
  "New"
)</f>
        <v>New</v>
      </c>
      <c r="F63" s="3" t="s">
        <v>56</v>
      </c>
      <c r="G63" s="10" t="s">
        <v>2015</v>
      </c>
      <c r="I63" s="3" t="s">
        <v>2137</v>
      </c>
      <c r="J63" s="3" t="s">
        <v>2138</v>
      </c>
      <c r="L63" s="3">
        <v>62.0</v>
      </c>
    </row>
    <row r="64">
      <c r="A64" s="3" t="s">
        <v>2139</v>
      </c>
      <c r="C64" s="3" t="s">
        <v>1782</v>
      </c>
      <c r="D64" s="5" t="str">
        <f t="shared" si="1"/>
        <v>KEEP</v>
      </c>
      <c r="E64" s="5" t="str">
        <f t="array" ref="E64">IF(
  SUM(
    (survey_paper_2026!$F$2:$F999="P") *
      (LOWER(TRIM(survey_paper_2026!$B$2:$B999))=LOWER(TRIM(C64)))
  )&gt;0,
  "Yes",
  "New"
)</f>
        <v>New</v>
      </c>
      <c r="F64" s="3" t="s">
        <v>56</v>
      </c>
      <c r="G64" s="10" t="s">
        <v>1936</v>
      </c>
      <c r="I64" s="3" t="s">
        <v>2140</v>
      </c>
      <c r="J64" s="3" t="s">
        <v>2141</v>
      </c>
      <c r="L64" s="3">
        <v>63.0</v>
      </c>
    </row>
    <row r="65">
      <c r="A65" s="3" t="s">
        <v>2142</v>
      </c>
      <c r="C65" s="3" t="s">
        <v>265</v>
      </c>
      <c r="D65" s="5" t="str">
        <f t="shared" si="1"/>
        <v>KEEP</v>
      </c>
      <c r="E65" s="5" t="str">
        <f t="array" ref="E65">IF(
  SUM(
    (survey_paper_2026!$F$2:$F999="P") *
      (LOWER(TRIM(survey_paper_2026!$B$2:$B999))=LOWER(TRIM(C65)))
  )&gt;0,
  "Yes",
  "New"
)</f>
        <v>New</v>
      </c>
      <c r="F65" s="3" t="s">
        <v>56</v>
      </c>
      <c r="G65" s="10" t="s">
        <v>1932</v>
      </c>
      <c r="I65" s="3" t="s">
        <v>2143</v>
      </c>
      <c r="J65" s="3" t="s">
        <v>2144</v>
      </c>
      <c r="L65" s="3">
        <v>64.0</v>
      </c>
    </row>
    <row r="66">
      <c r="A66" s="3" t="s">
        <v>2145</v>
      </c>
      <c r="C66" s="3" t="s">
        <v>1703</v>
      </c>
      <c r="D66" s="5" t="str">
        <f t="shared" si="1"/>
        <v>KEEP</v>
      </c>
      <c r="E66" s="5" t="str">
        <f t="array" ref="E66">IF(
  SUM(
    (survey_paper_2026!$F$2:$F999="P") *
      (LOWER(TRIM(survey_paper_2026!$B$2:$B999))=LOWER(TRIM(C66)))
  )&gt;0,
  "Yes",
  "New"
)</f>
        <v>New</v>
      </c>
      <c r="G66" s="10" t="s">
        <v>1928</v>
      </c>
      <c r="J66" s="3" t="s">
        <v>2146</v>
      </c>
      <c r="L66" s="3">
        <v>65.0</v>
      </c>
    </row>
    <row r="67">
      <c r="A67" s="3" t="s">
        <v>2147</v>
      </c>
      <c r="C67" s="3" t="s">
        <v>2148</v>
      </c>
      <c r="D67" s="5" t="str">
        <f t="shared" si="1"/>
        <v>KEEP</v>
      </c>
      <c r="E67" s="5" t="str">
        <f t="array" ref="E67">IF(
  SUM(
    (survey_paper_2026!$F$2:$F999="P") *
      (LOWER(TRIM(survey_paper_2026!$B$2:$B999))=LOWER(TRIM(C67)))
  )&gt;0,
  "Yes",
  "New"
)</f>
        <v>New</v>
      </c>
      <c r="F67" s="3" t="s">
        <v>244</v>
      </c>
      <c r="G67" s="10" t="s">
        <v>1932</v>
      </c>
      <c r="I67" s="3" t="s">
        <v>2149</v>
      </c>
      <c r="J67" s="3" t="s">
        <v>2150</v>
      </c>
      <c r="L67" s="3">
        <v>66.0</v>
      </c>
    </row>
    <row r="68">
      <c r="A68" s="3" t="s">
        <v>2151</v>
      </c>
      <c r="C68" s="3" t="s">
        <v>2152</v>
      </c>
      <c r="D68" s="5" t="str">
        <f t="shared" si="1"/>
        <v>KEEP</v>
      </c>
      <c r="E68" s="5" t="str">
        <f t="array" ref="E68">IF(
  SUM(
    (survey_paper_2026!$F$2:$F999="P") *
      (LOWER(TRIM(survey_paper_2026!$B$2:$B999))=LOWER(TRIM(C68)))
  )&gt;0,
  "Yes",
  "New"
)</f>
        <v>New</v>
      </c>
      <c r="G68" s="10" t="s">
        <v>2015</v>
      </c>
      <c r="I68" s="3" t="s">
        <v>2153</v>
      </c>
      <c r="J68" s="3" t="s">
        <v>2154</v>
      </c>
      <c r="L68" s="3">
        <v>67.0</v>
      </c>
    </row>
    <row r="69">
      <c r="A69" s="3" t="s">
        <v>2155</v>
      </c>
      <c r="C69" s="3" t="s">
        <v>452</v>
      </c>
      <c r="D69" s="5" t="str">
        <f t="shared" si="1"/>
        <v>KEEP</v>
      </c>
      <c r="E69" s="5" t="str">
        <f t="array" ref="E69">IF(
  SUM(
    (survey_paper_2026!$F$2:$F999="P") *
      (LOWER(TRIM(survey_paper_2026!$B$2:$B999))=LOWER(TRIM(C69)))
  )&gt;0,
  "Yes",
  "New"
)</f>
        <v>New</v>
      </c>
      <c r="G69" s="10" t="s">
        <v>1932</v>
      </c>
      <c r="I69" s="3" t="s">
        <v>2156</v>
      </c>
      <c r="J69" s="3" t="s">
        <v>2157</v>
      </c>
      <c r="L69" s="3">
        <v>68.0</v>
      </c>
    </row>
    <row r="70">
      <c r="A70" s="3" t="s">
        <v>2158</v>
      </c>
      <c r="C70" s="3" t="s">
        <v>2159</v>
      </c>
      <c r="D70" s="5" t="str">
        <f t="shared" si="1"/>
        <v>KEEP</v>
      </c>
      <c r="E70" s="5" t="str">
        <f t="array" ref="E70">IF(
  SUM(
    (survey_paper_2026!$F$2:$F999="P") *
      (LOWER(TRIM(survey_paper_2026!$B$2:$B999))=LOWER(TRIM(C70)))
  )&gt;0,
  "Yes",
  "New"
)</f>
        <v>New</v>
      </c>
      <c r="G70" s="10" t="s">
        <v>2015</v>
      </c>
      <c r="I70" s="3" t="s">
        <v>2160</v>
      </c>
      <c r="J70" s="3" t="s">
        <v>2161</v>
      </c>
      <c r="L70" s="3">
        <v>69.0</v>
      </c>
    </row>
    <row r="71">
      <c r="A71" s="3" t="s">
        <v>2162</v>
      </c>
      <c r="C71" s="3" t="s">
        <v>2163</v>
      </c>
      <c r="D71" s="5" t="str">
        <f t="shared" si="1"/>
        <v>KEEP</v>
      </c>
      <c r="E71" s="5" t="str">
        <f t="array" ref="E71">IF(
  SUM(
    (survey_paper_2026!$F$2:$F999="P") *
      (LOWER(TRIM(survey_paper_2026!$B$2:$B999))=LOWER(TRIM(C71)))
  )&gt;0,
  "Yes",
  "New"
)</f>
        <v>New</v>
      </c>
      <c r="G71" s="10" t="s">
        <v>1932</v>
      </c>
      <c r="I71" s="3" t="s">
        <v>2164</v>
      </c>
      <c r="J71" s="3" t="s">
        <v>2165</v>
      </c>
      <c r="L71" s="3">
        <v>70.0</v>
      </c>
    </row>
    <row r="72">
      <c r="A72" s="3" t="s">
        <v>2166</v>
      </c>
      <c r="C72" s="3" t="s">
        <v>691</v>
      </c>
      <c r="D72" s="5" t="str">
        <f t="shared" si="1"/>
        <v>KEEP</v>
      </c>
      <c r="E72" s="5" t="str">
        <f t="array" ref="E72">IF(
  SUM(
    (survey_paper_2026!$F$2:$F999="P") *
      (LOWER(TRIM(survey_paper_2026!$B$2:$B999))=LOWER(TRIM(C72)))
  )&gt;0,
  "Yes",
  "New"
)</f>
        <v>New</v>
      </c>
      <c r="G72" s="10" t="s">
        <v>1932</v>
      </c>
      <c r="I72" s="3" t="s">
        <v>2167</v>
      </c>
      <c r="J72" s="3" t="s">
        <v>693</v>
      </c>
      <c r="L72" s="3">
        <v>71.0</v>
      </c>
    </row>
    <row r="73">
      <c r="A73" s="3" t="s">
        <v>2168</v>
      </c>
      <c r="C73" s="3" t="s">
        <v>607</v>
      </c>
      <c r="D73" s="5" t="str">
        <f t="shared" si="1"/>
        <v>KEEP</v>
      </c>
      <c r="E73" s="5" t="str">
        <f t="array" ref="E73">IF(
  SUM(
    (survey_paper_2026!$F$2:$F999="P") *
      (LOWER(TRIM(survey_paper_2026!$B$2:$B999))=LOWER(TRIM(C73)))
  )&gt;0,
  "Yes",
  "New"
)</f>
        <v>New</v>
      </c>
      <c r="F73" s="3" t="s">
        <v>244</v>
      </c>
      <c r="G73" s="10" t="s">
        <v>1932</v>
      </c>
      <c r="I73" s="3" t="s">
        <v>2169</v>
      </c>
      <c r="J73" s="3" t="s">
        <v>2170</v>
      </c>
      <c r="L73" s="3">
        <v>72.0</v>
      </c>
    </row>
    <row r="74">
      <c r="A74" s="3" t="s">
        <v>2171</v>
      </c>
      <c r="C74" s="3" t="s">
        <v>575</v>
      </c>
      <c r="D74" s="5" t="str">
        <f t="shared" si="1"/>
        <v>KEEP</v>
      </c>
      <c r="E74" s="5" t="str">
        <f t="array" ref="E74">IF(
  SUM(
    (survey_paper_2026!$F$2:$F999="P") *
      (LOWER(TRIM(survey_paper_2026!$B$2:$B999))=LOWER(TRIM(C74)))
  )&gt;0,
  "Yes",
  "New"
)</f>
        <v>New</v>
      </c>
      <c r="F74" s="3" t="s">
        <v>244</v>
      </c>
      <c r="G74" s="10" t="s">
        <v>1956</v>
      </c>
      <c r="I74" s="3" t="s">
        <v>2172</v>
      </c>
      <c r="J74" s="3" t="s">
        <v>2173</v>
      </c>
      <c r="L74" s="3">
        <v>73.0</v>
      </c>
    </row>
    <row r="75">
      <c r="A75" s="3" t="s">
        <v>2174</v>
      </c>
      <c r="C75" s="3" t="s">
        <v>2175</v>
      </c>
      <c r="D75" s="5" t="str">
        <f t="shared" si="1"/>
        <v>KEEP</v>
      </c>
      <c r="E75" s="5" t="str">
        <f t="array" ref="E75">IF(
  SUM(
    (survey_paper_2026!$F$2:$F999="P") *
      (LOWER(TRIM(survey_paper_2026!$B$2:$B999))=LOWER(TRIM(C75)))
  )&gt;0,
  "Yes",
  "New"
)</f>
        <v>New</v>
      </c>
      <c r="G75" s="10" t="s">
        <v>1932</v>
      </c>
      <c r="I75" s="3" t="s">
        <v>2176</v>
      </c>
      <c r="J75" s="3" t="s">
        <v>2177</v>
      </c>
      <c r="L75" s="3">
        <v>74.0</v>
      </c>
    </row>
    <row r="76">
      <c r="A76" s="3" t="s">
        <v>2178</v>
      </c>
      <c r="C76" s="3" t="s">
        <v>2179</v>
      </c>
      <c r="D76" s="5" t="str">
        <f t="shared" si="1"/>
        <v>KEEP</v>
      </c>
      <c r="E76" s="5" t="str">
        <f t="array" ref="E76">IF(
  SUM(
    (survey_paper_2026!$F$2:$F999="P") *
      (LOWER(TRIM(survey_paper_2026!$B$2:$B999))=LOWER(TRIM(C76)))
  )&gt;0,
  "Yes",
  "New"
)</f>
        <v>New</v>
      </c>
      <c r="F76" s="3" t="s">
        <v>244</v>
      </c>
      <c r="G76" s="10" t="s">
        <v>2015</v>
      </c>
      <c r="I76" s="3" t="s">
        <v>2180</v>
      </c>
      <c r="J76" s="3" t="s">
        <v>2181</v>
      </c>
      <c r="L76" s="3">
        <v>75.0</v>
      </c>
    </row>
    <row r="77">
      <c r="A77" s="3" t="s">
        <v>2182</v>
      </c>
      <c r="C77" s="3" t="s">
        <v>1873</v>
      </c>
      <c r="D77" s="5" t="str">
        <f t="shared" si="1"/>
        <v>KEEP</v>
      </c>
      <c r="E77" s="5" t="str">
        <f t="array" ref="E77">IF(
  SUM(
    (survey_paper_2026!$F$2:$F999="P") *
      (LOWER(TRIM(survey_paper_2026!$B$2:$B999))=LOWER(TRIM(C77)))
  )&gt;0,
  "Yes",
  "New"
)</f>
        <v>New</v>
      </c>
      <c r="G77" s="10" t="s">
        <v>1928</v>
      </c>
      <c r="J77" s="3" t="s">
        <v>2183</v>
      </c>
      <c r="L77" s="3">
        <v>76.0</v>
      </c>
    </row>
    <row r="78">
      <c r="A78" s="3" t="s">
        <v>2184</v>
      </c>
      <c r="C78" s="3" t="s">
        <v>2185</v>
      </c>
      <c r="D78" s="5" t="str">
        <f t="shared" si="1"/>
        <v>KEEP</v>
      </c>
      <c r="E78" s="5" t="str">
        <f t="array" ref="E78">IF(
  SUM(
    (survey_paper_2026!$F$2:$F999="P") *
      (LOWER(TRIM(survey_paper_2026!$B$2:$B999))=LOWER(TRIM(C78)))
  )&gt;0,
  "Yes",
  "New"
)</f>
        <v>New</v>
      </c>
      <c r="G78" s="10" t="s">
        <v>1932</v>
      </c>
      <c r="I78" s="3" t="s">
        <v>2186</v>
      </c>
      <c r="J78" s="3" t="s">
        <v>2187</v>
      </c>
      <c r="L78" s="3">
        <v>77.0</v>
      </c>
    </row>
    <row r="79">
      <c r="A79" s="3" t="s">
        <v>2188</v>
      </c>
      <c r="C79" s="3" t="s">
        <v>2189</v>
      </c>
      <c r="D79" s="5" t="str">
        <f t="shared" si="1"/>
        <v>KEEP</v>
      </c>
      <c r="E79" s="5" t="str">
        <f t="array" ref="E79">IF(
  SUM(
    (survey_paper_2026!$F$2:$F999="P") *
      (LOWER(TRIM(survey_paper_2026!$B$2:$B999))=LOWER(TRIM(C79)))
  )&gt;0,
  "Yes",
  "New"
)</f>
        <v>New</v>
      </c>
      <c r="F79" s="3" t="s">
        <v>56</v>
      </c>
      <c r="G79" s="10" t="s">
        <v>2015</v>
      </c>
      <c r="I79" s="3" t="s">
        <v>2190</v>
      </c>
      <c r="J79" s="3" t="s">
        <v>2191</v>
      </c>
      <c r="L79" s="3">
        <v>78.0</v>
      </c>
    </row>
    <row r="80">
      <c r="A80" s="3" t="s">
        <v>2192</v>
      </c>
      <c r="C80" s="3" t="s">
        <v>570</v>
      </c>
      <c r="D80" s="5" t="str">
        <f t="shared" si="1"/>
        <v>KEEP</v>
      </c>
      <c r="E80" s="5" t="str">
        <f t="array" ref="E80">IF(
  SUM(
    (survey_paper_2026!$F$2:$F999="P") *
      (LOWER(TRIM(survey_paper_2026!$B$2:$B999))=LOWER(TRIM(C80)))
  )&gt;0,
  "Yes",
  "New"
)</f>
        <v>New</v>
      </c>
      <c r="G80" s="10" t="s">
        <v>1932</v>
      </c>
      <c r="I80" s="3" t="s">
        <v>2193</v>
      </c>
      <c r="J80" s="3" t="s">
        <v>2194</v>
      </c>
      <c r="L80" s="3">
        <v>79.0</v>
      </c>
    </row>
    <row r="81">
      <c r="A81" s="3" t="s">
        <v>2195</v>
      </c>
      <c r="C81" s="3" t="s">
        <v>2196</v>
      </c>
      <c r="D81" s="5" t="str">
        <f t="shared" si="1"/>
        <v>KEEP</v>
      </c>
      <c r="E81" s="5" t="str">
        <f t="array" ref="E81">IF(
  SUM(
    (survey_paper_2026!$F$2:$F999="P") *
      (LOWER(TRIM(survey_paper_2026!$B$2:$B999))=LOWER(TRIM(C81)))
  )&gt;0,
  "Yes",
  "New"
)</f>
        <v>New</v>
      </c>
      <c r="F81" s="3" t="s">
        <v>56</v>
      </c>
      <c r="G81" s="10" t="s">
        <v>2015</v>
      </c>
      <c r="I81" s="3" t="s">
        <v>2197</v>
      </c>
      <c r="J81" s="3" t="s">
        <v>2198</v>
      </c>
      <c r="L81" s="3">
        <v>80.0</v>
      </c>
    </row>
    <row r="82">
      <c r="A82" s="3" t="s">
        <v>2199</v>
      </c>
      <c r="C82" s="3" t="s">
        <v>1415</v>
      </c>
      <c r="D82" s="5" t="str">
        <f t="shared" si="1"/>
        <v>KEEP</v>
      </c>
      <c r="E82" s="5" t="str">
        <f t="array" ref="E82">IF(
  SUM(
    (survey_paper_2026!$F$2:$F999="P") *
      (LOWER(TRIM(survey_paper_2026!$B$2:$B999))=LOWER(TRIM(C82)))
  )&gt;0,
  "Yes",
  "New"
)</f>
        <v>New</v>
      </c>
      <c r="G82" s="10" t="s">
        <v>2070</v>
      </c>
      <c r="I82" s="3" t="s">
        <v>2200</v>
      </c>
      <c r="J82" s="3" t="s">
        <v>2201</v>
      </c>
      <c r="L82" s="3">
        <v>81.0</v>
      </c>
    </row>
    <row r="83">
      <c r="A83" s="3" t="s">
        <v>2202</v>
      </c>
      <c r="C83" s="3" t="s">
        <v>2203</v>
      </c>
      <c r="D83" s="5" t="str">
        <f t="shared" si="1"/>
        <v>KEEP</v>
      </c>
      <c r="E83" s="5" t="str">
        <f t="array" ref="E83">IF(
  SUM(
    (survey_paper_2026!$F$2:$F999="P") *
      (LOWER(TRIM(survey_paper_2026!$B$2:$B999))=LOWER(TRIM(C83)))
  )&gt;0,
  "Yes",
  "New"
)</f>
        <v>New</v>
      </c>
      <c r="G83" s="10" t="s">
        <v>2015</v>
      </c>
      <c r="I83" s="3" t="s">
        <v>2204</v>
      </c>
      <c r="J83" s="3" t="s">
        <v>2205</v>
      </c>
      <c r="L83" s="3">
        <v>82.0</v>
      </c>
    </row>
    <row r="84">
      <c r="A84" s="3" t="s">
        <v>2206</v>
      </c>
      <c r="C84" s="3" t="s">
        <v>673</v>
      </c>
      <c r="D84" s="5" t="str">
        <f t="shared" si="1"/>
        <v>KEEP</v>
      </c>
      <c r="E84" s="5" t="str">
        <f t="array" ref="E84">IF(
  SUM(
    (survey_paper_2026!$F$2:$F999="P") *
      (LOWER(TRIM(survey_paper_2026!$B$2:$B999))=LOWER(TRIM(C84)))
  )&gt;0,
  "Yes",
  "New"
)</f>
        <v>New</v>
      </c>
      <c r="G84" s="10" t="s">
        <v>1923</v>
      </c>
      <c r="I84" s="3" t="s">
        <v>2207</v>
      </c>
      <c r="J84" s="3" t="s">
        <v>675</v>
      </c>
      <c r="L84" s="3">
        <v>83.0</v>
      </c>
    </row>
    <row r="85">
      <c r="A85" s="3" t="s">
        <v>2208</v>
      </c>
      <c r="C85" s="3" t="s">
        <v>2209</v>
      </c>
      <c r="D85" s="5" t="str">
        <f t="shared" si="1"/>
        <v>KEEP</v>
      </c>
      <c r="E85" s="5" t="str">
        <f t="array" ref="E85">IF(
  SUM(
    (survey_paper_2026!$F$2:$F999="P") *
      (LOWER(TRIM(survey_paper_2026!$B$2:$B999))=LOWER(TRIM(C85)))
  )&gt;0,
  "Yes",
  "New"
)</f>
        <v>New</v>
      </c>
      <c r="G85" s="10" t="s">
        <v>2015</v>
      </c>
      <c r="I85" s="3" t="s">
        <v>2210</v>
      </c>
      <c r="J85" s="3" t="s">
        <v>2211</v>
      </c>
      <c r="L85" s="3">
        <v>84.0</v>
      </c>
    </row>
    <row r="86">
      <c r="A86" s="3" t="s">
        <v>2212</v>
      </c>
      <c r="C86" s="3" t="s">
        <v>2213</v>
      </c>
      <c r="D86" s="5" t="str">
        <f t="shared" si="1"/>
        <v>KEEP</v>
      </c>
      <c r="E86" s="5" t="str">
        <f t="array" ref="E86">IF(
  SUM(
    (survey_paper_2026!$F$2:$F999="P") *
      (LOWER(TRIM(survey_paper_2026!$B$2:$B999))=LOWER(TRIM(C86)))
  )&gt;0,
  "Yes",
  "New"
)</f>
        <v>New</v>
      </c>
      <c r="G86" s="10" t="s">
        <v>1932</v>
      </c>
      <c r="I86" s="3" t="s">
        <v>2214</v>
      </c>
      <c r="J86" s="3" t="s">
        <v>2215</v>
      </c>
      <c r="L86" s="3">
        <v>85.0</v>
      </c>
    </row>
    <row r="87">
      <c r="A87" s="3" t="s">
        <v>2216</v>
      </c>
      <c r="C87" s="3" t="s">
        <v>2217</v>
      </c>
      <c r="D87" s="5" t="str">
        <f t="shared" si="1"/>
        <v>KEEP</v>
      </c>
      <c r="E87" s="5" t="str">
        <f t="array" ref="E87">IF(
  SUM(
    (survey_paper_2026!$F$2:$F999="P") *
      (LOWER(TRIM(survey_paper_2026!$B$2:$B999))=LOWER(TRIM(C87)))
  )&gt;0,
  "Yes",
  "New"
)</f>
        <v>New</v>
      </c>
      <c r="G87" s="10" t="s">
        <v>2015</v>
      </c>
      <c r="I87" s="3" t="s">
        <v>2218</v>
      </c>
      <c r="J87" s="3" t="s">
        <v>2219</v>
      </c>
      <c r="L87" s="3">
        <v>86.0</v>
      </c>
    </row>
    <row r="88">
      <c r="A88" s="3" t="s">
        <v>2220</v>
      </c>
      <c r="C88" s="3" t="s">
        <v>702</v>
      </c>
      <c r="D88" s="5" t="str">
        <f t="shared" si="1"/>
        <v>KEEP</v>
      </c>
      <c r="E88" s="5" t="str">
        <f t="array" ref="E88">IF(
  SUM(
    (survey_paper_2026!$F$2:$F999="P") *
      (LOWER(TRIM(survey_paper_2026!$B$2:$B999))=LOWER(TRIM(C88)))
  )&gt;0,
  "Yes",
  "New"
)</f>
        <v>New</v>
      </c>
      <c r="F88" s="3" t="s">
        <v>56</v>
      </c>
      <c r="G88" s="10" t="s">
        <v>1956</v>
      </c>
      <c r="I88" s="3" t="s">
        <v>2221</v>
      </c>
      <c r="J88" s="3" t="s">
        <v>705</v>
      </c>
      <c r="L88" s="3">
        <v>87.0</v>
      </c>
    </row>
    <row r="89">
      <c r="A89" s="3" t="s">
        <v>2222</v>
      </c>
      <c r="C89" s="3" t="s">
        <v>2223</v>
      </c>
      <c r="D89" s="5" t="str">
        <f t="shared" si="1"/>
        <v>KEEP</v>
      </c>
      <c r="E89" s="5" t="str">
        <f t="array" ref="E89">IF(
  SUM(
    (survey_paper_2026!$F$2:$F999="P") *
      (LOWER(TRIM(survey_paper_2026!$B$2:$B999))=LOWER(TRIM(C89)))
  )&gt;0,
  "Yes",
  "New"
)</f>
        <v>New</v>
      </c>
      <c r="F89" s="3" t="s">
        <v>56</v>
      </c>
      <c r="G89" s="10" t="s">
        <v>2015</v>
      </c>
      <c r="I89" s="3" t="s">
        <v>2224</v>
      </c>
      <c r="J89" s="3" t="s">
        <v>2225</v>
      </c>
      <c r="L89" s="3">
        <v>88.0</v>
      </c>
    </row>
    <row r="90">
      <c r="A90" s="3" t="s">
        <v>2226</v>
      </c>
      <c r="C90" s="3" t="s">
        <v>2227</v>
      </c>
      <c r="D90" s="5" t="str">
        <f t="shared" si="1"/>
        <v>KEEP</v>
      </c>
      <c r="E90" s="5" t="str">
        <f t="array" ref="E90">IF(
  SUM(
    (survey_paper_2026!$F$2:$F999="P") *
      (LOWER(TRIM(survey_paper_2026!$B$2:$B999))=LOWER(TRIM(C90)))
  )&gt;0,
  "Yes",
  "New"
)</f>
        <v>New</v>
      </c>
      <c r="G90" s="10" t="s">
        <v>1932</v>
      </c>
      <c r="I90" s="3" t="s">
        <v>2228</v>
      </c>
      <c r="J90" s="3" t="s">
        <v>2229</v>
      </c>
      <c r="L90" s="3">
        <v>89.0</v>
      </c>
    </row>
    <row r="91">
      <c r="A91" s="3" t="s">
        <v>2230</v>
      </c>
      <c r="C91" s="3" t="s">
        <v>2231</v>
      </c>
      <c r="D91" s="5" t="str">
        <f t="shared" si="1"/>
        <v>KEEP</v>
      </c>
      <c r="E91" s="5" t="str">
        <f t="array" ref="E91">IF(
  SUM(
    (survey_paper_2026!$F$2:$F999="P") *
      (LOWER(TRIM(survey_paper_2026!$B$2:$B999))=LOWER(TRIM(C91)))
  )&gt;0,
  "Yes",
  "New"
)</f>
        <v>New</v>
      </c>
      <c r="G91" s="10" t="s">
        <v>1932</v>
      </c>
      <c r="I91" s="3" t="s">
        <v>2232</v>
      </c>
      <c r="J91" s="3" t="s">
        <v>2233</v>
      </c>
      <c r="L91" s="3">
        <v>90.0</v>
      </c>
    </row>
    <row r="92">
      <c r="A92" s="3" t="s">
        <v>2234</v>
      </c>
      <c r="C92" s="3" t="s">
        <v>2235</v>
      </c>
      <c r="D92" s="5" t="str">
        <f t="shared" si="1"/>
        <v>KEEP</v>
      </c>
      <c r="E92" s="5" t="str">
        <f t="array" ref="E92">IF(
  SUM(
    (survey_paper_2026!$F$2:$F999="P") *
      (LOWER(TRIM(survey_paper_2026!$B$2:$B999))=LOWER(TRIM(C92)))
  )&gt;0,
  "Yes",
  "New"
)</f>
        <v>New</v>
      </c>
      <c r="G92" s="10" t="s">
        <v>2015</v>
      </c>
      <c r="I92" s="3" t="s">
        <v>2236</v>
      </c>
      <c r="J92" s="3" t="s">
        <v>2237</v>
      </c>
      <c r="L92" s="3">
        <v>91.0</v>
      </c>
    </row>
    <row r="93">
      <c r="A93" s="3" t="s">
        <v>2238</v>
      </c>
      <c r="C93" s="3" t="s">
        <v>469</v>
      </c>
      <c r="D93" s="5" t="str">
        <f t="shared" si="1"/>
        <v>KEEP</v>
      </c>
      <c r="E93" s="5" t="str">
        <f t="array" ref="E93">IF(
  SUM(
    (survey_paper_2026!$F$2:$F999="P") *
      (LOWER(TRIM(survey_paper_2026!$B$2:$B999))=LOWER(TRIM(C93)))
  )&gt;0,
  "Yes",
  "New"
)</f>
        <v>New</v>
      </c>
      <c r="F93" s="3" t="s">
        <v>244</v>
      </c>
      <c r="G93" s="10" t="s">
        <v>1928</v>
      </c>
      <c r="I93" s="3" t="s">
        <v>2239</v>
      </c>
      <c r="J93" s="3" t="s">
        <v>471</v>
      </c>
      <c r="L93" s="3">
        <v>92.0</v>
      </c>
    </row>
    <row r="94">
      <c r="A94" s="3" t="s">
        <v>2240</v>
      </c>
      <c r="C94" s="3" t="s">
        <v>1287</v>
      </c>
      <c r="D94" s="5" t="str">
        <f t="shared" si="1"/>
        <v>KEEP</v>
      </c>
      <c r="E94" s="5" t="str">
        <f t="array" ref="E94">IF(
  SUM(
    (survey_paper_2026!$F$2:$F999="P") *
      (LOWER(TRIM(survey_paper_2026!$B$2:$B999))=LOWER(TRIM(C94)))
  )&gt;0,
  "Yes",
  "New"
)</f>
        <v>New</v>
      </c>
      <c r="G94" s="10" t="s">
        <v>1936</v>
      </c>
      <c r="I94" s="3" t="s">
        <v>2241</v>
      </c>
      <c r="J94" s="3" t="s">
        <v>2242</v>
      </c>
      <c r="L94" s="3">
        <v>93.0</v>
      </c>
    </row>
    <row r="95">
      <c r="A95" s="3" t="s">
        <v>2243</v>
      </c>
      <c r="C95" s="3" t="s">
        <v>581</v>
      </c>
      <c r="D95" s="5" t="str">
        <f t="shared" si="1"/>
        <v>KEEP</v>
      </c>
      <c r="E95" s="5" t="str">
        <f t="array" ref="E95">IF(
  SUM(
    (survey_paper_2026!$F$2:$F999="P") *
      (LOWER(TRIM(survey_paper_2026!$B$2:$B999))=LOWER(TRIM(C95)))
  )&gt;0,
  "Yes",
  "New"
)</f>
        <v>New</v>
      </c>
      <c r="G95" s="10" t="s">
        <v>1932</v>
      </c>
      <c r="I95" s="3" t="s">
        <v>2244</v>
      </c>
      <c r="J95" s="3" t="s">
        <v>583</v>
      </c>
      <c r="L95" s="3">
        <v>94.0</v>
      </c>
    </row>
    <row r="96">
      <c r="A96" s="3" t="s">
        <v>2245</v>
      </c>
      <c r="C96" s="3" t="s">
        <v>2246</v>
      </c>
      <c r="D96" s="5" t="str">
        <f t="shared" si="1"/>
        <v>KEEP</v>
      </c>
      <c r="E96" s="5" t="str">
        <f t="array" ref="E96">IF(
  SUM(
    (survey_paper_2026!$F$2:$F999="P") *
      (LOWER(TRIM(survey_paper_2026!$B$2:$B999))=LOWER(TRIM(C96)))
  )&gt;0,
  "Yes",
  "New"
)</f>
        <v>New</v>
      </c>
      <c r="G96" s="10" t="s">
        <v>2015</v>
      </c>
      <c r="I96" s="3" t="s">
        <v>2247</v>
      </c>
      <c r="J96" s="3" t="s">
        <v>2248</v>
      </c>
      <c r="L96" s="3">
        <v>95.0</v>
      </c>
    </row>
    <row r="97">
      <c r="A97" s="3" t="s">
        <v>2249</v>
      </c>
      <c r="C97" s="3" t="s">
        <v>2250</v>
      </c>
      <c r="D97" s="5" t="str">
        <f t="shared" si="1"/>
        <v>KEEP</v>
      </c>
      <c r="E97" s="5" t="str">
        <f t="array" ref="E97">IF(
  SUM(
    (survey_paper_2026!$F$2:$F999="P") *
      (LOWER(TRIM(survey_paper_2026!$B$2:$B999))=LOWER(TRIM(C97)))
  )&gt;0,
  "Yes",
  "New"
)</f>
        <v>New</v>
      </c>
      <c r="F97" s="3" t="s">
        <v>56</v>
      </c>
      <c r="G97" s="10" t="s">
        <v>2015</v>
      </c>
      <c r="I97" s="3" t="s">
        <v>2251</v>
      </c>
      <c r="J97" s="3" t="s">
        <v>2252</v>
      </c>
      <c r="L97" s="3">
        <v>96.0</v>
      </c>
    </row>
    <row r="98">
      <c r="A98" s="3" t="s">
        <v>2253</v>
      </c>
      <c r="C98" s="3" t="s">
        <v>475</v>
      </c>
      <c r="D98" s="5" t="str">
        <f t="shared" si="1"/>
        <v>KEEP</v>
      </c>
      <c r="E98" s="5" t="str">
        <f t="array" ref="E98">IF(
  SUM(
    (survey_paper_2026!$F$2:$F999="P") *
      (LOWER(TRIM(survey_paper_2026!$B$2:$B999))=LOWER(TRIM(C98)))
  )&gt;0,
  "Yes",
  "New"
)</f>
        <v>New</v>
      </c>
      <c r="F98" s="3" t="s">
        <v>244</v>
      </c>
      <c r="G98" s="10" t="s">
        <v>1936</v>
      </c>
      <c r="I98" s="3" t="s">
        <v>2254</v>
      </c>
      <c r="J98" s="3" t="s">
        <v>478</v>
      </c>
      <c r="L98" s="3">
        <v>97.0</v>
      </c>
    </row>
    <row r="99">
      <c r="A99" s="3" t="s">
        <v>2255</v>
      </c>
      <c r="C99" s="3" t="s">
        <v>2256</v>
      </c>
      <c r="D99" s="5" t="str">
        <f t="shared" si="1"/>
        <v>KEEP</v>
      </c>
      <c r="E99" s="5" t="str">
        <f t="array" ref="E99">IF(
  SUM(
    (survey_paper_2026!$F$2:$F999="P") *
      (LOWER(TRIM(survey_paper_2026!$B$2:$B999))=LOWER(TRIM(C99)))
  )&gt;0,
  "Yes",
  "New"
)</f>
        <v>New</v>
      </c>
      <c r="G99" s="10" t="s">
        <v>1932</v>
      </c>
      <c r="I99" s="3" t="s">
        <v>2257</v>
      </c>
      <c r="J99" s="3" t="s">
        <v>2258</v>
      </c>
      <c r="L99" s="3">
        <v>98.0</v>
      </c>
    </row>
    <row r="100">
      <c r="A100" s="3" t="s">
        <v>2259</v>
      </c>
      <c r="C100" s="3" t="s">
        <v>637</v>
      </c>
      <c r="D100" s="5" t="str">
        <f t="shared" si="1"/>
        <v>KEEP</v>
      </c>
      <c r="E100" s="5" t="str">
        <f t="array" ref="E100">IF(
  SUM(
    (survey_paper_2026!$F$2:$F999="P") *
      (LOWER(TRIM(survey_paper_2026!$B$2:$B999))=LOWER(TRIM(C100)))
  )&gt;0,
  "Yes",
  "New"
)</f>
        <v>New</v>
      </c>
      <c r="F100" s="3" t="s">
        <v>244</v>
      </c>
      <c r="G100" s="10" t="s">
        <v>2078</v>
      </c>
      <c r="I100" s="3" t="s">
        <v>2260</v>
      </c>
      <c r="J100" s="3" t="s">
        <v>639</v>
      </c>
      <c r="L100" s="3">
        <v>99.0</v>
      </c>
    </row>
    <row r="101">
      <c r="A101" s="3" t="s">
        <v>2261</v>
      </c>
      <c r="C101" s="3" t="s">
        <v>2262</v>
      </c>
      <c r="D101" s="5" t="str">
        <f t="shared" si="1"/>
        <v>KEEP</v>
      </c>
      <c r="E101" s="5" t="str">
        <f t="array" ref="E101">IF(
  SUM(
    (survey_paper_2026!$F$2:$F999="P") *
      (LOWER(TRIM(survey_paper_2026!$B$2:$B999))=LOWER(TRIM(C101)))
  )&gt;0,
  "Yes",
  "New"
)</f>
        <v>New</v>
      </c>
      <c r="G101" s="10" t="s">
        <v>1932</v>
      </c>
      <c r="I101" s="3" t="s">
        <v>2263</v>
      </c>
      <c r="J101" s="3" t="s">
        <v>2264</v>
      </c>
      <c r="L101" s="3">
        <v>100.0</v>
      </c>
    </row>
    <row r="102">
      <c r="A102" s="3" t="s">
        <v>2265</v>
      </c>
      <c r="C102" s="3" t="s">
        <v>874</v>
      </c>
      <c r="D102" s="5" t="str">
        <f t="shared" si="1"/>
        <v>KEEP</v>
      </c>
      <c r="E102" s="5" t="str">
        <f t="array" ref="E102">IF(
  SUM(
    (survey_paper_2026!$F$2:$F999="P") *
      (LOWER(TRIM(survey_paper_2026!$B$2:$B999))=LOWER(TRIM(C102)))
  )&gt;0,
  "Yes",
  "New"
)</f>
        <v>New</v>
      </c>
      <c r="F102" s="3" t="s">
        <v>244</v>
      </c>
      <c r="G102" s="10" t="s">
        <v>1932</v>
      </c>
      <c r="I102" s="3" t="s">
        <v>2266</v>
      </c>
      <c r="J102" s="3" t="s">
        <v>877</v>
      </c>
      <c r="L102" s="3">
        <v>101.0</v>
      </c>
    </row>
    <row r="103">
      <c r="A103" s="3" t="s">
        <v>2267</v>
      </c>
      <c r="C103" s="3" t="s">
        <v>2268</v>
      </c>
      <c r="D103" s="5" t="str">
        <f t="shared" si="1"/>
        <v>KEEP</v>
      </c>
      <c r="E103" s="5" t="str">
        <f t="array" ref="E103">IF(
  SUM(
    (survey_paper_2026!$F$2:$F999="P") *
      (LOWER(TRIM(survey_paper_2026!$B$2:$B999))=LOWER(TRIM(C103)))
  )&gt;0,
  "Yes",
  "New"
)</f>
        <v>New</v>
      </c>
      <c r="G103" s="10" t="s">
        <v>2015</v>
      </c>
      <c r="I103" s="3" t="s">
        <v>2269</v>
      </c>
      <c r="J103" s="3" t="s">
        <v>2270</v>
      </c>
      <c r="L103" s="3">
        <v>102.0</v>
      </c>
    </row>
    <row r="104">
      <c r="A104" s="3" t="s">
        <v>2271</v>
      </c>
      <c r="C104" s="3" t="s">
        <v>2272</v>
      </c>
      <c r="D104" s="5" t="str">
        <f t="shared" si="1"/>
        <v>KEEP</v>
      </c>
      <c r="E104" s="5" t="str">
        <f t="array" ref="E104">IF(
  SUM(
    (survey_paper_2026!$F$2:$F999="P") *
      (LOWER(TRIM(survey_paper_2026!$B$2:$B999))=LOWER(TRIM(C104)))
  )&gt;0,
  "Yes",
  "New"
)</f>
        <v>New</v>
      </c>
      <c r="F104" s="3" t="s">
        <v>56</v>
      </c>
      <c r="G104" s="10" t="s">
        <v>2015</v>
      </c>
      <c r="I104" s="3" t="s">
        <v>2273</v>
      </c>
      <c r="J104" s="3" t="s">
        <v>2274</v>
      </c>
      <c r="L104" s="3">
        <v>103.0</v>
      </c>
    </row>
    <row r="105">
      <c r="A105" s="3" t="s">
        <v>2275</v>
      </c>
      <c r="C105" s="3" t="s">
        <v>728</v>
      </c>
      <c r="D105" s="5" t="str">
        <f t="shared" si="1"/>
        <v>KEEP</v>
      </c>
      <c r="E105" s="5" t="str">
        <f t="array" ref="E105">IF(
  SUM(
    (survey_paper_2026!$F$2:$F999="P") *
      (LOWER(TRIM(survey_paper_2026!$B$2:$B999))=LOWER(TRIM(C105)))
  )&gt;0,
  "Yes",
  "New"
)</f>
        <v>New</v>
      </c>
      <c r="F105" s="3" t="s">
        <v>56</v>
      </c>
      <c r="G105" s="10" t="s">
        <v>1923</v>
      </c>
      <c r="I105" s="3" t="s">
        <v>2276</v>
      </c>
      <c r="J105" s="3" t="s">
        <v>731</v>
      </c>
      <c r="L105" s="3">
        <v>104.0</v>
      </c>
    </row>
    <row r="106">
      <c r="A106" s="3" t="s">
        <v>2277</v>
      </c>
      <c r="C106" s="3" t="s">
        <v>1501</v>
      </c>
      <c r="D106" s="5" t="str">
        <f t="shared" si="1"/>
        <v>KEEP</v>
      </c>
      <c r="E106" s="5" t="str">
        <f t="array" ref="E106">IF(
  SUM(
    (survey_paper_2026!$F$2:$F999="P") *
      (LOWER(TRIM(survey_paper_2026!$B$2:$B999))=LOWER(TRIM(C106)))
  )&gt;0,
  "Yes",
  "New"
)</f>
        <v>New</v>
      </c>
      <c r="F106" s="3" t="s">
        <v>244</v>
      </c>
      <c r="G106" s="10" t="s">
        <v>1936</v>
      </c>
      <c r="I106" s="3" t="s">
        <v>2278</v>
      </c>
      <c r="J106" s="3" t="s">
        <v>2279</v>
      </c>
      <c r="L106" s="3">
        <v>105.0</v>
      </c>
    </row>
    <row r="107">
      <c r="A107" s="3" t="s">
        <v>2280</v>
      </c>
      <c r="C107" s="3" t="s">
        <v>2281</v>
      </c>
      <c r="D107" s="5" t="str">
        <f t="shared" si="1"/>
        <v>KEEP</v>
      </c>
      <c r="E107" s="5" t="str">
        <f t="array" ref="E107">IF(
  SUM(
    (survey_paper_2026!$F$2:$F999="P") *
      (LOWER(TRIM(survey_paper_2026!$B$2:$B999))=LOWER(TRIM(C107)))
  )&gt;0,
  "Yes",
  "New"
)</f>
        <v>New</v>
      </c>
      <c r="F107" s="3" t="s">
        <v>244</v>
      </c>
      <c r="G107" s="10" t="s">
        <v>1932</v>
      </c>
      <c r="I107" s="3" t="s">
        <v>2282</v>
      </c>
      <c r="J107" s="3" t="s">
        <v>2283</v>
      </c>
      <c r="L107" s="3">
        <v>106.0</v>
      </c>
    </row>
    <row r="108">
      <c r="A108" s="3" t="s">
        <v>2284</v>
      </c>
      <c r="C108" s="3" t="s">
        <v>2285</v>
      </c>
      <c r="D108" s="5" t="str">
        <f t="shared" si="1"/>
        <v>KEEP</v>
      </c>
      <c r="E108" s="5" t="str">
        <f t="array" ref="E108">IF(
  SUM(
    (survey_paper_2026!$F$2:$F999="P") *
      (LOWER(TRIM(survey_paper_2026!$B$2:$B999))=LOWER(TRIM(C108)))
  )&gt;0,
  "Yes",
  "New"
)</f>
        <v>New</v>
      </c>
      <c r="F108" s="3" t="s">
        <v>56</v>
      </c>
      <c r="G108" s="10" t="s">
        <v>1932</v>
      </c>
      <c r="I108" s="3" t="s">
        <v>2286</v>
      </c>
      <c r="J108" s="3" t="s">
        <v>2287</v>
      </c>
      <c r="L108" s="3">
        <v>107.0</v>
      </c>
    </row>
    <row r="109">
      <c r="A109" s="3" t="s">
        <v>2288</v>
      </c>
      <c r="C109" s="3" t="s">
        <v>881</v>
      </c>
      <c r="D109" s="5" t="str">
        <f t="shared" si="1"/>
        <v>KEEP</v>
      </c>
      <c r="E109" s="5" t="str">
        <f t="array" ref="E109">IF(
  SUM(
    (survey_paper_2026!$F$2:$F999="P") *
      (LOWER(TRIM(survey_paper_2026!$B$2:$B999))=LOWER(TRIM(C109)))
  )&gt;0,
  "Yes",
  "New"
)</f>
        <v>New</v>
      </c>
      <c r="F109" s="3" t="s">
        <v>56</v>
      </c>
      <c r="G109" s="10" t="s">
        <v>1985</v>
      </c>
      <c r="I109" s="3" t="s">
        <v>2289</v>
      </c>
      <c r="J109" s="3" t="s">
        <v>883</v>
      </c>
      <c r="L109" s="3">
        <v>108.0</v>
      </c>
    </row>
    <row r="110">
      <c r="A110" s="3" t="s">
        <v>2290</v>
      </c>
      <c r="C110" s="3" t="s">
        <v>2291</v>
      </c>
      <c r="D110" s="5" t="str">
        <f t="shared" si="1"/>
        <v>KEEP</v>
      </c>
      <c r="E110" s="5" t="str">
        <f t="array" ref="E110">IF(
  SUM(
    (survey_paper_2026!$F$2:$F999="P") *
      (LOWER(TRIM(survey_paper_2026!$B$2:$B999))=LOWER(TRIM(C110)))
  )&gt;0,
  "Yes",
  "New"
)</f>
        <v>New</v>
      </c>
      <c r="F110" s="3" t="s">
        <v>56</v>
      </c>
      <c r="G110" s="10" t="s">
        <v>1932</v>
      </c>
      <c r="I110" s="3" t="s">
        <v>2292</v>
      </c>
      <c r="J110" s="3" t="s">
        <v>2293</v>
      </c>
      <c r="L110" s="3">
        <v>109.0</v>
      </c>
    </row>
    <row r="111">
      <c r="A111" s="3" t="s">
        <v>2294</v>
      </c>
      <c r="C111" s="3" t="s">
        <v>2295</v>
      </c>
      <c r="D111" s="5" t="str">
        <f t="shared" si="1"/>
        <v>KEEP</v>
      </c>
      <c r="E111" s="5" t="str">
        <f t="array" ref="E111">IF(
  SUM(
    (survey_paper_2026!$F$2:$F999="P") *
      (LOWER(TRIM(survey_paper_2026!$B$2:$B999))=LOWER(TRIM(C111)))
  )&gt;0,
  "Yes",
  "New"
)</f>
        <v>New</v>
      </c>
      <c r="G111" s="10" t="s">
        <v>1932</v>
      </c>
      <c r="I111" s="3" t="s">
        <v>2296</v>
      </c>
      <c r="J111" s="3" t="s">
        <v>2297</v>
      </c>
      <c r="L111" s="3">
        <v>110.0</v>
      </c>
    </row>
    <row r="112">
      <c r="A112" s="3" t="s">
        <v>2298</v>
      </c>
      <c r="C112" s="3" t="s">
        <v>2299</v>
      </c>
      <c r="D112" s="5" t="str">
        <f t="shared" si="1"/>
        <v>KEEP</v>
      </c>
      <c r="E112" s="5" t="str">
        <f t="array" ref="E112">IF(
  SUM(
    (survey_paper_2026!$F$2:$F999="P") *
      (LOWER(TRIM(survey_paper_2026!$B$2:$B999))=LOWER(TRIM(C112)))
  )&gt;0,
  "Yes",
  "New"
)</f>
        <v>New</v>
      </c>
      <c r="F112" s="3" t="s">
        <v>56</v>
      </c>
      <c r="G112" s="10" t="s">
        <v>2015</v>
      </c>
      <c r="I112" s="3" t="s">
        <v>2300</v>
      </c>
      <c r="J112" s="3" t="s">
        <v>2301</v>
      </c>
      <c r="L112" s="3">
        <v>111.0</v>
      </c>
    </row>
    <row r="113">
      <c r="A113" s="3" t="s">
        <v>2302</v>
      </c>
      <c r="C113" s="3" t="s">
        <v>2303</v>
      </c>
      <c r="D113" s="5" t="str">
        <f t="shared" si="1"/>
        <v>KEEP</v>
      </c>
      <c r="E113" s="5" t="str">
        <f t="array" ref="E113">IF(
  SUM(
    (survey_paper_2026!$F$2:$F999="P") *
      (LOWER(TRIM(survey_paper_2026!$B$2:$B999))=LOWER(TRIM(C113)))
  )&gt;0,
  "Yes",
  "New"
)</f>
        <v>New</v>
      </c>
      <c r="F113" s="3" t="s">
        <v>56</v>
      </c>
      <c r="G113" s="10" t="s">
        <v>1932</v>
      </c>
      <c r="I113" s="3" t="s">
        <v>2304</v>
      </c>
      <c r="J113" s="3" t="s">
        <v>2305</v>
      </c>
      <c r="L113" s="3">
        <v>112.0</v>
      </c>
    </row>
    <row r="114">
      <c r="A114" s="3" t="s">
        <v>2306</v>
      </c>
      <c r="C114" s="3" t="s">
        <v>1061</v>
      </c>
      <c r="D114" s="5" t="str">
        <f t="shared" si="1"/>
        <v>KEEP</v>
      </c>
      <c r="E114" s="5" t="str">
        <f t="array" ref="E114">IF(
  SUM(
    (survey_paper_2026!$F$2:$F999="P") *
      (LOWER(TRIM(survey_paper_2026!$B$2:$B999))=LOWER(TRIM(C114)))
  )&gt;0,
  "Yes",
  "New"
)</f>
        <v>New</v>
      </c>
      <c r="G114" s="10" t="s">
        <v>2078</v>
      </c>
      <c r="I114" s="3" t="s">
        <v>2307</v>
      </c>
      <c r="J114" s="3" t="s">
        <v>1064</v>
      </c>
      <c r="L114" s="3">
        <v>113.0</v>
      </c>
    </row>
    <row r="115">
      <c r="A115" s="3" t="s">
        <v>2308</v>
      </c>
      <c r="C115" s="3" t="s">
        <v>2309</v>
      </c>
      <c r="D115" s="5" t="str">
        <f t="shared" si="1"/>
        <v>KEEP</v>
      </c>
      <c r="E115" s="5" t="str">
        <f t="array" ref="E115">IF(
  SUM(
    (survey_paper_2026!$F$2:$F999="P") *
      (LOWER(TRIM(survey_paper_2026!$B$2:$B999))=LOWER(TRIM(C115)))
  )&gt;0,
  "Yes",
  "New"
)</f>
        <v>New</v>
      </c>
      <c r="F115" s="3" t="s">
        <v>56</v>
      </c>
      <c r="G115" s="10" t="s">
        <v>1932</v>
      </c>
      <c r="I115" s="3" t="s">
        <v>2310</v>
      </c>
      <c r="J115" s="3" t="s">
        <v>2311</v>
      </c>
      <c r="L115" s="3">
        <v>114.0</v>
      </c>
    </row>
    <row r="116">
      <c r="A116" s="3" t="s">
        <v>2312</v>
      </c>
      <c r="C116" s="3" t="s">
        <v>2313</v>
      </c>
      <c r="D116" s="5" t="str">
        <f t="shared" si="1"/>
        <v>KEEP</v>
      </c>
      <c r="E116" s="5" t="str">
        <f t="array" ref="E116">IF(
  SUM(
    (survey_paper_2026!$F$2:$F999="P") *
      (LOWER(TRIM(survey_paper_2026!$B$2:$B999))=LOWER(TRIM(C116)))
  )&gt;0,
  "Yes",
  "New"
)</f>
        <v>New</v>
      </c>
      <c r="F116" s="3" t="s">
        <v>56</v>
      </c>
      <c r="G116" s="10" t="s">
        <v>2015</v>
      </c>
      <c r="I116" s="3" t="s">
        <v>2314</v>
      </c>
      <c r="J116" s="3" t="s">
        <v>2315</v>
      </c>
      <c r="L116" s="3">
        <v>115.0</v>
      </c>
    </row>
    <row r="117">
      <c r="A117" s="3" t="s">
        <v>2316</v>
      </c>
      <c r="B117" s="3" t="s">
        <v>2317</v>
      </c>
      <c r="C117" s="3" t="str">
        <f t="shared" ref="C117:C119" si="2">LOWER(TRIM(CLEAN(B117)))</f>
        <v>integrating iot and machine learning for advanced breast cancer detection: a secure framework for enhanced diagnostic accuracy</v>
      </c>
      <c r="D117" s="5" t="str">
        <f t="shared" si="1"/>
        <v>KEEP</v>
      </c>
      <c r="E117" s="5" t="str">
        <f t="array" ref="E117">IF(
  SUM(
    (survey_paper_2026!$F$2:$F999="P") *
      (LOWER(TRIM(survey_paper_2026!$B$2:$B999))=LOWER(TRIM(C117)))
  )&gt;0,
  "Yes",
  "New"
)</f>
        <v>New</v>
      </c>
      <c r="F117" s="3" t="s">
        <v>2318</v>
      </c>
      <c r="G117" s="10" t="s">
        <v>1932</v>
      </c>
      <c r="H117" s="10" t="s">
        <v>1924</v>
      </c>
      <c r="I117" s="3" t="s">
        <v>2319</v>
      </c>
      <c r="J117" s="3" t="s">
        <v>2320</v>
      </c>
      <c r="K117" s="3" t="s">
        <v>1926</v>
      </c>
      <c r="L117" s="3">
        <v>116.0</v>
      </c>
    </row>
    <row r="118">
      <c r="A118" s="3" t="s">
        <v>2321</v>
      </c>
      <c r="B118" s="3" t="s">
        <v>2322</v>
      </c>
      <c r="C118" s="3" t="str">
        <f t="shared" si="2"/>
        <v>feature generalization for breast cancer detection in histopathological images</v>
      </c>
      <c r="D118" s="5" t="str">
        <f t="shared" si="1"/>
        <v>KEEP</v>
      </c>
      <c r="E118" s="5" t="str">
        <f t="array" ref="E118">IF(
  SUM(
    (survey_paper_2026!$F$2:$F999="P") *
      (LOWER(TRIM(survey_paper_2026!$B$2:$B999))=LOWER(TRIM(C118)))
  )&gt;0,
  "Yes",
  "New"
)</f>
        <v>New</v>
      </c>
      <c r="F118" s="3" t="s">
        <v>2318</v>
      </c>
      <c r="G118" s="10" t="s">
        <v>1928</v>
      </c>
      <c r="H118" s="10" t="s">
        <v>2323</v>
      </c>
      <c r="I118" s="3" t="s">
        <v>2324</v>
      </c>
      <c r="J118" s="3" t="s">
        <v>2325</v>
      </c>
      <c r="K118" s="3" t="s">
        <v>1926</v>
      </c>
      <c r="L118" s="3">
        <v>117.0</v>
      </c>
    </row>
    <row r="119">
      <c r="A119" s="3" t="s">
        <v>2326</v>
      </c>
      <c r="B119" s="3" t="s">
        <v>2327</v>
      </c>
      <c r="C119" s="3" t="str">
        <f t="shared" si="2"/>
        <v>hi-net: a novel histopathologic image segmentation model for metastatic breast cancer via lightweight dataset construction</v>
      </c>
      <c r="D119" s="5" t="str">
        <f t="shared" si="1"/>
        <v>KEEP</v>
      </c>
      <c r="E119" s="5" t="str">
        <f t="array" ref="E119">IF(
  SUM(
    (survey_paper_2026!$F$2:$F999="P") *
      (LOWER(TRIM(survey_paper_2026!$B$2:$B999))=LOWER(TRIM(C119)))
  )&gt;0,
  "Yes",
  "New"
)</f>
        <v>New</v>
      </c>
      <c r="F119" s="3" t="s">
        <v>2318</v>
      </c>
      <c r="G119" s="10" t="s">
        <v>1923</v>
      </c>
      <c r="H119" s="10" t="s">
        <v>2328</v>
      </c>
      <c r="I119" s="3" t="s">
        <v>2329</v>
      </c>
      <c r="J119" s="3" t="s">
        <v>2330</v>
      </c>
      <c r="K119" s="3" t="s">
        <v>1926</v>
      </c>
      <c r="L119" s="3">
        <v>118.0</v>
      </c>
    </row>
    <row r="120">
      <c r="A120" s="3" t="s">
        <v>2331</v>
      </c>
      <c r="C120" s="3" t="s">
        <v>2332</v>
      </c>
      <c r="D120" s="5" t="str">
        <f t="shared" si="1"/>
        <v>KEEP</v>
      </c>
      <c r="E120" s="5" t="str">
        <f t="array" ref="E120">IF(
  SUM(
    (survey_paper_2026!$F$2:$F999="P") *
      (LOWER(TRIM(survey_paper_2026!$B$2:$B999))=LOWER(TRIM(C120)))
  )&gt;0,
  "Yes",
  "New"
)</f>
        <v>New</v>
      </c>
      <c r="F120" s="3" t="s">
        <v>2318</v>
      </c>
      <c r="G120" s="10" t="s">
        <v>1923</v>
      </c>
      <c r="I120" s="3" t="s">
        <v>2333</v>
      </c>
      <c r="J120" s="3" t="s">
        <v>2334</v>
      </c>
      <c r="L120" s="3">
        <v>119.0</v>
      </c>
    </row>
    <row r="121">
      <c r="B121" s="3" t="s">
        <v>1922</v>
      </c>
      <c r="C121" s="3" t="str">
        <f t="shared" ref="C121:C312" si="3">LOWER(TRIM(CLEAN(B121)))</f>
        <v>7th international conference on innovative computing and communication, icicc 2024</v>
      </c>
      <c r="D121" s="5" t="str">
        <f t="shared" si="1"/>
        <v>KEEP</v>
      </c>
      <c r="E121" s="5" t="str">
        <f t="array" ref="E121">IF(
  SUM(
    (survey_paper_2026!$F$2:$F999="P") *
      (LOWER(TRIM(survey_paper_2026!$B$2:$B999))=LOWER(TRIM(C121)))
  )&gt;0,
  "Yes",
  "New"
)</f>
        <v>New</v>
      </c>
      <c r="F121" s="3" t="s">
        <v>2335</v>
      </c>
      <c r="G121" s="10" t="s">
        <v>1923</v>
      </c>
      <c r="H121" s="10" t="s">
        <v>1924</v>
      </c>
      <c r="J121" s="3" t="s">
        <v>1925</v>
      </c>
      <c r="K121" s="3" t="s">
        <v>1926</v>
      </c>
      <c r="L121" s="3">
        <v>120.0</v>
      </c>
    </row>
    <row r="122">
      <c r="B122" s="3" t="s">
        <v>2336</v>
      </c>
      <c r="C122" s="3" t="str">
        <f t="shared" si="3"/>
        <v>11th international symposium on integrated uncertainty in knowledge modelling and decision making, iukm 2025</v>
      </c>
      <c r="D122" s="5" t="str">
        <f t="shared" si="1"/>
        <v>KEEP</v>
      </c>
      <c r="E122" s="5" t="str">
        <f t="array" ref="E122">IF(
  SUM(
    (survey_paper_2026!$F$2:$F999="P") *
      (LOWER(TRIM(survey_paper_2026!$B$2:$B999))=LOWER(TRIM(C122)))
  )&gt;0,
  "Yes",
  "New"
)</f>
        <v>New</v>
      </c>
      <c r="F122" s="3" t="s">
        <v>2335</v>
      </c>
      <c r="G122" s="10" t="s">
        <v>1932</v>
      </c>
      <c r="H122" s="10" t="s">
        <v>1924</v>
      </c>
      <c r="J122" s="3" t="s">
        <v>2337</v>
      </c>
      <c r="K122" s="3" t="s">
        <v>1926</v>
      </c>
      <c r="L122" s="3">
        <v>121.0</v>
      </c>
    </row>
    <row r="123">
      <c r="B123" s="3" t="s">
        <v>2338</v>
      </c>
      <c r="C123" s="3" t="str">
        <f t="shared" si="3"/>
        <v>29th annual conference on medical image understanding and analysis, miua 2025</v>
      </c>
      <c r="D123" s="5" t="str">
        <f t="shared" si="1"/>
        <v>KEEP</v>
      </c>
      <c r="E123" s="5" t="str">
        <f t="array" ref="E123">IF(
  SUM(
    (survey_paper_2026!$F$2:$F999="P") *
      (LOWER(TRIM(survey_paper_2026!$B$2:$B999))=LOWER(TRIM(C123)))
  )&gt;0,
  "Yes",
  "New"
)</f>
        <v>New</v>
      </c>
      <c r="F123" s="3" t="s">
        <v>2335</v>
      </c>
      <c r="G123" s="10" t="s">
        <v>2015</v>
      </c>
      <c r="H123" s="10" t="s">
        <v>1924</v>
      </c>
      <c r="J123" s="3" t="s">
        <v>2339</v>
      </c>
      <c r="K123" s="3" t="s">
        <v>1926</v>
      </c>
      <c r="L123" s="3">
        <v>122.0</v>
      </c>
    </row>
    <row r="124">
      <c r="B124" s="3" t="s">
        <v>2340</v>
      </c>
      <c r="C124" s="3" t="str">
        <f t="shared" si="3"/>
        <v>international conference on advances in data-driven computing and intelligent systems, adcis 2022</v>
      </c>
      <c r="D124" s="5" t="str">
        <f t="shared" si="1"/>
        <v>KEEP</v>
      </c>
      <c r="E124" s="5" t="str">
        <f t="array" ref="E124">IF(
  SUM(
    (survey_paper_2026!$F$2:$F999="P") *
      (LOWER(TRIM(survey_paper_2026!$B$2:$B999))=LOWER(TRIM(C124)))
  )&gt;0,
  "Yes",
  "New"
)</f>
        <v>New</v>
      </c>
      <c r="F124" s="3" t="s">
        <v>2335</v>
      </c>
      <c r="G124" s="10" t="s">
        <v>1936</v>
      </c>
      <c r="H124" s="10" t="s">
        <v>1924</v>
      </c>
      <c r="J124" s="3" t="s">
        <v>2341</v>
      </c>
      <c r="K124" s="3" t="s">
        <v>1926</v>
      </c>
      <c r="L124" s="3">
        <v>123.0</v>
      </c>
    </row>
    <row r="125">
      <c r="B125" s="3" t="s">
        <v>2342</v>
      </c>
      <c r="C125" s="3" t="str">
        <f t="shared" si="3"/>
        <v>16th international symposium on visual computing, isvc 2021</v>
      </c>
      <c r="D125" s="5" t="str">
        <f t="shared" si="1"/>
        <v>KEEP</v>
      </c>
      <c r="E125" s="5" t="str">
        <f t="array" ref="E125">IF(
  SUM(
    (survey_paper_2026!$F$2:$F999="P") *
      (LOWER(TRIM(survey_paper_2026!$B$2:$B999))=LOWER(TRIM(C125)))
  )&gt;0,
  "Yes",
  "New"
)</f>
        <v>New</v>
      </c>
      <c r="F125" s="3" t="s">
        <v>2335</v>
      </c>
      <c r="G125" s="10" t="s">
        <v>2070</v>
      </c>
      <c r="H125" s="10" t="s">
        <v>1924</v>
      </c>
      <c r="J125" s="3" t="s">
        <v>2343</v>
      </c>
      <c r="K125" s="3" t="s">
        <v>1926</v>
      </c>
      <c r="L125" s="3">
        <v>124.0</v>
      </c>
    </row>
    <row r="126">
      <c r="B126" s="3" t="s">
        <v>2344</v>
      </c>
      <c r="C126" s="3" t="str">
        <f t="shared" si="3"/>
        <v>3rd international conference on intelligent systems and data science, isds 2025</v>
      </c>
      <c r="D126" s="5" t="str">
        <f t="shared" si="1"/>
        <v>KEEP</v>
      </c>
      <c r="E126" s="5" t="str">
        <f t="array" ref="E126">IF(
  SUM(
    (survey_paper_2026!$F$2:$F999="P") *
      (LOWER(TRIM(survey_paper_2026!$B$2:$B999))=LOWER(TRIM(C126)))
  )&gt;0,
  "Yes",
  "New"
)</f>
        <v>New</v>
      </c>
      <c r="F126" s="3" t="s">
        <v>2335</v>
      </c>
      <c r="G126" s="10" t="s">
        <v>2015</v>
      </c>
      <c r="H126" s="10" t="s">
        <v>1924</v>
      </c>
      <c r="J126" s="3" t="s">
        <v>2345</v>
      </c>
      <c r="K126" s="3" t="s">
        <v>1926</v>
      </c>
      <c r="L126" s="3">
        <v>125.0</v>
      </c>
    </row>
    <row r="127">
      <c r="B127" s="3" t="s">
        <v>2340</v>
      </c>
      <c r="C127" s="3" t="str">
        <f t="shared" si="3"/>
        <v>international conference on advances in data-driven computing and intelligent systems, adcis 2022</v>
      </c>
      <c r="D127" s="5" t="str">
        <f t="shared" si="1"/>
        <v>DUPLICATE</v>
      </c>
      <c r="E127" s="5" t="str">
        <f t="array" ref="E127">IF(
  SUM(
    (survey_paper_2026!$F$2:$F999="P") *
      (LOWER(TRIM(survey_paper_2026!$B$2:$B999))=LOWER(TRIM(C127)))
  )&gt;0,
  "Yes",
  "New"
)</f>
        <v>New</v>
      </c>
      <c r="F127" s="3" t="s">
        <v>2335</v>
      </c>
      <c r="G127" s="10" t="s">
        <v>1936</v>
      </c>
      <c r="H127" s="10" t="s">
        <v>1924</v>
      </c>
      <c r="J127" s="3" t="s">
        <v>2341</v>
      </c>
      <c r="K127" s="3" t="s">
        <v>1926</v>
      </c>
      <c r="L127" s="3">
        <v>126.0</v>
      </c>
    </row>
    <row r="128">
      <c r="B128" s="3" t="s">
        <v>2346</v>
      </c>
      <c r="C128" s="3" t="str">
        <f t="shared" si="3"/>
        <v>2024 2nd international conference on computing and data analytics, iccda 2024 - proceedings</v>
      </c>
      <c r="D128" s="5" t="str">
        <f t="shared" si="1"/>
        <v>KEEP</v>
      </c>
      <c r="E128" s="5" t="str">
        <f t="array" ref="E128">IF(
  SUM(
    (survey_paper_2026!$F$2:$F999="P") *
      (LOWER(TRIM(survey_paper_2026!$B$2:$B999))=LOWER(TRIM(C128)))
  )&gt;0,
  "Yes",
  "New"
)</f>
        <v>New</v>
      </c>
      <c r="F128" s="3" t="s">
        <v>2335</v>
      </c>
      <c r="G128" s="10" t="s">
        <v>1923</v>
      </c>
      <c r="H128" s="10" t="s">
        <v>1924</v>
      </c>
      <c r="J128" s="3" t="s">
        <v>2347</v>
      </c>
      <c r="K128" s="3" t="s">
        <v>1926</v>
      </c>
      <c r="L128" s="3">
        <v>127.0</v>
      </c>
    </row>
    <row r="129">
      <c r="B129" s="3" t="s">
        <v>2348</v>
      </c>
      <c r="C129" s="3" t="str">
        <f t="shared" si="3"/>
        <v>13th international conference on computational data and social networks, csonet 2024</v>
      </c>
      <c r="D129" s="5" t="str">
        <f t="shared" si="1"/>
        <v>KEEP</v>
      </c>
      <c r="E129" s="5" t="str">
        <f t="array" ref="E129">IF(
  SUM(
    (survey_paper_2026!$F$2:$F999="P") *
      (LOWER(TRIM(survey_paper_2026!$B$2:$B999))=LOWER(TRIM(C129)))
  )&gt;0,
  "Yes",
  "New"
)</f>
        <v>New</v>
      </c>
      <c r="F129" s="3" t="s">
        <v>2335</v>
      </c>
      <c r="G129" s="10" t="s">
        <v>1932</v>
      </c>
      <c r="H129" s="10" t="s">
        <v>1924</v>
      </c>
      <c r="J129" s="3" t="s">
        <v>2349</v>
      </c>
      <c r="K129" s="3" t="s">
        <v>1926</v>
      </c>
      <c r="L129" s="3">
        <v>128.0</v>
      </c>
    </row>
    <row r="130">
      <c r="B130" s="3" t="s">
        <v>2350</v>
      </c>
      <c r="C130" s="3" t="str">
        <f t="shared" si="3"/>
        <v>13th world conference on information systems and technologies, worldcist 2025</v>
      </c>
      <c r="D130" s="5" t="str">
        <f t="shared" si="1"/>
        <v>KEEP</v>
      </c>
      <c r="E130" s="5" t="str">
        <f t="array" ref="E130">IF(
  SUM(
    (survey_paper_2026!$F$2:$F999="P") *
      (LOWER(TRIM(survey_paper_2026!$B$2:$B999))=LOWER(TRIM(C130)))
  )&gt;0,
  "Yes",
  "New"
)</f>
        <v>New</v>
      </c>
      <c r="F130" s="3" t="s">
        <v>2335</v>
      </c>
      <c r="G130" s="10" t="s">
        <v>2015</v>
      </c>
      <c r="H130" s="10" t="s">
        <v>1924</v>
      </c>
      <c r="J130" s="3" t="s">
        <v>2351</v>
      </c>
      <c r="K130" s="3" t="s">
        <v>1926</v>
      </c>
      <c r="L130" s="3">
        <v>129.0</v>
      </c>
    </row>
    <row r="131">
      <c r="B131" s="3" t="s">
        <v>2352</v>
      </c>
      <c r="C131" s="3" t="str">
        <f t="shared" si="3"/>
        <v>12th international conference on computational advances in bio and medical sciences, iccabs 2023</v>
      </c>
      <c r="D131" s="5" t="str">
        <f t="shared" si="1"/>
        <v>KEEP</v>
      </c>
      <c r="E131" s="5" t="str">
        <f t="array" ref="E131">IF(
  SUM(
    (survey_paper_2026!$F$2:$F999="P") *
      (LOWER(TRIM(survey_paper_2026!$B$2:$B999))=LOWER(TRIM(C131)))
  )&gt;0,
  "Yes",
  "New"
)</f>
        <v>New</v>
      </c>
      <c r="F131" s="3" t="s">
        <v>2335</v>
      </c>
      <c r="G131" s="10" t="s">
        <v>1932</v>
      </c>
      <c r="H131" s="10" t="s">
        <v>1924</v>
      </c>
      <c r="J131" s="3" t="s">
        <v>2353</v>
      </c>
      <c r="K131" s="3" t="s">
        <v>1926</v>
      </c>
      <c r="L131" s="3">
        <v>130.0</v>
      </c>
    </row>
    <row r="132">
      <c r="B132" s="3" t="s">
        <v>2354</v>
      </c>
      <c r="C132" s="3" t="str">
        <f t="shared" si="3"/>
        <v>2nd international conference on data processing and networking, icdpn 2025</v>
      </c>
      <c r="D132" s="5" t="str">
        <f t="shared" si="1"/>
        <v>KEEP</v>
      </c>
      <c r="E132" s="5" t="str">
        <f t="array" ref="E132">IF(
  SUM(
    (survey_paper_2026!$F$2:$F999="P") *
      (LOWER(TRIM(survey_paper_2026!$B$2:$B999))=LOWER(TRIM(C132)))
  )&gt;0,
  "Yes",
  "New"
)</f>
        <v>New</v>
      </c>
      <c r="F132" s="3" t="s">
        <v>2335</v>
      </c>
      <c r="G132" s="10" t="s">
        <v>2015</v>
      </c>
      <c r="H132" s="10" t="s">
        <v>1924</v>
      </c>
      <c r="J132" s="3" t="s">
        <v>2355</v>
      </c>
      <c r="K132" s="3" t="s">
        <v>1926</v>
      </c>
      <c r="L132" s="3">
        <v>131.0</v>
      </c>
    </row>
    <row r="133">
      <c r="B133" s="3" t="s">
        <v>2356</v>
      </c>
      <c r="C133" s="3" t="str">
        <f t="shared" si="3"/>
        <v>1st international network on green digital innovation and business, indib 2026</v>
      </c>
      <c r="D133" s="5" t="str">
        <f t="shared" si="1"/>
        <v>KEEP</v>
      </c>
      <c r="E133" s="5" t="str">
        <f t="array" ref="E133">IF(
  SUM(
    (survey_paper_2026!$F$2:$F999="P") *
      (LOWER(TRIM(survey_paper_2026!$B$2:$B999))=LOWER(TRIM(C133)))
  )&gt;0,
  "Yes",
  "New"
)</f>
        <v>New</v>
      </c>
      <c r="F133" s="3" t="s">
        <v>2335</v>
      </c>
      <c r="G133" s="10" t="s">
        <v>2015</v>
      </c>
      <c r="H133" s="10" t="s">
        <v>1924</v>
      </c>
      <c r="J133" s="3" t="s">
        <v>2357</v>
      </c>
      <c r="K133" s="3" t="s">
        <v>1926</v>
      </c>
      <c r="L133" s="3">
        <v>132.0</v>
      </c>
    </row>
    <row r="134">
      <c r="B134" s="3" t="s">
        <v>2358</v>
      </c>
      <c r="C134" s="3" t="str">
        <f t="shared" si="3"/>
        <v>2023 31st irish conference on artificial intelligence and cognitive science, aics 2023</v>
      </c>
      <c r="D134" s="5" t="str">
        <f t="shared" si="1"/>
        <v>KEEP</v>
      </c>
      <c r="E134" s="5" t="str">
        <f t="array" ref="E134">IF(
  SUM(
    (survey_paper_2026!$F$2:$F999="P") *
      (LOWER(TRIM(survey_paper_2026!$B$2:$B999))=LOWER(TRIM(C134)))
  )&gt;0,
  "Yes",
  "New"
)</f>
        <v>New</v>
      </c>
      <c r="F134" s="3" t="s">
        <v>2335</v>
      </c>
      <c r="G134" s="10" t="s">
        <v>1936</v>
      </c>
      <c r="H134" s="10" t="s">
        <v>1924</v>
      </c>
      <c r="J134" s="3" t="s">
        <v>2359</v>
      </c>
      <c r="K134" s="3" t="s">
        <v>1926</v>
      </c>
      <c r="L134" s="3">
        <v>133.0</v>
      </c>
    </row>
    <row r="135">
      <c r="B135" s="3" t="s">
        <v>2360</v>
      </c>
      <c r="C135" s="3" t="str">
        <f t="shared" si="3"/>
        <v>international conference on signal image processing and communication, icsipc 2021</v>
      </c>
      <c r="D135" s="5" t="str">
        <f t="shared" si="1"/>
        <v>KEEP</v>
      </c>
      <c r="E135" s="5" t="str">
        <f t="array" ref="E135">IF(
  SUM(
    (survey_paper_2026!$F$2:$F999="P") *
      (LOWER(TRIM(survey_paper_2026!$B$2:$B999))=LOWER(TRIM(C135)))
  )&gt;0,
  "Yes",
  "New"
)</f>
        <v>New</v>
      </c>
      <c r="F135" s="3" t="s">
        <v>2335</v>
      </c>
      <c r="G135" s="10" t="s">
        <v>2070</v>
      </c>
      <c r="H135" s="10" t="s">
        <v>1924</v>
      </c>
      <c r="J135" s="3" t="s">
        <v>2361</v>
      </c>
      <c r="K135" s="3" t="s">
        <v>1926</v>
      </c>
      <c r="L135" s="3">
        <v>134.0</v>
      </c>
    </row>
    <row r="136">
      <c r="B136" s="3" t="s">
        <v>2362</v>
      </c>
      <c r="C136" s="3" t="str">
        <f t="shared" si="3"/>
        <v>2025 7th international conference on robotics and computer vision, icrcv 2025</v>
      </c>
      <c r="D136" s="5" t="str">
        <f t="shared" si="1"/>
        <v>KEEP</v>
      </c>
      <c r="E136" s="5" t="str">
        <f t="array" ref="E136">IF(
  SUM(
    (survey_paper_2026!$F$2:$F999="P") *
      (LOWER(TRIM(survey_paper_2026!$B$2:$B999))=LOWER(TRIM(C136)))
  )&gt;0,
  "Yes",
  "New"
)</f>
        <v>New</v>
      </c>
      <c r="F136" s="3" t="s">
        <v>2335</v>
      </c>
      <c r="G136" s="10" t="s">
        <v>1932</v>
      </c>
      <c r="H136" s="10" t="s">
        <v>1924</v>
      </c>
      <c r="J136" s="3" t="s">
        <v>2363</v>
      </c>
      <c r="K136" s="3" t="s">
        <v>1926</v>
      </c>
      <c r="L136" s="3">
        <v>135.0</v>
      </c>
    </row>
    <row r="137">
      <c r="B137" s="3" t="s">
        <v>2364</v>
      </c>
      <c r="C137" s="3" t="str">
        <f t="shared" si="3"/>
        <v>proceedings - 2023 ieee international conference on emerging trends in engineering, sciences and technology, ices and t 2023</v>
      </c>
      <c r="D137" s="5" t="str">
        <f t="shared" si="1"/>
        <v>KEEP</v>
      </c>
      <c r="E137" s="5" t="str">
        <f t="array" ref="E137">IF(
  SUM(
    (survey_paper_2026!$F$2:$F999="P") *
      (LOWER(TRIM(survey_paper_2026!$B$2:$B999))=LOWER(TRIM(C137)))
  )&gt;0,
  "Yes",
  "New"
)</f>
        <v>New</v>
      </c>
      <c r="F137" s="3" t="s">
        <v>2335</v>
      </c>
      <c r="G137" s="10" t="s">
        <v>1936</v>
      </c>
      <c r="H137" s="10" t="s">
        <v>1924</v>
      </c>
      <c r="J137" s="3" t="s">
        <v>2365</v>
      </c>
      <c r="K137" s="3" t="s">
        <v>1926</v>
      </c>
      <c r="L137" s="3">
        <v>136.0</v>
      </c>
    </row>
    <row r="138">
      <c r="B138" s="3" t="s">
        <v>2366</v>
      </c>
      <c r="C138" s="3" t="str">
        <f t="shared" si="3"/>
        <v>13th international conference on brain inspired cognitive systems, bics 2023</v>
      </c>
      <c r="D138" s="5" t="str">
        <f t="shared" si="1"/>
        <v>KEEP</v>
      </c>
      <c r="E138" s="5" t="str">
        <f t="array" ref="E138">IF(
  SUM(
    (survey_paper_2026!$F$2:$F999="P") *
      (LOWER(TRIM(survey_paper_2026!$B$2:$B999))=LOWER(TRIM(C138)))
  )&gt;0,
  "Yes",
  "New"
)</f>
        <v>New</v>
      </c>
      <c r="F138" s="3" t="s">
        <v>2335</v>
      </c>
      <c r="G138" s="10" t="s">
        <v>1923</v>
      </c>
      <c r="H138" s="10" t="s">
        <v>1924</v>
      </c>
      <c r="J138" s="3" t="s">
        <v>2367</v>
      </c>
      <c r="K138" s="3" t="s">
        <v>1926</v>
      </c>
      <c r="L138" s="3">
        <v>137.0</v>
      </c>
    </row>
    <row r="139">
      <c r="B139" s="3" t="s">
        <v>2368</v>
      </c>
      <c r="C139" s="3" t="str">
        <f t="shared" si="3"/>
        <v>icmva 2024 - 2024 the 7th international conference on machine vision and applications</v>
      </c>
      <c r="D139" s="5" t="str">
        <f t="shared" si="1"/>
        <v>KEEP</v>
      </c>
      <c r="E139" s="5" t="str">
        <f t="array" ref="E139">IF(
  SUM(
    (survey_paper_2026!$F$2:$F999="P") *
      (LOWER(TRIM(survey_paper_2026!$B$2:$B999))=LOWER(TRIM(C139)))
  )&gt;0,
  "Yes",
  "New"
)</f>
        <v>New</v>
      </c>
      <c r="F139" s="3" t="s">
        <v>2335</v>
      </c>
      <c r="G139" s="10" t="s">
        <v>1923</v>
      </c>
      <c r="H139" s="10" t="s">
        <v>1924</v>
      </c>
      <c r="J139" s="3" t="s">
        <v>2369</v>
      </c>
      <c r="K139" s="3" t="s">
        <v>1926</v>
      </c>
      <c r="L139" s="3">
        <v>138.0</v>
      </c>
    </row>
    <row r="140">
      <c r="B140" s="3" t="s">
        <v>2342</v>
      </c>
      <c r="C140" s="3" t="str">
        <f t="shared" si="3"/>
        <v>16th international symposium on visual computing, isvc 2021</v>
      </c>
      <c r="D140" s="5" t="str">
        <f t="shared" si="1"/>
        <v>DUPLICATE</v>
      </c>
      <c r="E140" s="5" t="str">
        <f t="array" ref="E140">IF(
  SUM(
    (survey_paper_2026!$F$2:$F999="P") *
      (LOWER(TRIM(survey_paper_2026!$B$2:$B999))=LOWER(TRIM(C140)))
  )&gt;0,
  "Yes",
  "New"
)</f>
        <v>New</v>
      </c>
      <c r="F140" s="3" t="s">
        <v>2335</v>
      </c>
      <c r="G140" s="10" t="s">
        <v>2070</v>
      </c>
      <c r="H140" s="10" t="s">
        <v>1924</v>
      </c>
      <c r="J140" s="3" t="s">
        <v>2343</v>
      </c>
      <c r="K140" s="3" t="s">
        <v>1926</v>
      </c>
      <c r="L140" s="3">
        <v>139.0</v>
      </c>
    </row>
    <row r="141">
      <c r="B141" s="3" t="s">
        <v>2370</v>
      </c>
      <c r="C141" s="3" t="str">
        <f t="shared" si="3"/>
        <v>international conference on green artificial intelligence and industrial applications, greenai 2025</v>
      </c>
      <c r="D141" s="5" t="str">
        <f t="shared" si="1"/>
        <v>KEEP</v>
      </c>
      <c r="E141" s="5" t="str">
        <f t="array" ref="E141">IF(
  SUM(
    (survey_paper_2026!$F$2:$F999="P") *
      (LOWER(TRIM(survey_paper_2026!$B$2:$B999))=LOWER(TRIM(C141)))
  )&gt;0,
  "Yes",
  "New"
)</f>
        <v>New</v>
      </c>
      <c r="F141" s="3" t="s">
        <v>2335</v>
      </c>
      <c r="G141" s="10" t="s">
        <v>2015</v>
      </c>
      <c r="H141" s="10" t="s">
        <v>1924</v>
      </c>
      <c r="J141" s="3" t="s">
        <v>2371</v>
      </c>
      <c r="K141" s="3" t="s">
        <v>1926</v>
      </c>
      <c r="L141" s="3">
        <v>140.0</v>
      </c>
    </row>
    <row r="142">
      <c r="B142" s="3" t="s">
        <v>2372</v>
      </c>
      <c r="C142" s="3" t="str">
        <f t="shared" si="3"/>
        <v>3rd international conference on innovative computing and cutting-edge technologies, icicct 2025</v>
      </c>
      <c r="D142" s="5" t="str">
        <f t="shared" si="1"/>
        <v>KEEP</v>
      </c>
      <c r="E142" s="5" t="str">
        <f t="array" ref="E142">IF(
  SUM(
    (survey_paper_2026!$F$2:$F999="P") *
      (LOWER(TRIM(survey_paper_2026!$B$2:$B999))=LOWER(TRIM(C142)))
  )&gt;0,
  "Yes",
  "New"
)</f>
        <v>New</v>
      </c>
      <c r="F142" s="3" t="s">
        <v>2335</v>
      </c>
      <c r="G142" s="10" t="s">
        <v>2015</v>
      </c>
      <c r="H142" s="10" t="s">
        <v>1924</v>
      </c>
      <c r="J142" s="3" t="s">
        <v>2373</v>
      </c>
      <c r="K142" s="3" t="s">
        <v>1926</v>
      </c>
      <c r="L142" s="3">
        <v>141.0</v>
      </c>
    </row>
    <row r="143">
      <c r="B143" s="3" t="s">
        <v>2374</v>
      </c>
      <c r="C143" s="3" t="str">
        <f t="shared" si="3"/>
        <v>3rd international conference on network security and blockchain technology, icnsbt 2024</v>
      </c>
      <c r="D143" s="5" t="str">
        <f t="shared" si="1"/>
        <v>KEEP</v>
      </c>
      <c r="E143" s="5" t="str">
        <f t="array" ref="E143">IF(
  SUM(
    (survey_paper_2026!$F$2:$F999="P") *
      (LOWER(TRIM(survey_paper_2026!$B$2:$B999))=LOWER(TRIM(C143)))
  )&gt;0,
  "Yes",
  "New"
)</f>
        <v>New</v>
      </c>
      <c r="F143" s="3" t="s">
        <v>2335</v>
      </c>
      <c r="G143" s="10" t="s">
        <v>1932</v>
      </c>
      <c r="H143" s="10" t="s">
        <v>1924</v>
      </c>
      <c r="J143" s="3" t="s">
        <v>2375</v>
      </c>
      <c r="K143" s="3" t="s">
        <v>1926</v>
      </c>
      <c r="L143" s="3">
        <v>142.0</v>
      </c>
    </row>
    <row r="144">
      <c r="B144" s="3" t="s">
        <v>2376</v>
      </c>
      <c r="C144" s="3" t="str">
        <f t="shared" si="3"/>
        <v>5th international conference on innovations in computational intelligence and computer vision, icicv 2025</v>
      </c>
      <c r="D144" s="5" t="str">
        <f t="shared" si="1"/>
        <v>KEEP</v>
      </c>
      <c r="E144" s="5" t="str">
        <f t="array" ref="E144">IF(
  SUM(
    (survey_paper_2026!$F$2:$F999="P") *
      (LOWER(TRIM(survey_paper_2026!$B$2:$B999))=LOWER(TRIM(C144)))
  )&gt;0,
  "Yes",
  "New"
)</f>
        <v>New</v>
      </c>
      <c r="F144" s="3" t="s">
        <v>2335</v>
      </c>
      <c r="G144" s="10" t="s">
        <v>2015</v>
      </c>
      <c r="H144" s="10" t="s">
        <v>1924</v>
      </c>
      <c r="J144" s="3" t="s">
        <v>2377</v>
      </c>
      <c r="K144" s="3" t="s">
        <v>1926</v>
      </c>
      <c r="L144" s="3">
        <v>143.0</v>
      </c>
    </row>
    <row r="145">
      <c r="B145" s="3" t="s">
        <v>2378</v>
      </c>
      <c r="C145" s="3" t="str">
        <f t="shared" si="3"/>
        <v>international conference on next-generation networks and deployable artificial intelligence, ngndai 2025</v>
      </c>
      <c r="D145" s="5" t="str">
        <f t="shared" si="1"/>
        <v>KEEP</v>
      </c>
      <c r="E145" s="5" t="str">
        <f t="array" ref="E145">IF(
  SUM(
    (survey_paper_2026!$F$2:$F999="P") *
      (LOWER(TRIM(survey_paper_2026!$B$2:$B999))=LOWER(TRIM(C145)))
  )&gt;0,
  "Yes",
  "New"
)</f>
        <v>New</v>
      </c>
      <c r="F145" s="3" t="s">
        <v>2335</v>
      </c>
      <c r="G145" s="10" t="s">
        <v>2015</v>
      </c>
      <c r="H145" s="10" t="s">
        <v>1924</v>
      </c>
      <c r="J145" s="3" t="s">
        <v>2379</v>
      </c>
      <c r="K145" s="3" t="s">
        <v>1926</v>
      </c>
      <c r="L145" s="3">
        <v>144.0</v>
      </c>
    </row>
    <row r="146">
      <c r="B146" s="3" t="s">
        <v>2380</v>
      </c>
      <c r="C146" s="3" t="str">
        <f t="shared" si="3"/>
        <v>9th international conference on smart city applications, sca 2024</v>
      </c>
      <c r="D146" s="5" t="str">
        <f t="shared" si="1"/>
        <v>KEEP</v>
      </c>
      <c r="E146" s="5" t="str">
        <f t="array" ref="E146">IF(
  SUM(
    (survey_paper_2026!$F$2:$F999="P") *
      (LOWER(TRIM(survey_paper_2026!$B$2:$B999))=LOWER(TRIM(C146)))
  )&gt;0,
  "Yes",
  "New"
)</f>
        <v>New</v>
      </c>
      <c r="F146" s="3" t="s">
        <v>2335</v>
      </c>
      <c r="G146" s="10" t="s">
        <v>1932</v>
      </c>
      <c r="H146" s="10" t="s">
        <v>1924</v>
      </c>
      <c r="J146" s="3" t="s">
        <v>2381</v>
      </c>
      <c r="K146" s="3" t="s">
        <v>1926</v>
      </c>
      <c r="L146" s="3">
        <v>145.0</v>
      </c>
    </row>
    <row r="147">
      <c r="B147" s="3" t="s">
        <v>2382</v>
      </c>
      <c r="C147" s="3" t="str">
        <f t="shared" si="3"/>
        <v>2nd international conference on trends in electronics and health informatics, tehi 2022</v>
      </c>
      <c r="D147" s="5" t="str">
        <f t="shared" si="1"/>
        <v>KEEP</v>
      </c>
      <c r="E147" s="5" t="str">
        <f t="array" ref="E147">IF(
  SUM(
    (survey_paper_2026!$F$2:$F999="P") *
      (LOWER(TRIM(survey_paper_2026!$B$2:$B999))=LOWER(TRIM(C147)))
  )&gt;0,
  "Yes",
  "New"
)</f>
        <v>New</v>
      </c>
      <c r="F147" s="3" t="s">
        <v>2335</v>
      </c>
      <c r="G147" s="10" t="s">
        <v>1936</v>
      </c>
      <c r="H147" s="10" t="s">
        <v>1924</v>
      </c>
      <c r="J147" s="3" t="s">
        <v>2383</v>
      </c>
      <c r="K147" s="3" t="s">
        <v>1926</v>
      </c>
      <c r="L147" s="3">
        <v>146.0</v>
      </c>
    </row>
    <row r="148">
      <c r="B148" s="3" t="s">
        <v>2384</v>
      </c>
      <c r="C148" s="3" t="str">
        <f t="shared" si="3"/>
        <v>2025 59th annual conference on information sciences and systems, ciss 2025</v>
      </c>
      <c r="D148" s="5" t="str">
        <f t="shared" si="1"/>
        <v>KEEP</v>
      </c>
      <c r="E148" s="5" t="str">
        <f t="array" ref="E148">IF(
  SUM(
    (survey_paper_2026!$F$2:$F999="P") *
      (LOWER(TRIM(survey_paper_2026!$B$2:$B999))=LOWER(TRIM(C148)))
  )&gt;0,
  "Yes",
  "New"
)</f>
        <v>New</v>
      </c>
      <c r="F148" s="3" t="s">
        <v>2335</v>
      </c>
      <c r="G148" s="10" t="s">
        <v>1932</v>
      </c>
      <c r="H148" s="10" t="s">
        <v>1924</v>
      </c>
      <c r="J148" s="3" t="s">
        <v>2385</v>
      </c>
      <c r="K148" s="3" t="s">
        <v>1926</v>
      </c>
      <c r="L148" s="3">
        <v>147.0</v>
      </c>
    </row>
    <row r="149">
      <c r="B149" s="3" t="s">
        <v>2386</v>
      </c>
      <c r="C149" s="3" t="str">
        <f t="shared" si="3"/>
        <v>11th international conference on pattern recognition and machine intelligence, premi 2025</v>
      </c>
      <c r="D149" s="5" t="str">
        <f t="shared" si="1"/>
        <v>KEEP</v>
      </c>
      <c r="E149" s="5" t="str">
        <f t="array" ref="E149">IF(
  SUM(
    (survey_paper_2026!$F$2:$F999="P") *
      (LOWER(TRIM(survey_paper_2026!$B$2:$B999))=LOWER(TRIM(C149)))
  )&gt;0,
  "Yes",
  "New"
)</f>
        <v>New</v>
      </c>
      <c r="F149" s="3" t="s">
        <v>2335</v>
      </c>
      <c r="G149" s="10" t="s">
        <v>2015</v>
      </c>
      <c r="H149" s="10" t="s">
        <v>1924</v>
      </c>
      <c r="J149" s="3" t="s">
        <v>2387</v>
      </c>
      <c r="K149" s="3" t="s">
        <v>1926</v>
      </c>
      <c r="L149" s="3">
        <v>148.0</v>
      </c>
    </row>
    <row r="150">
      <c r="B150" s="3" t="s">
        <v>2388</v>
      </c>
      <c r="C150" s="3" t="str">
        <f t="shared" si="3"/>
        <v>17th international conference on computational collective intelligence, iccci 2025</v>
      </c>
      <c r="D150" s="5" t="str">
        <f t="shared" si="1"/>
        <v>KEEP</v>
      </c>
      <c r="E150" s="5" t="str">
        <f t="array" ref="E150">IF(
  SUM(
    (survey_paper_2026!$F$2:$F999="P") *
      (LOWER(TRIM(survey_paper_2026!$B$2:$B999))=LOWER(TRIM(C150)))
  )&gt;0,
  "Yes",
  "New"
)</f>
        <v>New</v>
      </c>
      <c r="F150" s="3" t="s">
        <v>2335</v>
      </c>
      <c r="G150" s="10" t="s">
        <v>2015</v>
      </c>
      <c r="H150" s="10" t="s">
        <v>1924</v>
      </c>
      <c r="J150" s="3" t="s">
        <v>2389</v>
      </c>
      <c r="K150" s="3" t="s">
        <v>1926</v>
      </c>
      <c r="L150" s="3">
        <v>149.0</v>
      </c>
    </row>
    <row r="151">
      <c r="B151" s="3" t="s">
        <v>2390</v>
      </c>
      <c r="C151" s="3" t="str">
        <f t="shared" si="3"/>
        <v>proceedings - 2024 2nd international conference on machine vision, image processing and imaging technology, mvipit 2024</v>
      </c>
      <c r="D151" s="5" t="str">
        <f t="shared" si="1"/>
        <v>KEEP</v>
      </c>
      <c r="E151" s="5" t="str">
        <f t="array" ref="E151">IF(
  SUM(
    (survey_paper_2026!$F$2:$F999="P") *
      (LOWER(TRIM(survey_paper_2026!$B$2:$B999))=LOWER(TRIM(C151)))
  )&gt;0,
  "Yes",
  "New"
)</f>
        <v>New</v>
      </c>
      <c r="F151" s="3" t="s">
        <v>2335</v>
      </c>
      <c r="G151" s="10" t="s">
        <v>1923</v>
      </c>
      <c r="H151" s="10" t="s">
        <v>1924</v>
      </c>
      <c r="J151" s="3" t="s">
        <v>2391</v>
      </c>
      <c r="K151" s="3" t="s">
        <v>1926</v>
      </c>
      <c r="L151" s="3">
        <v>150.0</v>
      </c>
    </row>
    <row r="152">
      <c r="B152" s="3" t="s">
        <v>2392</v>
      </c>
      <c r="C152" s="3" t="str">
        <f t="shared" si="3"/>
        <v>27th international conference on medical image computing and computer-assisted intervention, miccai 2024</v>
      </c>
      <c r="D152" s="5" t="str">
        <f t="shared" si="1"/>
        <v>KEEP</v>
      </c>
      <c r="E152" s="5" t="str">
        <f t="array" ref="E152">IF(
  SUM(
    (survey_paper_2026!$F$2:$F999="P") *
      (LOWER(TRIM(survey_paper_2026!$B$2:$B999))=LOWER(TRIM(C152)))
  )&gt;0,
  "Yes",
  "New"
)</f>
        <v>New</v>
      </c>
      <c r="F152" s="3" t="s">
        <v>2335</v>
      </c>
      <c r="G152" s="10" t="s">
        <v>1923</v>
      </c>
      <c r="H152" s="10" t="s">
        <v>1924</v>
      </c>
      <c r="J152" s="3" t="s">
        <v>2393</v>
      </c>
      <c r="K152" s="3" t="s">
        <v>1926</v>
      </c>
      <c r="L152" s="3">
        <v>151.0</v>
      </c>
    </row>
    <row r="153">
      <c r="B153" s="3" t="s">
        <v>2394</v>
      </c>
      <c r="C153" s="3" t="str">
        <f t="shared" si="3"/>
        <v>2nd international conference on artificial intelligence and networks, icain 2025</v>
      </c>
      <c r="D153" s="5" t="str">
        <f t="shared" si="1"/>
        <v>KEEP</v>
      </c>
      <c r="E153" s="5" t="str">
        <f t="array" ref="E153">IF(
  SUM(
    (survey_paper_2026!$F$2:$F999="P") *
      (LOWER(TRIM(survey_paper_2026!$B$2:$B999))=LOWER(TRIM(C153)))
  )&gt;0,
  "Yes",
  "New"
)</f>
        <v>New</v>
      </c>
      <c r="F153" s="3" t="s">
        <v>2335</v>
      </c>
      <c r="G153" s="10" t="s">
        <v>2015</v>
      </c>
      <c r="H153" s="10" t="s">
        <v>1924</v>
      </c>
      <c r="J153" s="3" t="s">
        <v>2395</v>
      </c>
      <c r="K153" s="3" t="s">
        <v>1926</v>
      </c>
      <c r="L153" s="3">
        <v>152.0</v>
      </c>
    </row>
    <row r="154">
      <c r="B154" s="3" t="s">
        <v>2344</v>
      </c>
      <c r="C154" s="3" t="str">
        <f t="shared" si="3"/>
        <v>3rd international conference on intelligent systems and data science, isds 2025</v>
      </c>
      <c r="D154" s="5" t="str">
        <f t="shared" si="1"/>
        <v>DUPLICATE</v>
      </c>
      <c r="E154" s="5" t="str">
        <f t="array" ref="E154">IF(
  SUM(
    (survey_paper_2026!$F$2:$F999="P") *
      (LOWER(TRIM(survey_paper_2026!$B$2:$B999))=LOWER(TRIM(C154)))
  )&gt;0,
  "Yes",
  "New"
)</f>
        <v>New</v>
      </c>
      <c r="F154" s="3" t="s">
        <v>2335</v>
      </c>
      <c r="G154" s="10" t="s">
        <v>2015</v>
      </c>
      <c r="H154" s="10" t="s">
        <v>1924</v>
      </c>
      <c r="J154" s="3" t="s">
        <v>2345</v>
      </c>
      <c r="K154" s="3" t="s">
        <v>1926</v>
      </c>
      <c r="L154" s="3">
        <v>153.0</v>
      </c>
    </row>
    <row r="155">
      <c r="B155" s="3" t="s">
        <v>1922</v>
      </c>
      <c r="C155" s="3" t="str">
        <f t="shared" si="3"/>
        <v>7th international conference on innovative computing and communication, icicc 2024</v>
      </c>
      <c r="D155" s="5" t="str">
        <f t="shared" si="1"/>
        <v>DUPLICATE</v>
      </c>
      <c r="E155" s="5" t="str">
        <f t="array" ref="E155">IF(
  SUM(
    (survey_paper_2026!$F$2:$F999="P") *
      (LOWER(TRIM(survey_paper_2026!$B$2:$B999))=LOWER(TRIM(C155)))
  )&gt;0,
  "Yes",
  "New"
)</f>
        <v>New</v>
      </c>
      <c r="F155" s="3" t="s">
        <v>2335</v>
      </c>
      <c r="G155" s="10" t="s">
        <v>1923</v>
      </c>
      <c r="H155" s="10" t="s">
        <v>1924</v>
      </c>
      <c r="J155" s="3" t="s">
        <v>1925</v>
      </c>
      <c r="K155" s="3" t="s">
        <v>1926</v>
      </c>
      <c r="L155" s="3">
        <v>154.0</v>
      </c>
    </row>
    <row r="156">
      <c r="B156" s="3" t="s">
        <v>2396</v>
      </c>
      <c r="C156" s="3" t="str">
        <f t="shared" si="3"/>
        <v>international conference on evolving technologies for computing, communication and smart world, etccs 2020</v>
      </c>
      <c r="D156" s="5" t="str">
        <f t="shared" si="1"/>
        <v>KEEP</v>
      </c>
      <c r="E156" s="5" t="str">
        <f t="array" ref="E156">IF(
  SUM(
    (survey_paper_2026!$F$2:$F999="P") *
      (LOWER(TRIM(survey_paper_2026!$B$2:$B999))=LOWER(TRIM(C156)))
  )&gt;0,
  "Yes",
  "New"
)</f>
        <v>New</v>
      </c>
      <c r="F156" s="3" t="s">
        <v>2335</v>
      </c>
      <c r="G156" s="10" t="s">
        <v>2070</v>
      </c>
      <c r="H156" s="10" t="s">
        <v>1924</v>
      </c>
      <c r="J156" s="3" t="s">
        <v>2397</v>
      </c>
      <c r="K156" s="3" t="s">
        <v>1926</v>
      </c>
      <c r="L156" s="3">
        <v>155.0</v>
      </c>
    </row>
    <row r="157">
      <c r="B157" s="3" t="s">
        <v>2398</v>
      </c>
      <c r="C157" s="3" t="str">
        <f t="shared" si="3"/>
        <v>13th international workshop on self-organizing maps, wsom+ 2019</v>
      </c>
      <c r="D157" s="5" t="str">
        <f t="shared" si="1"/>
        <v>KEEP</v>
      </c>
      <c r="E157" s="5" t="str">
        <f t="array" ref="E157">IF(
  SUM(
    (survey_paper_2026!$F$2:$F999="P") *
      (LOWER(TRIM(survey_paper_2026!$B$2:$B999))=LOWER(TRIM(C157)))
  )&gt;0,
  "Yes",
  "New"
)</f>
        <v>New</v>
      </c>
      <c r="F157" s="3" t="s">
        <v>2335</v>
      </c>
      <c r="G157" s="10" t="s">
        <v>1985</v>
      </c>
      <c r="H157" s="10" t="s">
        <v>1924</v>
      </c>
      <c r="J157" s="3" t="s">
        <v>2399</v>
      </c>
      <c r="K157" s="3" t="s">
        <v>1926</v>
      </c>
      <c r="L157" s="3">
        <v>156.0</v>
      </c>
    </row>
    <row r="158">
      <c r="B158" s="3" t="s">
        <v>2336</v>
      </c>
      <c r="C158" s="3" t="str">
        <f t="shared" si="3"/>
        <v>11th international symposium on integrated uncertainty in knowledge modelling and decision making, iukm 2025</v>
      </c>
      <c r="D158" s="5" t="str">
        <f t="shared" si="1"/>
        <v>DUPLICATE</v>
      </c>
      <c r="E158" s="5" t="str">
        <f t="array" ref="E158">IF(
  SUM(
    (survey_paper_2026!$F$2:$F999="P") *
      (LOWER(TRIM(survey_paper_2026!$B$2:$B999))=LOWER(TRIM(C158)))
  )&gt;0,
  "Yes",
  "New"
)</f>
        <v>New</v>
      </c>
      <c r="F158" s="3" t="s">
        <v>2335</v>
      </c>
      <c r="G158" s="10" t="s">
        <v>1932</v>
      </c>
      <c r="H158" s="10" t="s">
        <v>1924</v>
      </c>
      <c r="J158" s="3" t="s">
        <v>2337</v>
      </c>
      <c r="K158" s="3" t="s">
        <v>1926</v>
      </c>
      <c r="L158" s="3">
        <v>157.0</v>
      </c>
    </row>
    <row r="159">
      <c r="B159" s="3" t="s">
        <v>2400</v>
      </c>
      <c r="C159" s="3" t="str">
        <f t="shared" si="3"/>
        <v>4th international conference on computing and data science</v>
      </c>
      <c r="D159" s="5" t="str">
        <f t="shared" si="1"/>
        <v>KEEP</v>
      </c>
      <c r="E159" s="5" t="str">
        <f t="array" ref="E159">IF(
  SUM(
    (survey_paper_2026!$F$2:$F999="P") *
      (LOWER(TRIM(survey_paper_2026!$B$2:$B999))=LOWER(TRIM(C159)))
  )&gt;0,
  "Yes",
  "New"
)</f>
        <v>New</v>
      </c>
      <c r="F159" s="3" t="s">
        <v>2335</v>
      </c>
      <c r="G159" s="10" t="s">
        <v>1936</v>
      </c>
      <c r="H159" s="10" t="s">
        <v>1924</v>
      </c>
      <c r="J159" s="3" t="s">
        <v>2401</v>
      </c>
      <c r="K159" s="3" t="s">
        <v>1926</v>
      </c>
      <c r="L159" s="3">
        <v>158.0</v>
      </c>
    </row>
    <row r="160">
      <c r="B160" s="3" t="s">
        <v>2402</v>
      </c>
      <c r="C160" s="3" t="str">
        <f t="shared" si="3"/>
        <v>1st deep breast workshop on ai and imaging for diagnostic and treatment challenges in breast care, deep-breath 2024</v>
      </c>
      <c r="D160" s="5" t="str">
        <f t="shared" si="1"/>
        <v>KEEP</v>
      </c>
      <c r="E160" s="5" t="str">
        <f t="array" ref="E160">IF(
  SUM(
    (survey_paper_2026!$F$2:$F999="P") *
      (LOWER(TRIM(survey_paper_2026!$B$2:$B999))=LOWER(TRIM(C160)))
  )&gt;0,
  "Yes",
  "New"
)</f>
        <v>New</v>
      </c>
      <c r="F160" s="3" t="s">
        <v>2335</v>
      </c>
      <c r="G160" s="10" t="s">
        <v>1932</v>
      </c>
      <c r="H160" s="10" t="s">
        <v>1924</v>
      </c>
      <c r="J160" s="3" t="s">
        <v>2403</v>
      </c>
      <c r="K160" s="3" t="s">
        <v>1926</v>
      </c>
      <c r="L160" s="3">
        <v>159.0</v>
      </c>
    </row>
    <row r="161">
      <c r="A161" s="3" t="s">
        <v>2404</v>
      </c>
      <c r="B161" s="3" t="s">
        <v>2405</v>
      </c>
      <c r="C161" s="3" t="str">
        <f t="shared" si="3"/>
        <v>explanatory data science in technology applications j.ucs special issue</v>
      </c>
      <c r="D161" s="5" t="str">
        <f t="shared" si="1"/>
        <v>KEEP</v>
      </c>
      <c r="E161" s="5" t="str">
        <f t="array" ref="E161">IF(
  SUM(
    (survey_paper_2026!$F$2:$F999="P") *
      (LOWER(TRIM(survey_paper_2026!$B$2:$B999))=LOWER(TRIM(C161)))
  )&gt;0,
  "Yes",
  "New"
)</f>
        <v>New</v>
      </c>
      <c r="F161" s="3" t="s">
        <v>2335</v>
      </c>
      <c r="G161" s="10" t="s">
        <v>1932</v>
      </c>
      <c r="H161" s="10" t="s">
        <v>1924</v>
      </c>
      <c r="I161" s="3" t="s">
        <v>2406</v>
      </c>
      <c r="J161" s="3" t="s">
        <v>2407</v>
      </c>
      <c r="K161" s="3" t="s">
        <v>1926</v>
      </c>
      <c r="L161" s="3">
        <v>160.0</v>
      </c>
    </row>
    <row r="162">
      <c r="B162" s="3" t="s">
        <v>2408</v>
      </c>
      <c r="C162" s="3" t="str">
        <f t="shared" si="3"/>
        <v>2nd international conference on signal processing and computer vision, sipcov 2025</v>
      </c>
      <c r="D162" s="5" t="str">
        <f t="shared" si="1"/>
        <v>KEEP</v>
      </c>
      <c r="E162" s="5" t="str">
        <f t="array" ref="E162">IF(
  SUM(
    (survey_paper_2026!$F$2:$F999="P") *
      (LOWER(TRIM(survey_paper_2026!$B$2:$B999))=LOWER(TRIM(C162)))
  )&gt;0,
  "Yes",
  "New"
)</f>
        <v>New</v>
      </c>
      <c r="F162" s="3" t="s">
        <v>2335</v>
      </c>
      <c r="G162" s="10" t="s">
        <v>2015</v>
      </c>
      <c r="H162" s="10" t="s">
        <v>1924</v>
      </c>
      <c r="J162" s="3" t="s">
        <v>2409</v>
      </c>
      <c r="K162" s="3" t="s">
        <v>1926</v>
      </c>
      <c r="L162" s="3">
        <v>161.0</v>
      </c>
    </row>
    <row r="163">
      <c r="B163" s="3" t="s">
        <v>2410</v>
      </c>
      <c r="C163" s="3" t="str">
        <f t="shared" si="3"/>
        <v>workshops hosted by the 22nd international conference on image analysis and processing, iciap 2023</v>
      </c>
      <c r="D163" s="5" t="str">
        <f t="shared" si="1"/>
        <v>KEEP</v>
      </c>
      <c r="E163" s="5" t="str">
        <f t="array" ref="E163">IF(
  SUM(
    (survey_paper_2026!$F$2:$F999="P") *
      (LOWER(TRIM(survey_paper_2026!$B$2:$B999))=LOWER(TRIM(C163)))
  )&gt;0,
  "Yes",
  "New"
)</f>
        <v>New</v>
      </c>
      <c r="F163" s="3" t="s">
        <v>2335</v>
      </c>
      <c r="G163" s="10" t="s">
        <v>1923</v>
      </c>
      <c r="H163" s="10" t="s">
        <v>1924</v>
      </c>
      <c r="J163" s="3" t="s">
        <v>2411</v>
      </c>
      <c r="K163" s="3" t="s">
        <v>1926</v>
      </c>
      <c r="L163" s="3">
        <v>162.0</v>
      </c>
    </row>
    <row r="164">
      <c r="B164" s="3" t="s">
        <v>2412</v>
      </c>
      <c r="C164" s="3" t="str">
        <f t="shared" si="3"/>
        <v>3rd information technology to enhance e-learning and other application, it-ela 2022</v>
      </c>
      <c r="D164" s="5" t="str">
        <f t="shared" si="1"/>
        <v>KEEP</v>
      </c>
      <c r="E164" s="5" t="str">
        <f t="array" ref="E164">IF(
  SUM(
    (survey_paper_2026!$F$2:$F999="P") *
      (LOWER(TRIM(survey_paper_2026!$B$2:$B999))=LOWER(TRIM(C164)))
  )&gt;0,
  "Yes",
  "New"
)</f>
        <v>New</v>
      </c>
      <c r="F164" s="3" t="s">
        <v>2335</v>
      </c>
      <c r="G164" s="10" t="s">
        <v>1928</v>
      </c>
      <c r="H164" s="10" t="s">
        <v>1924</v>
      </c>
      <c r="J164" s="3" t="s">
        <v>2413</v>
      </c>
      <c r="K164" s="3" t="s">
        <v>1926</v>
      </c>
      <c r="L164" s="3">
        <v>163.0</v>
      </c>
    </row>
    <row r="165">
      <c r="B165" s="3" t="s">
        <v>2414</v>
      </c>
      <c r="C165" s="3" t="str">
        <f t="shared" si="3"/>
        <v>2nd international conference on recent trends in ai enabled technologies, thinkai 2024</v>
      </c>
      <c r="D165" s="5" t="str">
        <f t="shared" si="1"/>
        <v>KEEP</v>
      </c>
      <c r="E165" s="5" t="str">
        <f t="array" ref="E165">IF(
  SUM(
    (survey_paper_2026!$F$2:$F999="P") *
      (LOWER(TRIM(survey_paper_2026!$B$2:$B999))=LOWER(TRIM(C165)))
  )&gt;0,
  "Yes",
  "New"
)</f>
        <v>New</v>
      </c>
      <c r="F165" s="3" t="s">
        <v>2335</v>
      </c>
      <c r="G165" s="10" t="s">
        <v>2015</v>
      </c>
      <c r="H165" s="10" t="s">
        <v>1924</v>
      </c>
      <c r="J165" s="3" t="s">
        <v>2415</v>
      </c>
      <c r="K165" s="3" t="s">
        <v>1926</v>
      </c>
      <c r="L165" s="3">
        <v>164.0</v>
      </c>
    </row>
    <row r="166">
      <c r="B166" s="3" t="s">
        <v>2416</v>
      </c>
      <c r="C166" s="3" t="str">
        <f t="shared" si="3"/>
        <v>international conference on the ai revolution: research, ethics, and society, air-res 2025</v>
      </c>
      <c r="D166" s="5" t="str">
        <f t="shared" si="1"/>
        <v>KEEP</v>
      </c>
      <c r="E166" s="5" t="str">
        <f t="array" ref="E166">IF(
  SUM(
    (survey_paper_2026!$F$2:$F999="P") *
      (LOWER(TRIM(survey_paper_2026!$B$2:$B999))=LOWER(TRIM(C166)))
  )&gt;0,
  "Yes",
  "New"
)</f>
        <v>New</v>
      </c>
      <c r="F166" s="3" t="s">
        <v>2335</v>
      </c>
      <c r="G166" s="10" t="s">
        <v>2015</v>
      </c>
      <c r="H166" s="10" t="s">
        <v>1924</v>
      </c>
      <c r="J166" s="3" t="s">
        <v>2417</v>
      </c>
      <c r="K166" s="3" t="s">
        <v>1926</v>
      </c>
      <c r="L166" s="3">
        <v>165.0</v>
      </c>
    </row>
    <row r="167">
      <c r="B167" s="3" t="s">
        <v>2418</v>
      </c>
      <c r="C167" s="3" t="str">
        <f t="shared" si="3"/>
        <v>23rd australasian conference on data science and machine learning, ausdm 2025</v>
      </c>
      <c r="D167" s="5" t="str">
        <f t="shared" si="1"/>
        <v>KEEP</v>
      </c>
      <c r="E167" s="5" t="str">
        <f t="array" ref="E167">IF(
  SUM(
    (survey_paper_2026!$F$2:$F999="P") *
      (LOWER(TRIM(survey_paper_2026!$B$2:$B999))=LOWER(TRIM(C167)))
  )&gt;0,
  "Yes",
  "New"
)</f>
        <v>New</v>
      </c>
      <c r="F167" s="3" t="s">
        <v>2335</v>
      </c>
      <c r="G167" s="10" t="s">
        <v>2015</v>
      </c>
      <c r="H167" s="10" t="s">
        <v>1924</v>
      </c>
      <c r="J167" s="3" t="s">
        <v>2419</v>
      </c>
      <c r="K167" s="3" t="s">
        <v>1926</v>
      </c>
      <c r="L167" s="3">
        <v>166.0</v>
      </c>
    </row>
    <row r="168">
      <c r="B168" s="3" t="s">
        <v>2420</v>
      </c>
      <c r="C168" s="3" t="str">
        <f t="shared" si="3"/>
        <v>proceedings of the 2nd international conference on innovations in electronics and communication systems, iciecs 2022</v>
      </c>
      <c r="D168" s="5" t="str">
        <f t="shared" si="1"/>
        <v>KEEP</v>
      </c>
      <c r="E168" s="5" t="str">
        <f t="array" ref="E168">IF(
  SUM(
    (survey_paper_2026!$F$2:$F999="P") *
      (LOWER(TRIM(survey_paper_2026!$B$2:$B999))=LOWER(TRIM(C168)))
  )&gt;0,
  "Yes",
  "New"
)</f>
        <v>New</v>
      </c>
      <c r="F168" s="3" t="s">
        <v>2335</v>
      </c>
      <c r="G168" s="10" t="s">
        <v>1932</v>
      </c>
      <c r="H168" s="10" t="s">
        <v>1924</v>
      </c>
      <c r="J168" s="3" t="s">
        <v>2421</v>
      </c>
      <c r="K168" s="3" t="s">
        <v>1926</v>
      </c>
      <c r="L168" s="3">
        <v>167.0</v>
      </c>
    </row>
    <row r="169">
      <c r="B169" s="3" t="s">
        <v>2422</v>
      </c>
      <c r="C169" s="3" t="str">
        <f t="shared" si="3"/>
        <v>mobile multimedia/image processing, security, and applications 2020</v>
      </c>
      <c r="D169" s="5" t="str">
        <f t="shared" si="1"/>
        <v>KEEP</v>
      </c>
      <c r="E169" s="5" t="str">
        <f t="array" ref="E169">IF(
  SUM(
    (survey_paper_2026!$F$2:$F999="P") *
      (LOWER(TRIM(survey_paper_2026!$B$2:$B999))=LOWER(TRIM(C169)))
  )&gt;0,
  "Yes",
  "New"
)</f>
        <v>New</v>
      </c>
      <c r="F169" s="3" t="s">
        <v>2335</v>
      </c>
      <c r="G169" s="10" t="s">
        <v>1985</v>
      </c>
      <c r="H169" s="10" t="s">
        <v>1924</v>
      </c>
      <c r="J169" s="3" t="s">
        <v>2423</v>
      </c>
      <c r="K169" s="3" t="s">
        <v>1926</v>
      </c>
      <c r="L169" s="3">
        <v>168.0</v>
      </c>
    </row>
    <row r="170">
      <c r="B170" s="3" t="s">
        <v>2424</v>
      </c>
      <c r="C170" s="3" t="str">
        <f t="shared" si="3"/>
        <v>proceedings - 2022 international conference on machine learning and intelligent systems engineering, mlise 2022</v>
      </c>
      <c r="D170" s="5" t="str">
        <f t="shared" si="1"/>
        <v>KEEP</v>
      </c>
      <c r="E170" s="5" t="str">
        <f t="array" ref="E170">IF(
  SUM(
    (survey_paper_2026!$F$2:$F999="P") *
      (LOWER(TRIM(survey_paper_2026!$B$2:$B999))=LOWER(TRIM(C170)))
  )&gt;0,
  "Yes",
  "New"
)</f>
        <v>New</v>
      </c>
      <c r="F170" s="3" t="s">
        <v>2335</v>
      </c>
      <c r="G170" s="10" t="s">
        <v>1928</v>
      </c>
      <c r="H170" s="10" t="s">
        <v>1924</v>
      </c>
      <c r="J170" s="3" t="s">
        <v>2425</v>
      </c>
      <c r="K170" s="3" t="s">
        <v>1926</v>
      </c>
      <c r="L170" s="3">
        <v>169.0</v>
      </c>
    </row>
    <row r="171">
      <c r="B171" s="3" t="s">
        <v>2426</v>
      </c>
      <c r="C171" s="3" t="str">
        <f t="shared" si="3"/>
        <v>1st international workshop on applications of medical artificial intelligence, amai 2022, held in conjunction with the 25th international conference on medical image computing and computer assisted intervention, miccai 2022</v>
      </c>
      <c r="D171" s="5" t="str">
        <f t="shared" si="1"/>
        <v>KEEP</v>
      </c>
      <c r="E171" s="5" t="str">
        <f t="array" ref="E171">IF(
  SUM(
    (survey_paper_2026!$F$2:$F999="P") *
      (LOWER(TRIM(survey_paper_2026!$B$2:$B999))=LOWER(TRIM(C171)))
  )&gt;0,
  "Yes",
  "New"
)</f>
        <v>New</v>
      </c>
      <c r="F171" s="3" t="s">
        <v>2335</v>
      </c>
      <c r="G171" s="10" t="s">
        <v>1928</v>
      </c>
      <c r="H171" s="10" t="s">
        <v>1924</v>
      </c>
      <c r="J171" s="3" t="s">
        <v>2427</v>
      </c>
      <c r="K171" s="3" t="s">
        <v>1926</v>
      </c>
      <c r="L171" s="3">
        <v>170.0</v>
      </c>
    </row>
    <row r="172">
      <c r="B172" s="3" t="s">
        <v>2338</v>
      </c>
      <c r="C172" s="3" t="str">
        <f t="shared" si="3"/>
        <v>29th annual conference on medical image understanding and analysis, miua 2025</v>
      </c>
      <c r="D172" s="5" t="str">
        <f t="shared" si="1"/>
        <v>DUPLICATE</v>
      </c>
      <c r="E172" s="5" t="str">
        <f t="array" ref="E172">IF(
  SUM(
    (survey_paper_2026!$F$2:$F999="P") *
      (LOWER(TRIM(survey_paper_2026!$B$2:$B999))=LOWER(TRIM(C172)))
  )&gt;0,
  "Yes",
  "New"
)</f>
        <v>New</v>
      </c>
      <c r="F172" s="3" t="s">
        <v>2335</v>
      </c>
      <c r="G172" s="10" t="s">
        <v>2015</v>
      </c>
      <c r="H172" s="10" t="s">
        <v>1924</v>
      </c>
      <c r="J172" s="3" t="s">
        <v>2339</v>
      </c>
      <c r="K172" s="3" t="s">
        <v>1926</v>
      </c>
      <c r="L172" s="3">
        <v>171.0</v>
      </c>
    </row>
    <row r="173">
      <c r="B173" s="3" t="s">
        <v>2428</v>
      </c>
      <c r="C173" s="3" t="str">
        <f t="shared" si="3"/>
        <v>2nd international conference on sustainable expert systems, icses 2021</v>
      </c>
      <c r="D173" s="5" t="str">
        <f t="shared" si="1"/>
        <v>KEEP</v>
      </c>
      <c r="E173" s="5" t="str">
        <f t="array" ref="E173">IF(
  SUM(
    (survey_paper_2026!$F$2:$F999="P") *
      (LOWER(TRIM(survey_paper_2026!$B$2:$B999))=LOWER(TRIM(C173)))
  )&gt;0,
  "Yes",
  "New"
)</f>
        <v>New</v>
      </c>
      <c r="F173" s="3" t="s">
        <v>2335</v>
      </c>
      <c r="G173" s="10" t="s">
        <v>1928</v>
      </c>
      <c r="H173" s="10" t="s">
        <v>1924</v>
      </c>
      <c r="J173" s="3" t="s">
        <v>2429</v>
      </c>
      <c r="K173" s="3" t="s">
        <v>1926</v>
      </c>
      <c r="L173" s="3">
        <v>172.0</v>
      </c>
    </row>
    <row r="174">
      <c r="B174" s="3" t="s">
        <v>2430</v>
      </c>
      <c r="C174" s="3" t="str">
        <f t="shared" si="3"/>
        <v>3rd international conference on data, electronics and computing, icdec 2024</v>
      </c>
      <c r="D174" s="5" t="str">
        <f t="shared" si="1"/>
        <v>KEEP</v>
      </c>
      <c r="E174" s="5" t="str">
        <f t="array" ref="E174">IF(
  SUM(
    (survey_paper_2026!$F$2:$F999="P") *
      (LOWER(TRIM(survey_paper_2026!$B$2:$B999))=LOWER(TRIM(C174)))
  )&gt;0,
  "Yes",
  "New"
)</f>
        <v>New</v>
      </c>
      <c r="F174" s="3" t="s">
        <v>2335</v>
      </c>
      <c r="G174" s="10" t="s">
        <v>2015</v>
      </c>
      <c r="H174" s="10" t="s">
        <v>1924</v>
      </c>
      <c r="J174" s="3" t="s">
        <v>2431</v>
      </c>
      <c r="K174" s="3" t="s">
        <v>1926</v>
      </c>
      <c r="L174" s="3">
        <v>173.0</v>
      </c>
    </row>
    <row r="175">
      <c r="B175" s="3" t="s">
        <v>2432</v>
      </c>
      <c r="C175" s="3" t="str">
        <f t="shared" si="3"/>
        <v>14th mexican conference on pattern recognition, mcpr 2022</v>
      </c>
      <c r="D175" s="5" t="str">
        <f t="shared" si="1"/>
        <v>KEEP</v>
      </c>
      <c r="E175" s="5" t="str">
        <f t="array" ref="E175">IF(
  SUM(
    (survey_paper_2026!$F$2:$F999="P") *
      (LOWER(TRIM(survey_paper_2026!$B$2:$B999))=LOWER(TRIM(C175)))
  )&gt;0,
  "Yes",
  "New"
)</f>
        <v>New</v>
      </c>
      <c r="F175" s="3" t="s">
        <v>2335</v>
      </c>
      <c r="G175" s="10" t="s">
        <v>1928</v>
      </c>
      <c r="H175" s="10" t="s">
        <v>1924</v>
      </c>
      <c r="J175" s="3" t="s">
        <v>2433</v>
      </c>
      <c r="K175" s="3" t="s">
        <v>1926</v>
      </c>
      <c r="L175" s="3">
        <v>174.0</v>
      </c>
    </row>
    <row r="176">
      <c r="B176" s="3" t="s">
        <v>2434</v>
      </c>
      <c r="C176" s="3" t="str">
        <f t="shared" si="3"/>
        <v>15th international conference on recent trends in artificial intelligence and data sciences, confluence 2025</v>
      </c>
      <c r="D176" s="5" t="str">
        <f t="shared" si="1"/>
        <v>KEEP</v>
      </c>
      <c r="E176" s="5" t="str">
        <f t="array" ref="E176">IF(
  SUM(
    (survey_paper_2026!$F$2:$F999="P") *
      (LOWER(TRIM(survey_paper_2026!$B$2:$B999))=LOWER(TRIM(C176)))
  )&gt;0,
  "Yes",
  "New"
)</f>
        <v>New</v>
      </c>
      <c r="F176" s="3" t="s">
        <v>2335</v>
      </c>
      <c r="G176" s="10" t="s">
        <v>1932</v>
      </c>
      <c r="H176" s="10" t="s">
        <v>1924</v>
      </c>
      <c r="J176" s="3" t="s">
        <v>2435</v>
      </c>
      <c r="K176" s="3" t="s">
        <v>1926</v>
      </c>
      <c r="L176" s="3">
        <v>175.0</v>
      </c>
    </row>
    <row r="177">
      <c r="B177" s="3" t="s">
        <v>2436</v>
      </c>
      <c r="C177" s="3" t="str">
        <f t="shared" si="3"/>
        <v>15th international conference on electronics, computers and artificial intelligence, ecai 2023 - proceedings</v>
      </c>
      <c r="D177" s="5" t="str">
        <f t="shared" si="1"/>
        <v>KEEP</v>
      </c>
      <c r="E177" s="5" t="str">
        <f t="array" ref="E177">IF(
  SUM(
    (survey_paper_2026!$F$2:$F999="P") *
      (LOWER(TRIM(survey_paper_2026!$B$2:$B999))=LOWER(TRIM(C177)))
  )&gt;0,
  "Yes",
  "New"
)</f>
        <v>New</v>
      </c>
      <c r="F177" s="3" t="s">
        <v>2335</v>
      </c>
      <c r="G177" s="10" t="s">
        <v>1936</v>
      </c>
      <c r="H177" s="10" t="s">
        <v>1924</v>
      </c>
      <c r="J177" s="3" t="s">
        <v>2437</v>
      </c>
      <c r="K177" s="3" t="s">
        <v>1926</v>
      </c>
      <c r="L177" s="3">
        <v>176.0</v>
      </c>
    </row>
    <row r="178">
      <c r="B178" s="3" t="s">
        <v>2438</v>
      </c>
      <c r="C178" s="3" t="str">
        <f t="shared" si="3"/>
        <v>2022 5th international conference on computational intelligence and networks, cine 2022</v>
      </c>
      <c r="D178" s="5" t="str">
        <f t="shared" si="1"/>
        <v>KEEP</v>
      </c>
      <c r="E178" s="5" t="str">
        <f t="array" ref="E178">IF(
  SUM(
    (survey_paper_2026!$F$2:$F999="P") *
      (LOWER(TRIM(survey_paper_2026!$B$2:$B999))=LOWER(TRIM(C178)))
  )&gt;0,
  "Yes",
  "New"
)</f>
        <v>New</v>
      </c>
      <c r="F178" s="3" t="s">
        <v>2335</v>
      </c>
      <c r="G178" s="10" t="s">
        <v>1928</v>
      </c>
      <c r="H178" s="10" t="s">
        <v>1924</v>
      </c>
      <c r="J178" s="3" t="s">
        <v>2439</v>
      </c>
      <c r="K178" s="3" t="s">
        <v>1926</v>
      </c>
      <c r="L178" s="3">
        <v>177.0</v>
      </c>
    </row>
    <row r="179">
      <c r="B179" s="3" t="s">
        <v>2440</v>
      </c>
      <c r="C179" s="3" t="str">
        <f t="shared" si="3"/>
        <v>6th international conference on data science and applications, icdsa 2025</v>
      </c>
      <c r="D179" s="5" t="str">
        <f t="shared" si="1"/>
        <v>KEEP</v>
      </c>
      <c r="E179" s="5" t="str">
        <f t="array" ref="E179">IF(
  SUM(
    (survey_paper_2026!$F$2:$F999="P") *
      (LOWER(TRIM(survey_paper_2026!$B$2:$B999))=LOWER(TRIM(C179)))
  )&gt;0,
  "Yes",
  "New"
)</f>
        <v>New</v>
      </c>
      <c r="F179" s="3" t="s">
        <v>2335</v>
      </c>
      <c r="G179" s="10" t="s">
        <v>2015</v>
      </c>
      <c r="H179" s="10" t="s">
        <v>1924</v>
      </c>
      <c r="J179" s="3" t="s">
        <v>2441</v>
      </c>
      <c r="K179" s="3" t="s">
        <v>1926</v>
      </c>
      <c r="L179" s="3">
        <v>178.0</v>
      </c>
    </row>
    <row r="180">
      <c r="B180" s="3" t="s">
        <v>2442</v>
      </c>
      <c r="C180" s="3" t="str">
        <f t="shared" si="3"/>
        <v>4th international conference on applied intelligence and informatics, aii 2024</v>
      </c>
      <c r="D180" s="5" t="str">
        <f t="shared" si="1"/>
        <v>KEEP</v>
      </c>
      <c r="E180" s="5" t="str">
        <f t="array" ref="E180">IF(
  SUM(
    (survey_paper_2026!$F$2:$F999="P") *
      (LOWER(TRIM(survey_paper_2026!$B$2:$B999))=LOWER(TRIM(C180)))
  )&gt;0,
  "Yes",
  "New"
)</f>
        <v>New</v>
      </c>
      <c r="F180" s="3" t="s">
        <v>2335</v>
      </c>
      <c r="G180" s="10" t="s">
        <v>1932</v>
      </c>
      <c r="H180" s="10" t="s">
        <v>1924</v>
      </c>
      <c r="J180" s="3" t="s">
        <v>2443</v>
      </c>
      <c r="K180" s="3" t="s">
        <v>1926</v>
      </c>
      <c r="L180" s="3">
        <v>179.0</v>
      </c>
    </row>
    <row r="181">
      <c r="B181" s="3" t="s">
        <v>2444</v>
      </c>
      <c r="C181" s="3" t="str">
        <f t="shared" si="3"/>
        <v>2023 ieee world ai iot congress, aiiot 2023</v>
      </c>
      <c r="D181" s="5" t="str">
        <f t="shared" si="1"/>
        <v>KEEP</v>
      </c>
      <c r="E181" s="5" t="str">
        <f t="array" ref="E181">IF(
  SUM(
    (survey_paper_2026!$F$2:$F999="P") *
      (LOWER(TRIM(survey_paper_2026!$B$2:$B999))=LOWER(TRIM(C181)))
  )&gt;0,
  "Yes",
  "New"
)</f>
        <v>New</v>
      </c>
      <c r="F181" s="3" t="s">
        <v>2335</v>
      </c>
      <c r="G181" s="10" t="s">
        <v>1936</v>
      </c>
      <c r="H181" s="10" t="s">
        <v>1924</v>
      </c>
      <c r="J181" s="3" t="s">
        <v>2445</v>
      </c>
      <c r="K181" s="3" t="s">
        <v>1926</v>
      </c>
      <c r="L181" s="3">
        <v>180.0</v>
      </c>
    </row>
    <row r="182">
      <c r="B182" s="3" t="s">
        <v>2446</v>
      </c>
      <c r="C182" s="3" t="str">
        <f t="shared" si="3"/>
        <v>2024 international conference on intelligent systems and advanced applications, icisaa 2024</v>
      </c>
      <c r="D182" s="5" t="str">
        <f t="shared" si="1"/>
        <v>KEEP</v>
      </c>
      <c r="E182" s="5" t="str">
        <f t="array" ref="E182">IF(
  SUM(
    (survey_paper_2026!$F$2:$F999="P") *
      (LOWER(TRIM(survey_paper_2026!$B$2:$B999))=LOWER(TRIM(C182)))
  )&gt;0,
  "Yes",
  "New"
)</f>
        <v>New</v>
      </c>
      <c r="F182" s="3" t="s">
        <v>2335</v>
      </c>
      <c r="G182" s="10" t="s">
        <v>1923</v>
      </c>
      <c r="H182" s="10" t="s">
        <v>1924</v>
      </c>
      <c r="J182" s="3" t="s">
        <v>2447</v>
      </c>
      <c r="K182" s="3" t="s">
        <v>1926</v>
      </c>
      <c r="L182" s="3">
        <v>181.0</v>
      </c>
    </row>
    <row r="183">
      <c r="B183" s="3" t="s">
        <v>2448</v>
      </c>
      <c r="C183" s="3" t="str">
        <f t="shared" si="3"/>
        <v>2021 ieee 3rd international conference on communications, information system and computer engineering, cisce 2021</v>
      </c>
      <c r="D183" s="5" t="str">
        <f t="shared" si="1"/>
        <v>KEEP</v>
      </c>
      <c r="E183" s="5" t="str">
        <f t="array" ref="E183">IF(
  SUM(
    (survey_paper_2026!$F$2:$F999="P") *
      (LOWER(TRIM(survey_paper_2026!$B$2:$B999))=LOWER(TRIM(C183)))
  )&gt;0,
  "Yes",
  "New"
)</f>
        <v>New</v>
      </c>
      <c r="F183" s="3" t="s">
        <v>2335</v>
      </c>
      <c r="G183" s="10" t="s">
        <v>2070</v>
      </c>
      <c r="H183" s="10" t="s">
        <v>1924</v>
      </c>
      <c r="J183" s="3" t="s">
        <v>2449</v>
      </c>
      <c r="K183" s="3" t="s">
        <v>1926</v>
      </c>
      <c r="L183" s="3">
        <v>182.0</v>
      </c>
    </row>
    <row r="184">
      <c r="B184" s="3" t="s">
        <v>2450</v>
      </c>
      <c r="C184" s="3" t="str">
        <f t="shared" si="3"/>
        <v>ic-decon 2025 - 2025 international conference on data, energy and communication network, proceedings</v>
      </c>
      <c r="D184" s="5" t="str">
        <f t="shared" si="1"/>
        <v>KEEP</v>
      </c>
      <c r="E184" s="5" t="str">
        <f t="array" ref="E184">IF(
  SUM(
    (survey_paper_2026!$F$2:$F999="P") *
      (LOWER(TRIM(survey_paper_2026!$B$2:$B999))=LOWER(TRIM(C184)))
  )&gt;0,
  "Yes",
  "New"
)</f>
        <v>New</v>
      </c>
      <c r="F184" s="3" t="s">
        <v>2335</v>
      </c>
      <c r="G184" s="10" t="s">
        <v>1932</v>
      </c>
      <c r="H184" s="10" t="s">
        <v>1924</v>
      </c>
      <c r="J184" s="3" t="s">
        <v>2451</v>
      </c>
      <c r="K184" s="3" t="s">
        <v>1926</v>
      </c>
      <c r="L184" s="3">
        <v>183.0</v>
      </c>
    </row>
    <row r="185">
      <c r="B185" s="3" t="s">
        <v>2452</v>
      </c>
      <c r="C185" s="3" t="str">
        <f t="shared" si="3"/>
        <v>international conference on intelligent computing and networking, ic-icn 2020</v>
      </c>
      <c r="D185" s="5" t="str">
        <f t="shared" si="1"/>
        <v>KEEP</v>
      </c>
      <c r="E185" s="5" t="str">
        <f t="array" ref="E185">IF(
  SUM(
    (survey_paper_2026!$F$2:$F999="P") *
      (LOWER(TRIM(survey_paper_2026!$B$2:$B999))=LOWER(TRIM(C185)))
  )&gt;0,
  "Yes",
  "New"
)</f>
        <v>New</v>
      </c>
      <c r="F185" s="3" t="s">
        <v>2335</v>
      </c>
      <c r="G185" s="10" t="s">
        <v>2070</v>
      </c>
      <c r="H185" s="10" t="s">
        <v>1924</v>
      </c>
      <c r="J185" s="3" t="s">
        <v>2453</v>
      </c>
      <c r="K185" s="3" t="s">
        <v>1926</v>
      </c>
      <c r="L185" s="3">
        <v>184.0</v>
      </c>
    </row>
    <row r="186">
      <c r="B186" s="3" t="s">
        <v>2454</v>
      </c>
      <c r="C186" s="3" t="str">
        <f t="shared" si="3"/>
        <v>4th international conference on advanced computational and communication paradigms, icaccp 2023</v>
      </c>
      <c r="D186" s="5" t="str">
        <f t="shared" si="1"/>
        <v>KEEP</v>
      </c>
      <c r="E186" s="5" t="str">
        <f t="array" ref="E186">IF(
  SUM(
    (survey_paper_2026!$F$2:$F999="P") *
      (LOWER(TRIM(survey_paper_2026!$B$2:$B999))=LOWER(TRIM(C186)))
  )&gt;0,
  "Yes",
  "New"
)</f>
        <v>New</v>
      </c>
      <c r="F186" s="3" t="s">
        <v>2335</v>
      </c>
      <c r="G186" s="10" t="s">
        <v>1936</v>
      </c>
      <c r="H186" s="10" t="s">
        <v>1924</v>
      </c>
      <c r="J186" s="3" t="s">
        <v>2455</v>
      </c>
      <c r="K186" s="3" t="s">
        <v>1926</v>
      </c>
      <c r="L186" s="3">
        <v>185.0</v>
      </c>
    </row>
    <row r="187">
      <c r="B187" s="3" t="s">
        <v>2456</v>
      </c>
      <c r="C187" s="3" t="str">
        <f t="shared" si="3"/>
        <v>8th international congress on artificial intelligence and pattern recognition, iwaipr 2023</v>
      </c>
      <c r="D187" s="5" t="str">
        <f t="shared" si="1"/>
        <v>KEEP</v>
      </c>
      <c r="E187" s="5" t="str">
        <f t="array" ref="E187">IF(
  SUM(
    (survey_paper_2026!$F$2:$F999="P") *
      (LOWER(TRIM(survey_paper_2026!$B$2:$B999))=LOWER(TRIM(C187)))
  )&gt;0,
  "Yes",
  "New"
)</f>
        <v>New</v>
      </c>
      <c r="F187" s="3" t="s">
        <v>2335</v>
      </c>
      <c r="G187" s="10" t="s">
        <v>1923</v>
      </c>
      <c r="H187" s="10" t="s">
        <v>1924</v>
      </c>
      <c r="J187" s="3" t="s">
        <v>2457</v>
      </c>
      <c r="K187" s="3" t="s">
        <v>1926</v>
      </c>
      <c r="L187" s="3">
        <v>186.0</v>
      </c>
    </row>
    <row r="188">
      <c r="B188" s="3" t="s">
        <v>2458</v>
      </c>
      <c r="C188" s="3" t="str">
        <f t="shared" si="3"/>
        <v>22nd international conference on web information systems and applications, wisa 2025</v>
      </c>
      <c r="D188" s="5" t="str">
        <f t="shared" si="1"/>
        <v>KEEP</v>
      </c>
      <c r="E188" s="5" t="str">
        <f t="array" ref="E188">IF(
  SUM(
    (survey_paper_2026!$F$2:$F999="P") *
      (LOWER(TRIM(survey_paper_2026!$B$2:$B999))=LOWER(TRIM(C188)))
  )&gt;0,
  "Yes",
  "New"
)</f>
        <v>New</v>
      </c>
      <c r="F188" s="3" t="s">
        <v>2335</v>
      </c>
      <c r="G188" s="10" t="s">
        <v>2015</v>
      </c>
      <c r="H188" s="10" t="s">
        <v>1924</v>
      </c>
      <c r="J188" s="3" t="s">
        <v>2459</v>
      </c>
      <c r="K188" s="3" t="s">
        <v>1926</v>
      </c>
      <c r="L188" s="3">
        <v>187.0</v>
      </c>
    </row>
    <row r="189">
      <c r="B189" s="3" t="s">
        <v>2460</v>
      </c>
      <c r="C189" s="3" t="str">
        <f t="shared" si="3"/>
        <v>11th china health information processing conference, chip 2025</v>
      </c>
      <c r="D189" s="5" t="str">
        <f t="shared" si="1"/>
        <v>KEEP</v>
      </c>
      <c r="E189" s="5" t="str">
        <f t="array" ref="E189">IF(
  SUM(
    (survey_paper_2026!$F$2:$F999="P") *
      (LOWER(TRIM(survey_paper_2026!$B$2:$B999))=LOWER(TRIM(C189)))
  )&gt;0,
  "Yes",
  "New"
)</f>
        <v>New</v>
      </c>
      <c r="F189" s="3" t="s">
        <v>2335</v>
      </c>
      <c r="G189" s="10" t="s">
        <v>2015</v>
      </c>
      <c r="H189" s="10" t="s">
        <v>1924</v>
      </c>
      <c r="J189" s="3" t="s">
        <v>2461</v>
      </c>
      <c r="K189" s="3" t="s">
        <v>1926</v>
      </c>
      <c r="L189" s="3">
        <v>188.0</v>
      </c>
    </row>
    <row r="190">
      <c r="B190" s="3" t="s">
        <v>2462</v>
      </c>
      <c r="C190" s="3" t="str">
        <f t="shared" si="3"/>
        <v>7th international conference on emerging applications of information technology, eait 2022</v>
      </c>
      <c r="D190" s="5" t="str">
        <f t="shared" si="1"/>
        <v>KEEP</v>
      </c>
      <c r="E190" s="5" t="str">
        <f t="array" ref="E190">IF(
  SUM(
    (survey_paper_2026!$F$2:$F999="P") *
      (LOWER(TRIM(survey_paper_2026!$B$2:$B999))=LOWER(TRIM(C190)))
  )&gt;0,
  "Yes",
  "New"
)</f>
        <v>New</v>
      </c>
      <c r="F190" s="3" t="s">
        <v>2335</v>
      </c>
      <c r="G190" s="10" t="s">
        <v>1936</v>
      </c>
      <c r="H190" s="10" t="s">
        <v>1924</v>
      </c>
      <c r="J190" s="3" t="s">
        <v>2463</v>
      </c>
      <c r="K190" s="3" t="s">
        <v>1926</v>
      </c>
      <c r="L190" s="3">
        <v>189.0</v>
      </c>
    </row>
    <row r="191">
      <c r="B191" s="3" t="s">
        <v>2464</v>
      </c>
      <c r="C191" s="3" t="str">
        <f t="shared" si="3"/>
        <v>iciai 2023 - 7th international conference on innovation in artificial intelligence</v>
      </c>
      <c r="D191" s="5" t="str">
        <f t="shared" si="1"/>
        <v>KEEP</v>
      </c>
      <c r="E191" s="5" t="str">
        <f t="array" ref="E191">IF(
  SUM(
    (survey_paper_2026!$F$2:$F999="P") *
      (LOWER(TRIM(survey_paper_2026!$B$2:$B999))=LOWER(TRIM(C191)))
  )&gt;0,
  "Yes",
  "New"
)</f>
        <v>New</v>
      </c>
      <c r="F191" s="3" t="s">
        <v>2335</v>
      </c>
      <c r="G191" s="10" t="s">
        <v>1936</v>
      </c>
      <c r="H191" s="10" t="s">
        <v>1924</v>
      </c>
      <c r="J191" s="3" t="s">
        <v>2465</v>
      </c>
      <c r="K191" s="3" t="s">
        <v>1926</v>
      </c>
      <c r="L191" s="3">
        <v>190.0</v>
      </c>
    </row>
    <row r="192">
      <c r="B192" s="3" t="s">
        <v>2466</v>
      </c>
      <c r="C192" s="3" t="str">
        <f t="shared" si="3"/>
        <v>27th annual conference on medical image understanding and analysis, miua 2023</v>
      </c>
      <c r="D192" s="5" t="str">
        <f t="shared" si="1"/>
        <v>KEEP</v>
      </c>
      <c r="E192" s="5" t="str">
        <f t="array" ref="E192">IF(
  SUM(
    (survey_paper_2026!$F$2:$F999="P") *
      (LOWER(TRIM(survey_paper_2026!$B$2:$B999))=LOWER(TRIM(C192)))
  )&gt;0,
  "Yes",
  "New"
)</f>
        <v>New</v>
      </c>
      <c r="F192" s="3" t="s">
        <v>2335</v>
      </c>
      <c r="G192" s="10" t="s">
        <v>1923</v>
      </c>
      <c r="H192" s="10" t="s">
        <v>1924</v>
      </c>
      <c r="J192" s="3" t="s">
        <v>2467</v>
      </c>
      <c r="K192" s="3" t="s">
        <v>1926</v>
      </c>
      <c r="L192" s="3">
        <v>191.0</v>
      </c>
    </row>
    <row r="193">
      <c r="B193" s="3" t="s">
        <v>2468</v>
      </c>
      <c r="C193" s="3" t="str">
        <f t="shared" si="3"/>
        <v>3rd international workshop on cancer prevention, detection and intervention, caption 2024, held in conjunction with 27th international conference on medical image computing and computer assisted intervention, miccai 2024</v>
      </c>
      <c r="D193" s="5" t="str">
        <f t="shared" si="1"/>
        <v>KEEP</v>
      </c>
      <c r="E193" s="5" t="str">
        <f t="array" ref="E193">IF(
  SUM(
    (survey_paper_2026!$F$2:$F999="P") *
      (LOWER(TRIM(survey_paper_2026!$B$2:$B999))=LOWER(TRIM(C193)))
  )&gt;0,
  "Yes",
  "New"
)</f>
        <v>New</v>
      </c>
      <c r="F193" s="3" t="s">
        <v>2335</v>
      </c>
      <c r="G193" s="10" t="s">
        <v>1932</v>
      </c>
      <c r="H193" s="10" t="s">
        <v>1924</v>
      </c>
      <c r="J193" s="3" t="s">
        <v>2469</v>
      </c>
      <c r="K193" s="3" t="s">
        <v>1926</v>
      </c>
      <c r="L193" s="3">
        <v>192.0</v>
      </c>
    </row>
    <row r="194">
      <c r="B194" s="3" t="s">
        <v>2470</v>
      </c>
      <c r="C194" s="3" t="str">
        <f t="shared" si="3"/>
        <v>27th international conference on inductive logic programming, ilp 2017</v>
      </c>
      <c r="D194" s="5" t="str">
        <f t="shared" si="1"/>
        <v>KEEP</v>
      </c>
      <c r="E194" s="5" t="str">
        <f t="array" ref="E194">IF(
  SUM(
    (survey_paper_2026!$F$2:$F999="P") *
      (LOWER(TRIM(survey_paper_2026!$B$2:$B999))=LOWER(TRIM(C194)))
  )&gt;0,
  "Yes",
  "New"
)</f>
        <v>New</v>
      </c>
      <c r="F194" s="3" t="s">
        <v>2335</v>
      </c>
      <c r="G194" s="10" t="s">
        <v>2078</v>
      </c>
      <c r="H194" s="10" t="s">
        <v>1924</v>
      </c>
      <c r="J194" s="3" t="s">
        <v>2471</v>
      </c>
      <c r="K194" s="3" t="s">
        <v>1926</v>
      </c>
      <c r="L194" s="3">
        <v>193.0</v>
      </c>
    </row>
    <row r="195">
      <c r="B195" s="3" t="s">
        <v>2472</v>
      </c>
      <c r="C195" s="3" t="str">
        <f t="shared" si="3"/>
        <v>2nd international conference on healthcare science and engineering, healthcare 2018</v>
      </c>
      <c r="D195" s="5" t="str">
        <f t="shared" si="1"/>
        <v>KEEP</v>
      </c>
      <c r="E195" s="5" t="str">
        <f t="array" ref="E195">IF(
  SUM(
    (survey_paper_2026!$F$2:$F999="P") *
      (LOWER(TRIM(survey_paper_2026!$B$2:$B999))=LOWER(TRIM(C195)))
  )&gt;0,
  "Yes",
  "New"
)</f>
        <v>New</v>
      </c>
      <c r="F195" s="3" t="s">
        <v>2335</v>
      </c>
      <c r="G195" s="10" t="s">
        <v>1956</v>
      </c>
      <c r="H195" s="10" t="s">
        <v>1924</v>
      </c>
      <c r="J195" s="3" t="s">
        <v>2473</v>
      </c>
      <c r="K195" s="3" t="s">
        <v>1926</v>
      </c>
      <c r="L195" s="3">
        <v>194.0</v>
      </c>
    </row>
    <row r="196">
      <c r="B196" s="3" t="s">
        <v>2474</v>
      </c>
      <c r="C196" s="3" t="str">
        <f t="shared" si="3"/>
        <v>15th international conference on image analysis and recognition, iciar 2018</v>
      </c>
      <c r="D196" s="5" t="str">
        <f t="shared" si="1"/>
        <v>KEEP</v>
      </c>
      <c r="E196" s="5" t="str">
        <f t="array" ref="E196">IF(
  SUM(
    (survey_paper_2026!$F$2:$F999="P") *
      (LOWER(TRIM(survey_paper_2026!$B$2:$B999))=LOWER(TRIM(C196)))
  )&gt;0,
  "Yes",
  "New"
)</f>
        <v>New</v>
      </c>
      <c r="F196" s="3" t="s">
        <v>2335</v>
      </c>
      <c r="G196" s="10" t="s">
        <v>2078</v>
      </c>
      <c r="H196" s="10" t="s">
        <v>1924</v>
      </c>
      <c r="J196" s="3" t="s">
        <v>2475</v>
      </c>
      <c r="K196" s="3" t="s">
        <v>1926</v>
      </c>
      <c r="L196" s="3">
        <v>195.0</v>
      </c>
    </row>
    <row r="197">
      <c r="A197" s="3" t="s">
        <v>2476</v>
      </c>
      <c r="B197" s="3" t="s">
        <v>2477</v>
      </c>
      <c r="C197" s="3" t="str">
        <f t="shared" si="3"/>
        <v>investigating lightweight efficient net b3 for image classification in breast cancer screening</v>
      </c>
      <c r="D197" s="5" t="str">
        <f t="shared" si="1"/>
        <v>DUPLICATE</v>
      </c>
      <c r="E197" s="5" t="str">
        <f t="array" ref="E197">IF(
  SUM(
    (survey_paper_2026!$F$2:$F999="P") *
      (LOWER(TRIM(survey_paper_2026!$B$2:$B999))=LOWER(TRIM(C197)))
  )&gt;0,
  "Yes",
  "New"
)</f>
        <v>Yes</v>
      </c>
      <c r="G197" s="10" t="s">
        <v>1932</v>
      </c>
      <c r="H197" s="10" t="s">
        <v>1924</v>
      </c>
      <c r="I197" s="3" t="s">
        <v>1943</v>
      </c>
      <c r="J197" s="3" t="s">
        <v>2478</v>
      </c>
      <c r="K197" s="3" t="s">
        <v>1926</v>
      </c>
      <c r="L197" s="3">
        <v>196.0</v>
      </c>
    </row>
    <row r="198">
      <c r="A198" s="3" t="s">
        <v>2479</v>
      </c>
      <c r="B198" s="3" t="s">
        <v>2480</v>
      </c>
      <c r="C198" s="3" t="str">
        <f t="shared" si="3"/>
        <v>knowledge distillation-based tinyml model for breast cancer detection using real and wasserstein gan-generated microwave imaging data</v>
      </c>
      <c r="D198" s="5" t="str">
        <f t="shared" si="1"/>
        <v>DUPLICATE</v>
      </c>
      <c r="E198" s="5" t="str">
        <f t="array" ref="E198">IF(
  SUM(
    (survey_paper_2026!$F$2:$F999="P") *
      (LOWER(TRIM(survey_paper_2026!$B$2:$B999))=LOWER(TRIM(C198)))
  )&gt;0,
  "Yes",
  "New"
)</f>
        <v>Yes</v>
      </c>
      <c r="G198" s="10" t="s">
        <v>1932</v>
      </c>
      <c r="H198" s="10" t="s">
        <v>1924</v>
      </c>
      <c r="I198" s="3" t="s">
        <v>1933</v>
      </c>
      <c r="J198" s="3" t="s">
        <v>2481</v>
      </c>
      <c r="K198" s="3" t="s">
        <v>1926</v>
      </c>
      <c r="L198" s="3">
        <v>197.0</v>
      </c>
    </row>
    <row r="199">
      <c r="A199" s="3" t="s">
        <v>1343</v>
      </c>
      <c r="B199" s="3" t="s">
        <v>2482</v>
      </c>
      <c r="C199" s="3" t="str">
        <f t="shared" si="3"/>
        <v>revolutionizing cancer diagnosis in iomt with a novel lightweight deep learning model for histopathological image classification</v>
      </c>
      <c r="D199" s="5" t="str">
        <f t="shared" si="1"/>
        <v>DUPLICATE</v>
      </c>
      <c r="E199" s="5" t="str">
        <f t="array" ref="E199">IF(
  SUM(
    (survey_paper_2026!$F$2:$F999="P") *
      (LOWER(TRIM(survey_paper_2026!$B$2:$B999))=LOWER(TRIM(C199)))
  )&gt;0,
  "Yes",
  "New"
)</f>
        <v>Yes</v>
      </c>
      <c r="G199" s="10" t="s">
        <v>1936</v>
      </c>
      <c r="H199" s="10" t="s">
        <v>2483</v>
      </c>
      <c r="I199" s="3" t="s">
        <v>1982</v>
      </c>
      <c r="J199" s="3" t="s">
        <v>1347</v>
      </c>
      <c r="K199" s="3" t="s">
        <v>1926</v>
      </c>
      <c r="L199" s="3">
        <v>198.0</v>
      </c>
    </row>
    <row r="200">
      <c r="A200" s="3" t="s">
        <v>2484</v>
      </c>
      <c r="B200" s="3" t="s">
        <v>2485</v>
      </c>
      <c r="C200" s="3" t="str">
        <f t="shared" si="3"/>
        <v>enhanced dl-based breast cancer diagnosis and classification using modified densenet-121, densenet-201, and mobilenetv2: optimized architectures and refined activation functions</v>
      </c>
      <c r="D200" s="5" t="str">
        <f t="shared" si="1"/>
        <v>DUPLICATE</v>
      </c>
      <c r="E200" s="5" t="str">
        <f t="array" ref="E200">IF(
  SUM(
    (survey_paper_2026!$F$2:$F999="P") *
      (LOWER(TRIM(survey_paper_2026!$B$2:$B999))=LOWER(TRIM(C200)))
  )&gt;0,
  "Yes",
  "New"
)</f>
        <v>Yes</v>
      </c>
      <c r="G200" s="10" t="s">
        <v>1932</v>
      </c>
      <c r="H200" s="10" t="s">
        <v>2486</v>
      </c>
      <c r="I200" s="3" t="s">
        <v>1970</v>
      </c>
      <c r="J200" s="3" t="s">
        <v>2487</v>
      </c>
      <c r="K200" s="3" t="s">
        <v>1926</v>
      </c>
      <c r="L200" s="3">
        <v>199.0</v>
      </c>
    </row>
    <row r="201">
      <c r="A201" s="3" t="s">
        <v>1407</v>
      </c>
      <c r="B201" s="3" t="s">
        <v>2488</v>
      </c>
      <c r="C201" s="3" t="str">
        <f t="shared" si="3"/>
        <v>a lightweight cnn model for breast cancer classification</v>
      </c>
      <c r="D201" s="5" t="str">
        <f t="shared" si="1"/>
        <v>DUPLICATE</v>
      </c>
      <c r="E201" s="5" t="str">
        <f t="array" ref="E201">IF(
  SUM(
    (survey_paper_2026!$F$2:$F999="P") *
      (LOWER(TRIM(survey_paper_2026!$B$2:$B999))=LOWER(TRIM(C201)))
  )&gt;0,
  "Yes",
  "New"
)</f>
        <v>Yes</v>
      </c>
      <c r="G201" s="10" t="s">
        <v>1936</v>
      </c>
      <c r="H201" s="10" t="s">
        <v>2483</v>
      </c>
      <c r="I201" s="3" t="s">
        <v>1937</v>
      </c>
      <c r="J201" s="3" t="s">
        <v>1411</v>
      </c>
      <c r="K201" s="3" t="s">
        <v>1926</v>
      </c>
      <c r="L201" s="3">
        <v>200.0</v>
      </c>
    </row>
    <row r="202">
      <c r="A202" s="3" t="s">
        <v>2489</v>
      </c>
      <c r="B202" s="3" t="s">
        <v>2490</v>
      </c>
      <c r="C202" s="3" t="str">
        <f t="shared" si="3"/>
        <v>reducing global breast cancer mortality with early, low-cost diagnosis using generative ai and hybrid dl architecture</v>
      </c>
      <c r="D202" s="5" t="str">
        <f t="shared" si="1"/>
        <v>DUPLICATE</v>
      </c>
      <c r="E202" s="5" t="str">
        <f t="array" ref="E202">IF(
  SUM(
    (survey_paper_2026!$F$2:$F999="P") *
      (LOWER(TRIM(survey_paper_2026!$B$2:$B999))=LOWER(TRIM(C202)))
  )&gt;0,
  "Yes",
  "New"
)</f>
        <v>Yes</v>
      </c>
      <c r="G202" s="10" t="s">
        <v>1932</v>
      </c>
      <c r="H202" s="10" t="s">
        <v>1924</v>
      </c>
      <c r="I202" s="3" t="s">
        <v>2002</v>
      </c>
      <c r="J202" s="3" t="s">
        <v>2491</v>
      </c>
      <c r="K202" s="3" t="s">
        <v>1926</v>
      </c>
      <c r="L202" s="3">
        <v>201.0</v>
      </c>
    </row>
    <row r="203">
      <c r="A203" s="3" t="s">
        <v>2492</v>
      </c>
      <c r="B203" s="3" t="s">
        <v>2493</v>
      </c>
      <c r="C203" s="3" t="str">
        <f t="shared" si="3"/>
        <v>effidiag: an efficient framework for breast cancer diagnosis in multi-gigapixel whole slide images</v>
      </c>
      <c r="D203" s="5" t="str">
        <f t="shared" si="1"/>
        <v>DUPLICATE</v>
      </c>
      <c r="E203" s="5" t="str">
        <f t="array" ref="E203">IF(
  SUM(
    (survey_paper_2026!$F$2:$F999="P") *
      (LOWER(TRIM(survey_paper_2026!$B$2:$B999))=LOWER(TRIM(C203)))
  )&gt;0,
  "Yes",
  "New"
)</f>
        <v>Yes</v>
      </c>
      <c r="G203" s="10" t="s">
        <v>1985</v>
      </c>
      <c r="H203" s="10" t="s">
        <v>2494</v>
      </c>
      <c r="I203" s="3" t="s">
        <v>1986</v>
      </c>
      <c r="J203" s="3" t="s">
        <v>2495</v>
      </c>
      <c r="K203" s="3" t="s">
        <v>1926</v>
      </c>
      <c r="L203" s="3">
        <v>202.0</v>
      </c>
    </row>
    <row r="204">
      <c r="A204" s="3" t="s">
        <v>1596</v>
      </c>
      <c r="B204" s="3" t="s">
        <v>2496</v>
      </c>
      <c r="C204" s="3" t="str">
        <f t="shared" si="3"/>
        <v>breast cancer diagnosis with xai-integrated deep learning approach</v>
      </c>
      <c r="D204" s="5" t="str">
        <f t="shared" si="1"/>
        <v>DUPLICATE</v>
      </c>
      <c r="E204" s="5" t="str">
        <f t="array" ref="E204">IF(
  SUM(
    (survey_paper_2026!$F$2:$F999="P") *
      (LOWER(TRIM(survey_paper_2026!$B$2:$B999))=LOWER(TRIM(C204)))
  )&gt;0,
  "Yes",
  "New"
)</f>
        <v>Yes</v>
      </c>
      <c r="G204" s="10" t="s">
        <v>1923</v>
      </c>
      <c r="H204" s="10" t="s">
        <v>2497</v>
      </c>
      <c r="I204" s="3" t="s">
        <v>2498</v>
      </c>
      <c r="J204" s="3" t="s">
        <v>1600</v>
      </c>
      <c r="K204" s="3" t="s">
        <v>1926</v>
      </c>
      <c r="L204" s="3">
        <v>203.0</v>
      </c>
    </row>
    <row r="205">
      <c r="A205" s="3" t="s">
        <v>2499</v>
      </c>
      <c r="B205" s="3" t="s">
        <v>2500</v>
      </c>
      <c r="C205" s="3" t="str">
        <f t="shared" si="3"/>
        <v>cmra-net: an efficient architecture for early detection of breast cancer through ultrasound image segmentation</v>
      </c>
      <c r="D205" s="5" t="str">
        <f t="shared" si="1"/>
        <v>DUPLICATE</v>
      </c>
      <c r="E205" s="5" t="str">
        <f t="array" ref="E205">IF(
  SUM(
    (survey_paper_2026!$F$2:$F999="P") *
      (LOWER(TRIM(survey_paper_2026!$B$2:$B999))=LOWER(TRIM(C205)))
  )&gt;0,
  "Yes",
  "New"
)</f>
        <v>Yes</v>
      </c>
      <c r="G205" s="10" t="s">
        <v>1932</v>
      </c>
      <c r="H205" s="10" t="s">
        <v>1924</v>
      </c>
      <c r="I205" s="3" t="s">
        <v>1999</v>
      </c>
      <c r="J205" s="3" t="s">
        <v>2501</v>
      </c>
      <c r="K205" s="3" t="s">
        <v>1926</v>
      </c>
      <c r="L205" s="3">
        <v>204.0</v>
      </c>
    </row>
    <row r="206">
      <c r="A206" s="3" t="s">
        <v>2502</v>
      </c>
      <c r="B206" s="3" t="s">
        <v>2503</v>
      </c>
      <c r="C206" s="3" t="str">
        <f t="shared" si="3"/>
        <v>detects effective deep learning based breast cancer using lite fine-tune convolution neural network</v>
      </c>
      <c r="D206" s="5" t="str">
        <f t="shared" si="1"/>
        <v>DUPLICATE</v>
      </c>
      <c r="E206" s="5" t="str">
        <f t="array" ref="E206">IF(
  SUM(
    (survey_paper_2026!$F$2:$F999="P") *
      (LOWER(TRIM(survey_paper_2026!$B$2:$B999))=LOWER(TRIM(C206)))
  )&gt;0,
  "Yes",
  "New"
)</f>
        <v>Yes</v>
      </c>
      <c r="G206" s="10" t="s">
        <v>1932</v>
      </c>
      <c r="H206" s="10" t="s">
        <v>2504</v>
      </c>
      <c r="I206" s="3" t="s">
        <v>2023</v>
      </c>
      <c r="J206" s="3" t="s">
        <v>2505</v>
      </c>
      <c r="K206" s="3" t="s">
        <v>1926</v>
      </c>
      <c r="L206" s="3">
        <v>205.0</v>
      </c>
    </row>
    <row r="207">
      <c r="A207" s="3" t="s">
        <v>2506</v>
      </c>
      <c r="B207" s="3" t="s">
        <v>2507</v>
      </c>
      <c r="C207" s="3" t="str">
        <f t="shared" si="3"/>
        <v>a lightweight deep convolutional neural network implemented on fpga and android devices for detection of breast cancer using ultrasound images</v>
      </c>
      <c r="D207" s="5" t="str">
        <f t="shared" si="1"/>
        <v>DUPLICATE</v>
      </c>
      <c r="E207" s="5" t="str">
        <f t="array" ref="E207">IF(
  SUM(
    (survey_paper_2026!$F$2:$F999="P") *
      (LOWER(TRIM(survey_paper_2026!$B$2:$B999))=LOWER(TRIM(C207)))
  )&gt;0,
  "Yes",
  "New"
)</f>
        <v>Yes</v>
      </c>
      <c r="G207" s="10" t="s">
        <v>1923</v>
      </c>
      <c r="H207" s="10" t="s">
        <v>2486</v>
      </c>
      <c r="I207" s="3" t="s">
        <v>1989</v>
      </c>
      <c r="J207" s="3" t="s">
        <v>2508</v>
      </c>
      <c r="K207" s="3" t="s">
        <v>1926</v>
      </c>
      <c r="L207" s="3">
        <v>206.0</v>
      </c>
    </row>
    <row r="208">
      <c r="A208" s="3" t="s">
        <v>1823</v>
      </c>
      <c r="B208" s="3" t="s">
        <v>2509</v>
      </c>
      <c r="C208" s="3" t="str">
        <f t="shared" si="3"/>
        <v>efficient breast cancer detection using lightweight multimodal approach</v>
      </c>
      <c r="D208" s="5" t="str">
        <f t="shared" si="1"/>
        <v>DUPLICATE</v>
      </c>
      <c r="E208" s="5" t="str">
        <f t="array" ref="E208">IF(
  SUM(
    (survey_paper_2026!$F$2:$F999="P") *
      (LOWER(TRIM(survey_paper_2026!$B$2:$B999))=LOWER(TRIM(C208)))
  )&gt;0,
  "Yes",
  "New"
)</f>
        <v>Yes</v>
      </c>
      <c r="G208" s="10" t="s">
        <v>1923</v>
      </c>
      <c r="H208" s="10" t="s">
        <v>2510</v>
      </c>
      <c r="I208" s="3" t="s">
        <v>1972</v>
      </c>
      <c r="J208" s="3" t="s">
        <v>1827</v>
      </c>
      <c r="K208" s="3" t="s">
        <v>1926</v>
      </c>
      <c r="L208" s="3">
        <v>207.0</v>
      </c>
    </row>
    <row r="209">
      <c r="A209" s="3" t="s">
        <v>1851</v>
      </c>
      <c r="B209" s="3" t="s">
        <v>2511</v>
      </c>
      <c r="C209" s="3" t="str">
        <f t="shared" si="3"/>
        <v>benign/malignant breast cancer detection in histopathology image using fused deep-learning features</v>
      </c>
      <c r="D209" s="5" t="str">
        <f t="shared" si="1"/>
        <v>DUPLICATE</v>
      </c>
      <c r="E209" s="5" t="str">
        <f t="array" ref="E209">IF(
  SUM(
    (survey_paper_2026!$F$2:$F999="P") *
      (LOWER(TRIM(survey_paper_2026!$B$2:$B999))=LOWER(TRIM(C209)))
  )&gt;0,
  "Yes",
  "New"
)</f>
        <v>Yes</v>
      </c>
      <c r="G209" s="10" t="s">
        <v>1923</v>
      </c>
      <c r="H209" s="10" t="s">
        <v>1924</v>
      </c>
      <c r="I209" s="3" t="s">
        <v>1965</v>
      </c>
      <c r="J209" s="3" t="s">
        <v>1855</v>
      </c>
      <c r="K209" s="3" t="s">
        <v>1926</v>
      </c>
      <c r="L209" s="3">
        <v>208.0</v>
      </c>
    </row>
    <row r="210">
      <c r="A210" s="3" t="s">
        <v>2512</v>
      </c>
      <c r="B210" s="3" t="s">
        <v>2513</v>
      </c>
      <c r="C210" s="3" t="str">
        <f t="shared" si="3"/>
        <v>lightweight deep learning for breast cancer diagnosis based on slice selection techniques</v>
      </c>
      <c r="D210" s="5" t="str">
        <f t="shared" si="1"/>
        <v>DUPLICATE</v>
      </c>
      <c r="E210" s="5" t="str">
        <f t="array" ref="E210">IF(
  SUM(
    (survey_paper_2026!$F$2:$F999="P") *
      (LOWER(TRIM(survey_paper_2026!$B$2:$B999))=LOWER(TRIM(C210)))
  )&gt;0,
  "Yes",
  "New"
)</f>
        <v>Yes</v>
      </c>
      <c r="G210" s="10" t="s">
        <v>1936</v>
      </c>
      <c r="H210" s="10" t="s">
        <v>2514</v>
      </c>
      <c r="I210" s="3" t="s">
        <v>1940</v>
      </c>
      <c r="J210" s="3" t="s">
        <v>2515</v>
      </c>
      <c r="K210" s="3" t="s">
        <v>1926</v>
      </c>
      <c r="L210" s="3">
        <v>209.0</v>
      </c>
    </row>
    <row r="211">
      <c r="A211" s="3" t="s">
        <v>2516</v>
      </c>
      <c r="B211" s="3" t="s">
        <v>2517</v>
      </c>
      <c r="C211" s="3" t="str">
        <f t="shared" si="3"/>
        <v>lightweight detection algorithm for breast-mass features in ultrasound images</v>
      </c>
      <c r="D211" s="5" t="str">
        <f t="shared" si="1"/>
        <v>DUPLICATE</v>
      </c>
      <c r="E211" s="5" t="str">
        <f t="array" ref="E211">IF(
  SUM(
    (survey_paper_2026!$F$2:$F999="P") *
      (LOWER(TRIM(survey_paper_2026!$B$2:$B999))=LOWER(TRIM(C211)))
  )&gt;0,
  "Yes",
  "New"
)</f>
        <v>Yes</v>
      </c>
      <c r="G211" s="10" t="s">
        <v>1932</v>
      </c>
      <c r="H211" s="10" t="s">
        <v>2483</v>
      </c>
      <c r="I211" s="3" t="s">
        <v>1992</v>
      </c>
      <c r="J211" s="3" t="s">
        <v>2518</v>
      </c>
      <c r="K211" s="3" t="s">
        <v>1926</v>
      </c>
      <c r="L211" s="3">
        <v>210.0</v>
      </c>
    </row>
    <row r="212">
      <c r="A212" s="3" t="s">
        <v>2519</v>
      </c>
      <c r="B212" s="3" t="s">
        <v>2520</v>
      </c>
      <c r="C212" s="3" t="str">
        <f t="shared" si="3"/>
        <v>multi-task attention-guided deep learning for simultaneous breast cancer detection and density estimation in mammography</v>
      </c>
      <c r="D212" s="5" t="str">
        <f t="shared" si="1"/>
        <v>DUPLICATE</v>
      </c>
      <c r="E212" s="5" t="str">
        <f t="array" ref="E212">IF(
  SUM(
    (survey_paper_2026!$F$2:$F999="P") *
      (LOWER(TRIM(survey_paper_2026!$B$2:$B999))=LOWER(TRIM(C212)))
  )&gt;0,
  "Yes",
  "New"
)</f>
        <v>Yes</v>
      </c>
      <c r="G212" s="10" t="s">
        <v>1932</v>
      </c>
      <c r="H212" s="10" t="s">
        <v>2483</v>
      </c>
      <c r="I212" s="3" t="s">
        <v>2011</v>
      </c>
      <c r="J212" s="3" t="s">
        <v>2521</v>
      </c>
      <c r="K212" s="3" t="s">
        <v>1926</v>
      </c>
      <c r="L212" s="3">
        <v>211.0</v>
      </c>
    </row>
    <row r="213">
      <c r="A213" s="3" t="s">
        <v>2522</v>
      </c>
      <c r="B213" s="3" t="s">
        <v>2523</v>
      </c>
      <c r="C213" s="3" t="str">
        <f t="shared" si="3"/>
        <v>sawl-net: a statistical attentions and wavelet aided lightweight network for classification of cancers in histopathological images</v>
      </c>
      <c r="D213" s="5" t="str">
        <f t="shared" si="1"/>
        <v>DUPLICATE</v>
      </c>
      <c r="E213" s="5" t="str">
        <f t="array" ref="E213">IF(
  SUM(
    (survey_paper_2026!$F$2:$F999="P") *
      (LOWER(TRIM(survey_paper_2026!$B$2:$B999))=LOWER(TRIM(C213)))
  )&gt;0,
  "Yes",
  "New"
)</f>
        <v>Yes</v>
      </c>
      <c r="G213" s="10" t="s">
        <v>1932</v>
      </c>
      <c r="H213" s="10" t="s">
        <v>2524</v>
      </c>
      <c r="I213" s="3" t="s">
        <v>1979</v>
      </c>
      <c r="J213" s="3" t="s">
        <v>2525</v>
      </c>
      <c r="K213" s="3" t="s">
        <v>1926</v>
      </c>
      <c r="L213" s="3">
        <v>212.0</v>
      </c>
    </row>
    <row r="214">
      <c r="A214" s="3" t="s">
        <v>1428</v>
      </c>
      <c r="B214" s="3" t="s">
        <v>2526</v>
      </c>
      <c r="C214" s="3" t="str">
        <f t="shared" si="3"/>
        <v>breast histology slides classification using fused lightweight deep features</v>
      </c>
      <c r="D214" s="5" t="str">
        <f t="shared" si="1"/>
        <v>DUPLICATE</v>
      </c>
      <c r="E214" s="5" t="str">
        <f t="array" ref="E214">IF(
  SUM(
    (survey_paper_2026!$F$2:$F999="P") *
      (LOWER(TRIM(survey_paper_2026!$B$2:$B999))=LOWER(TRIM(C214)))
  )&gt;0,
  "Yes",
  "New"
)</f>
        <v>Yes</v>
      </c>
      <c r="G214" s="10" t="s">
        <v>1923</v>
      </c>
      <c r="H214" s="10" t="s">
        <v>2527</v>
      </c>
      <c r="I214" s="3" t="s">
        <v>1946</v>
      </c>
      <c r="J214" s="3" t="s">
        <v>1432</v>
      </c>
      <c r="K214" s="3" t="s">
        <v>1926</v>
      </c>
      <c r="L214" s="3">
        <v>213.0</v>
      </c>
    </row>
    <row r="215">
      <c r="A215" s="3" t="s">
        <v>2528</v>
      </c>
      <c r="B215" s="3" t="s">
        <v>2529</v>
      </c>
      <c r="C215" s="3" t="str">
        <f t="shared" si="3"/>
        <v>lightweight cnn for resource-constrained bcd system using knowledge distillation</v>
      </c>
      <c r="D215" s="5" t="str">
        <f t="shared" si="1"/>
        <v>DUPLICATE</v>
      </c>
      <c r="E215" s="5" t="str">
        <f t="array" ref="E215">IF(
  SUM(
    (survey_paper_2026!$F$2:$F999="P") *
      (LOWER(TRIM(survey_paper_2026!$B$2:$B999))=LOWER(TRIM(C215)))
  )&gt;0,
  "Yes",
  "New"
)</f>
        <v>Yes</v>
      </c>
      <c r="G215" s="10" t="s">
        <v>1932</v>
      </c>
      <c r="H215" s="10" t="s">
        <v>2497</v>
      </c>
      <c r="I215" s="3" t="s">
        <v>1975</v>
      </c>
      <c r="J215" s="3" t="s">
        <v>2530</v>
      </c>
      <c r="K215" s="3" t="s">
        <v>1926</v>
      </c>
      <c r="L215" s="3">
        <v>214.0</v>
      </c>
    </row>
    <row r="216">
      <c r="A216" s="3" t="s">
        <v>1479</v>
      </c>
      <c r="B216" s="3" t="s">
        <v>2531</v>
      </c>
      <c r="C216" s="3" t="str">
        <f t="shared" si="3"/>
        <v>deep and lightweight neural network for histopathological image classification</v>
      </c>
      <c r="D216" s="5" t="str">
        <f t="shared" si="1"/>
        <v>DUPLICATE</v>
      </c>
      <c r="E216" s="5" t="str">
        <f t="array" ref="E216">IF(
  SUM(
    (survey_paper_2026!$F$2:$F999="P") *
      (LOWER(TRIM(survey_paper_2026!$B$2:$B999))=LOWER(TRIM(C216)))
  )&gt;0,
  "Yes",
  "New"
)</f>
        <v>Yes</v>
      </c>
      <c r="G216" s="10" t="s">
        <v>1928</v>
      </c>
      <c r="H216" s="10" t="s">
        <v>2497</v>
      </c>
      <c r="I216" s="3" t="s">
        <v>1929</v>
      </c>
      <c r="J216" s="3" t="s">
        <v>1483</v>
      </c>
      <c r="K216" s="3" t="s">
        <v>1926</v>
      </c>
      <c r="L216" s="3">
        <v>215.0</v>
      </c>
    </row>
    <row r="217">
      <c r="A217" s="3" t="s">
        <v>2532</v>
      </c>
      <c r="B217" s="3" t="s">
        <v>2533</v>
      </c>
      <c r="C217" s="3" t="str">
        <f t="shared" si="3"/>
        <v>breast cancer diagnosis using lightweight deep convolution neural network model</v>
      </c>
      <c r="D217" s="5" t="str">
        <f t="shared" si="1"/>
        <v>DUPLICATE</v>
      </c>
      <c r="E217" s="5" t="str">
        <f t="array" ref="E217">IF(
  SUM(
    (survey_paper_2026!$F$2:$F999="P") *
      (LOWER(TRIM(survey_paper_2026!$B$2:$B999))=LOWER(TRIM(C217)))
  )&gt;0,
  "Yes",
  "New"
)</f>
        <v>Yes</v>
      </c>
      <c r="G217" s="10" t="s">
        <v>1936</v>
      </c>
      <c r="H217" s="10" t="s">
        <v>2323</v>
      </c>
      <c r="I217" s="3" t="s">
        <v>1968</v>
      </c>
      <c r="J217" s="3" t="s">
        <v>2534</v>
      </c>
      <c r="K217" s="3" t="s">
        <v>1926</v>
      </c>
      <c r="L217" s="3">
        <v>216.0</v>
      </c>
    </row>
    <row r="218">
      <c r="A218" s="3" t="s">
        <v>1674</v>
      </c>
      <c r="B218" s="3" t="s">
        <v>2535</v>
      </c>
      <c r="C218" s="3" t="str">
        <f t="shared" si="3"/>
        <v>cutting-edge neural networks elevating breast cancer diagnosis accuracy through image analysis</v>
      </c>
      <c r="D218" s="5" t="str">
        <f t="shared" si="1"/>
        <v>DUPLICATE</v>
      </c>
      <c r="E218" s="5" t="str">
        <f t="array" ref="E218">IF(
  SUM(
    (survey_paper_2026!$F$2:$F999="P") *
      (LOWER(TRIM(survey_paper_2026!$B$2:$B999))=LOWER(TRIM(C218)))
  )&gt;0,
  "Yes",
  "New"
)</f>
        <v>Yes</v>
      </c>
      <c r="G218" s="10" t="s">
        <v>1923</v>
      </c>
      <c r="H218" s="10" t="s">
        <v>2514</v>
      </c>
      <c r="I218" s="3" t="s">
        <v>1949</v>
      </c>
      <c r="J218" s="3" t="s">
        <v>1678</v>
      </c>
      <c r="K218" s="3" t="s">
        <v>1926</v>
      </c>
      <c r="L218" s="3">
        <v>217.0</v>
      </c>
    </row>
    <row r="219">
      <c r="A219" s="3" t="s">
        <v>1745</v>
      </c>
      <c r="B219" s="3" t="s">
        <v>2536</v>
      </c>
      <c r="C219" s="3" t="str">
        <f t="shared" si="3"/>
        <v>a computer aided detection system for breast cancer using lightweight cnn models for smart healthcare</v>
      </c>
      <c r="D219" s="5" t="str">
        <f t="shared" si="1"/>
        <v>DUPLICATE</v>
      </c>
      <c r="E219" s="5" t="str">
        <f t="array" ref="E219">IF(
  SUM(
    (survey_paper_2026!$F$2:$F999="P") *
      (LOWER(TRIM(survey_paper_2026!$B$2:$B999))=LOWER(TRIM(C219)))
  )&gt;0,
  "Yes",
  "New"
)</f>
        <v>Yes</v>
      </c>
      <c r="G219" s="10" t="s">
        <v>1923</v>
      </c>
      <c r="H219" s="10" t="s">
        <v>2514</v>
      </c>
      <c r="I219" s="3" t="s">
        <v>1962</v>
      </c>
      <c r="J219" s="3" t="s">
        <v>1749</v>
      </c>
      <c r="K219" s="3" t="s">
        <v>1926</v>
      </c>
      <c r="L219" s="3">
        <v>218.0</v>
      </c>
    </row>
    <row r="220">
      <c r="A220" s="3" t="s">
        <v>1667</v>
      </c>
      <c r="B220" s="3" t="s">
        <v>2537</v>
      </c>
      <c r="C220" s="3" t="str">
        <f t="shared" si="3"/>
        <v>transfer learning based lightweight ensemble model for imbalanced breast cancer classification</v>
      </c>
      <c r="D220" s="5" t="str">
        <f t="shared" si="1"/>
        <v>DUPLICATE</v>
      </c>
      <c r="E220" s="5" t="str">
        <f t="array" ref="E220">IF(
  SUM(
    (survey_paper_2026!$F$2:$F999="P") *
      (LOWER(TRIM(survey_paper_2026!$B$2:$B999))=LOWER(TRIM(C220)))
  )&gt;0,
  "Yes",
  "New"
)</f>
        <v>Yes</v>
      </c>
      <c r="G220" s="10" t="s">
        <v>1936</v>
      </c>
      <c r="H220" s="10" t="s">
        <v>2538</v>
      </c>
      <c r="I220" s="3" t="s">
        <v>1960</v>
      </c>
      <c r="J220" s="3" t="s">
        <v>2539</v>
      </c>
      <c r="K220" s="3" t="s">
        <v>1926</v>
      </c>
      <c r="L220" s="3">
        <v>219.0</v>
      </c>
    </row>
    <row r="221">
      <c r="A221" s="3" t="s">
        <v>2540</v>
      </c>
      <c r="B221" s="3" t="s">
        <v>2541</v>
      </c>
      <c r="C221" s="3" t="str">
        <f t="shared" si="3"/>
        <v>combined datasets for breast cancer grading based on multi-cnn architectures</v>
      </c>
      <c r="D221" s="5" t="str">
        <f t="shared" si="1"/>
        <v>DUPLICATE</v>
      </c>
      <c r="E221" s="5" t="str">
        <f t="array" ref="E221">IF(
  SUM(
    (survey_paper_2026!$F$2:$F999="P") *
      (LOWER(TRIM(survey_paper_2026!$B$2:$B999))=LOWER(TRIM(C221)))
  )&gt;0,
  "Yes",
  "New"
)</f>
        <v>Yes</v>
      </c>
      <c r="G221" s="10" t="s">
        <v>1985</v>
      </c>
      <c r="H221" s="10" t="s">
        <v>2542</v>
      </c>
      <c r="I221" s="3" t="s">
        <v>2008</v>
      </c>
      <c r="J221" s="3" t="s">
        <v>2543</v>
      </c>
      <c r="K221" s="3" t="s">
        <v>1926</v>
      </c>
      <c r="L221" s="3">
        <v>220.0</v>
      </c>
    </row>
    <row r="222">
      <c r="A222" s="3" t="s">
        <v>2544</v>
      </c>
      <c r="B222" s="3" t="s">
        <v>2545</v>
      </c>
      <c r="C222" s="3" t="str">
        <f t="shared" si="3"/>
        <v>radiomic v-net deep learning architecture for breast cancer prediction deployed on medical consumer electronics</v>
      </c>
      <c r="D222" s="5" t="str">
        <f t="shared" si="1"/>
        <v>DUPLICATE</v>
      </c>
      <c r="E222" s="5" t="str">
        <f t="array" ref="E222">IF(
  SUM(
    (survey_paper_2026!$F$2:$F999="P") *
      (LOWER(TRIM(survey_paper_2026!$B$2:$B999))=LOWER(TRIM(C222)))
  )&gt;0,
  "Yes",
  "New"
)</f>
        <v>Yes</v>
      </c>
      <c r="G222" s="10" t="s">
        <v>2015</v>
      </c>
      <c r="H222" s="10" t="s">
        <v>2328</v>
      </c>
      <c r="I222" s="3" t="s">
        <v>2016</v>
      </c>
      <c r="J222" s="3" t="s">
        <v>2546</v>
      </c>
      <c r="K222" s="3" t="s">
        <v>1926</v>
      </c>
      <c r="L222" s="3">
        <v>221.0</v>
      </c>
    </row>
    <row r="223">
      <c r="A223" s="3" t="s">
        <v>2547</v>
      </c>
      <c r="B223" s="3" t="s">
        <v>2548</v>
      </c>
      <c r="C223" s="3" t="str">
        <f t="shared" si="3"/>
        <v>automated breast cancer classification from medical imaging using mobilenet</v>
      </c>
      <c r="D223" s="5" t="str">
        <f t="shared" si="1"/>
        <v>DUPLICATE</v>
      </c>
      <c r="E223" s="5" t="str">
        <f t="array" ref="E223">IF(
  SUM(
    (survey_paper_2026!$F$2:$F999="P") *
      (LOWER(TRIM(survey_paper_2026!$B$2:$B999))=LOWER(TRIM(C223)))
  )&gt;0,
  "Yes",
  "New"
)</f>
        <v>Yes</v>
      </c>
      <c r="G223" s="10" t="s">
        <v>1932</v>
      </c>
      <c r="H223" s="10" t="s">
        <v>2510</v>
      </c>
      <c r="I223" s="3" t="s">
        <v>1953</v>
      </c>
      <c r="J223" s="3" t="s">
        <v>2549</v>
      </c>
      <c r="K223" s="3" t="s">
        <v>1926</v>
      </c>
      <c r="L223" s="3">
        <v>222.0</v>
      </c>
    </row>
    <row r="224">
      <c r="A224" s="3" t="s">
        <v>1831</v>
      </c>
      <c r="B224" s="3" t="s">
        <v>2550</v>
      </c>
      <c r="C224" s="3" t="str">
        <f t="shared" si="3"/>
        <v>coatnet-lite: advancing mammogram mass detection through lightweight cnn - transformer fusion with attention mapping</v>
      </c>
      <c r="D224" s="5" t="str">
        <f t="shared" si="1"/>
        <v>DUPLICATE</v>
      </c>
      <c r="E224" s="5" t="str">
        <f t="array" ref="E224">IF(
  SUM(
    (survey_paper_2026!$F$2:$F999="P") *
      (LOWER(TRIM(survey_paper_2026!$B$2:$B999))=LOWER(TRIM(C224)))
  )&gt;0,
  "Yes",
  "New"
)</f>
        <v>Yes</v>
      </c>
      <c r="G224" s="10" t="s">
        <v>1923</v>
      </c>
      <c r="H224" s="10" t="s">
        <v>2551</v>
      </c>
      <c r="I224" s="3" t="s">
        <v>2019</v>
      </c>
      <c r="J224" s="3" t="s">
        <v>1835</v>
      </c>
      <c r="K224" s="3" t="s">
        <v>1926</v>
      </c>
      <c r="L224" s="3">
        <v>223.0</v>
      </c>
    </row>
    <row r="225">
      <c r="A225" s="3" t="s">
        <v>2552</v>
      </c>
      <c r="B225" s="3" t="s">
        <v>2553</v>
      </c>
      <c r="C225" s="3" t="str">
        <f t="shared" si="3"/>
        <v>dct-histotransformer: efficient lightweight vision transformer with dct integration for histopathological image analysis</v>
      </c>
      <c r="D225" s="5" t="str">
        <f t="shared" si="1"/>
        <v>DUPLICATE</v>
      </c>
      <c r="E225" s="5" t="str">
        <f t="array" ref="E225">IF(
  SUM(
    (survey_paper_2026!$F$2:$F999="P") *
      (LOWER(TRIM(survey_paper_2026!$B$2:$B999))=LOWER(TRIM(C225)))
  )&gt;0,
  "Yes",
  "New"
)</f>
        <v>Yes</v>
      </c>
      <c r="G225" s="10" t="s">
        <v>1923</v>
      </c>
      <c r="H225" s="10" t="s">
        <v>2483</v>
      </c>
      <c r="I225" s="3" t="s">
        <v>2005</v>
      </c>
      <c r="J225" s="3" t="s">
        <v>2554</v>
      </c>
      <c r="K225" s="3" t="s">
        <v>1926</v>
      </c>
      <c r="L225" s="3">
        <v>224.0</v>
      </c>
    </row>
    <row r="226">
      <c r="A226" s="3" t="s">
        <v>2555</v>
      </c>
      <c r="B226" s="3" t="s">
        <v>2556</v>
      </c>
      <c r="C226" s="3" t="str">
        <f t="shared" si="3"/>
        <v>lightweight convolutional neural network for breast cancer classification using rna-seq gene expression data</v>
      </c>
      <c r="D226" s="5" t="str">
        <f t="shared" si="1"/>
        <v>DUPLICATE</v>
      </c>
      <c r="E226" s="5" t="str">
        <f t="array" ref="E226">IF(
  SUM(
    (survey_paper_2026!$F$2:$F999="P") *
      (LOWER(TRIM(survey_paper_2026!$B$2:$B999))=LOWER(TRIM(C226)))
  )&gt;0,
  "Yes",
  "New"
)</f>
        <v>Yes</v>
      </c>
      <c r="G226" s="10" t="s">
        <v>1956</v>
      </c>
      <c r="H226" s="10" t="s">
        <v>2557</v>
      </c>
      <c r="I226" s="3" t="s">
        <v>1957</v>
      </c>
      <c r="J226" s="3" t="s">
        <v>2558</v>
      </c>
      <c r="K226" s="3" t="s">
        <v>1926</v>
      </c>
      <c r="L226" s="3">
        <v>225.0</v>
      </c>
    </row>
    <row r="227">
      <c r="B227" s="3" t="s">
        <v>1922</v>
      </c>
      <c r="C227" s="3" t="str">
        <f t="shared" si="3"/>
        <v>7th international conference on innovative computing and communication, icicc 2024</v>
      </c>
      <c r="D227" s="5" t="str">
        <f t="shared" si="1"/>
        <v>DUPLICATE</v>
      </c>
      <c r="E227" s="5" t="str">
        <f t="array" ref="E227">IF(
  SUM(
    (survey_paper_2026!$F$2:$F999="P") *
      (LOWER(TRIM(survey_paper_2026!$B$2:$B999))=LOWER(TRIM(C227)))
  )&gt;0,
  "Yes",
  "New"
)</f>
        <v>New</v>
      </c>
      <c r="G227" s="10" t="s">
        <v>1923</v>
      </c>
      <c r="H227" s="10" t="s">
        <v>1924</v>
      </c>
      <c r="J227" s="3" t="s">
        <v>1925</v>
      </c>
      <c r="K227" s="3" t="s">
        <v>1926</v>
      </c>
      <c r="L227" s="3">
        <v>226.0</v>
      </c>
    </row>
    <row r="228">
      <c r="B228" s="3" t="s">
        <v>2338</v>
      </c>
      <c r="C228" s="3" t="str">
        <f t="shared" si="3"/>
        <v>29th annual conference on medical image understanding and analysis, miua 2025</v>
      </c>
      <c r="D228" s="5" t="str">
        <f t="shared" si="1"/>
        <v>DUPLICATE</v>
      </c>
      <c r="E228" s="5" t="str">
        <f t="array" ref="E228">IF(
  SUM(
    (survey_paper_2026!$F$2:$F999="P") *
      (LOWER(TRIM(survey_paper_2026!$B$2:$B999))=LOWER(TRIM(C228)))
  )&gt;0,
  "Yes",
  "New"
)</f>
        <v>New</v>
      </c>
      <c r="G228" s="10" t="s">
        <v>2015</v>
      </c>
      <c r="H228" s="10" t="s">
        <v>1924</v>
      </c>
      <c r="J228" s="3" t="s">
        <v>2339</v>
      </c>
      <c r="K228" s="3" t="s">
        <v>1926</v>
      </c>
      <c r="L228" s="3">
        <v>227.0</v>
      </c>
    </row>
    <row r="229">
      <c r="A229" s="3" t="s">
        <v>2559</v>
      </c>
      <c r="B229" s="3" t="s">
        <v>2560</v>
      </c>
      <c r="C229" s="3" t="str">
        <f t="shared" si="3"/>
        <v>label-efficient breast ultrasound lesion detection using a tiny transformer encoder (tebcs-net)</v>
      </c>
      <c r="D229" s="5" t="str">
        <f t="shared" si="1"/>
        <v>DUPLICATE</v>
      </c>
      <c r="E229" s="5" t="str">
        <f t="array" ref="E229">IF(
  SUM(
    (survey_paper_2026!$F$2:$F999="P") *
      (LOWER(TRIM(survey_paper_2026!$B$2:$B999))=LOWER(TRIM(C229)))
  )&gt;0,
  "Yes",
  "New"
)</f>
        <v>New</v>
      </c>
      <c r="G229" s="10" t="s">
        <v>1932</v>
      </c>
      <c r="H229" s="10" t="s">
        <v>1924</v>
      </c>
      <c r="I229" s="3" t="s">
        <v>2286</v>
      </c>
      <c r="J229" s="3" t="s">
        <v>2561</v>
      </c>
      <c r="K229" s="3" t="s">
        <v>1926</v>
      </c>
      <c r="L229" s="3">
        <v>228.0</v>
      </c>
    </row>
    <row r="230">
      <c r="A230" s="3" t="s">
        <v>2562</v>
      </c>
      <c r="B230" s="3" t="s">
        <v>2563</v>
      </c>
      <c r="C230" s="3" t="str">
        <f t="shared" si="3"/>
        <v>te-vit: gabor-enhanced vision transformer for breast cancer classification in mammograms</v>
      </c>
      <c r="D230" s="5" t="str">
        <f t="shared" si="1"/>
        <v>DUPLICATE</v>
      </c>
      <c r="E230" s="5" t="str">
        <f t="array" ref="E230">IF(
  SUM(
    (survey_paper_2026!$F$2:$F999="P") *
      (LOWER(TRIM(survey_paper_2026!$B$2:$B999))=LOWER(TRIM(C230)))
  )&gt;0,
  "Yes",
  "New"
)</f>
        <v>New</v>
      </c>
      <c r="G230" s="10" t="s">
        <v>2015</v>
      </c>
      <c r="H230" s="10" t="s">
        <v>1924</v>
      </c>
      <c r="I230" s="3" t="s">
        <v>2197</v>
      </c>
      <c r="J230" s="3" t="s">
        <v>2564</v>
      </c>
      <c r="K230" s="3" t="s">
        <v>1926</v>
      </c>
      <c r="L230" s="3">
        <v>229.0</v>
      </c>
    </row>
    <row r="231">
      <c r="A231" s="3" t="s">
        <v>2565</v>
      </c>
      <c r="B231" s="3" t="s">
        <v>2566</v>
      </c>
      <c r="C231" s="3" t="str">
        <f t="shared" si="3"/>
        <v>se-csaf-bus-net: stage-enhanced cross-scale adaptive fusion network for breast ultrasound segmentation</v>
      </c>
      <c r="D231" s="5" t="str">
        <f t="shared" si="1"/>
        <v>DUPLICATE</v>
      </c>
      <c r="E231" s="5" t="str">
        <f t="array" ref="E231">IF(
  SUM(
    (survey_paper_2026!$F$2:$F999="P") *
      (LOWER(TRIM(survey_paper_2026!$B$2:$B999))=LOWER(TRIM(C231)))
  )&gt;0,
  "Yes",
  "New"
)</f>
        <v>New</v>
      </c>
      <c r="G231" s="10" t="s">
        <v>2015</v>
      </c>
      <c r="H231" s="10" t="s">
        <v>1924</v>
      </c>
      <c r="I231" s="3" t="s">
        <v>2314</v>
      </c>
      <c r="J231" s="3" t="s">
        <v>2567</v>
      </c>
      <c r="K231" s="3" t="s">
        <v>1926</v>
      </c>
      <c r="L231" s="3">
        <v>230.0</v>
      </c>
    </row>
    <row r="232">
      <c r="A232" s="3" t="s">
        <v>2568</v>
      </c>
      <c r="B232" s="3" t="s">
        <v>2569</v>
      </c>
      <c r="C232" s="3" t="str">
        <f t="shared" si="3"/>
        <v>optimizing breast cancer classification: a comparative study of filter pruning, neuron pruning, and knowledge distillation</v>
      </c>
      <c r="D232" s="5" t="str">
        <f t="shared" si="1"/>
        <v>DUPLICATE</v>
      </c>
      <c r="E232" s="5" t="str">
        <f t="array" ref="E232">IF(
  SUM(
    (survey_paper_2026!$F$2:$F999="P") *
      (LOWER(TRIM(survey_paper_2026!$B$2:$B999))=LOWER(TRIM(C232)))
  )&gt;0,
  "Yes",
  "New"
)</f>
        <v>New</v>
      </c>
      <c r="G232" s="10" t="s">
        <v>1932</v>
      </c>
      <c r="H232" s="10" t="s">
        <v>1924</v>
      </c>
      <c r="I232" s="3" t="s">
        <v>2027</v>
      </c>
      <c r="J232" s="3" t="s">
        <v>2570</v>
      </c>
      <c r="K232" s="3" t="s">
        <v>1926</v>
      </c>
      <c r="L232" s="3">
        <v>231.0</v>
      </c>
    </row>
    <row r="233">
      <c r="A233" s="3" t="s">
        <v>2571</v>
      </c>
      <c r="B233" s="3" t="s">
        <v>2572</v>
      </c>
      <c r="C233" s="3" t="str">
        <f t="shared" si="3"/>
        <v>rpd: regional prior distillation for breast cancer diagnosis in ultrasound images</v>
      </c>
      <c r="D233" s="5" t="str">
        <f t="shared" si="1"/>
        <v>DUPLICATE</v>
      </c>
      <c r="E233" s="5" t="str">
        <f t="array" ref="E233">IF(
  SUM(
    (survey_paper_2026!$F$2:$F999="P") *
      (LOWER(TRIM(survey_paper_2026!$B$2:$B999))=LOWER(TRIM(C233)))
  )&gt;0,
  "Yes",
  "New"
)</f>
        <v>New</v>
      </c>
      <c r="G233" s="10" t="s">
        <v>2015</v>
      </c>
      <c r="H233" s="10" t="s">
        <v>2494</v>
      </c>
      <c r="I233" s="3" t="s">
        <v>2273</v>
      </c>
      <c r="J233" s="3" t="s">
        <v>2573</v>
      </c>
      <c r="K233" s="3" t="s">
        <v>1926</v>
      </c>
      <c r="L233" s="3">
        <v>232.0</v>
      </c>
    </row>
    <row r="234">
      <c r="A234" s="3" t="s">
        <v>2574</v>
      </c>
      <c r="B234" s="3" t="s">
        <v>2575</v>
      </c>
      <c r="C234" s="3" t="str">
        <f t="shared" si="3"/>
        <v>a novel dilated convolution light weight neural network (dclw-nn) for the classification of breast thermograms</v>
      </c>
      <c r="D234" s="5" t="str">
        <f t="shared" si="1"/>
        <v>DUPLICATE</v>
      </c>
      <c r="E234" s="5" t="str">
        <f t="array" ref="E234">IF(
  SUM(
    (survey_paper_2026!$F$2:$F999="P") *
      (LOWER(TRIM(survey_paper_2026!$B$2:$B999))=LOWER(TRIM(C234)))
  )&gt;0,
  "Yes",
  "New"
)</f>
        <v>New</v>
      </c>
      <c r="G234" s="10" t="s">
        <v>1932</v>
      </c>
      <c r="H234" s="10" t="s">
        <v>2514</v>
      </c>
      <c r="I234" s="3" t="s">
        <v>2244</v>
      </c>
      <c r="J234" s="3" t="s">
        <v>2576</v>
      </c>
      <c r="K234" s="3" t="s">
        <v>1926</v>
      </c>
      <c r="L234" s="3">
        <v>233.0</v>
      </c>
    </row>
    <row r="235">
      <c r="A235" s="3" t="s">
        <v>2577</v>
      </c>
      <c r="B235" s="3" t="s">
        <v>2578</v>
      </c>
      <c r="C235" s="3" t="str">
        <f t="shared" si="3"/>
        <v>an intelligent smart dynamic feature analysis based approach by utilizing deep learning to improve the breast cancer detection</v>
      </c>
      <c r="D235" s="5" t="str">
        <f t="shared" si="1"/>
        <v>DUPLICATE</v>
      </c>
      <c r="E235" s="5" t="str">
        <f t="array" ref="E235">IF(
  SUM(
    (survey_paper_2026!$F$2:$F999="P") *
      (LOWER(TRIM(survey_paper_2026!$B$2:$B999))=LOWER(TRIM(C235)))
  )&gt;0,
  "Yes",
  "New"
)</f>
        <v>New</v>
      </c>
      <c r="G235" s="10" t="s">
        <v>1932</v>
      </c>
      <c r="H235" s="10" t="s">
        <v>2328</v>
      </c>
      <c r="I235" s="3" t="s">
        <v>2143</v>
      </c>
      <c r="J235" s="3" t="s">
        <v>2579</v>
      </c>
      <c r="K235" s="3" t="s">
        <v>1926</v>
      </c>
      <c r="L235" s="3">
        <v>234.0</v>
      </c>
    </row>
    <row r="236">
      <c r="A236" s="3" t="s">
        <v>2580</v>
      </c>
      <c r="B236" s="3" t="s">
        <v>2581</v>
      </c>
      <c r="C236" s="3" t="str">
        <f t="shared" si="3"/>
        <v>enhancing breast cancer diagnosis using lightweight deep learning models</v>
      </c>
      <c r="D236" s="5" t="str">
        <f t="shared" si="1"/>
        <v>DUPLICATE</v>
      </c>
      <c r="E236" s="5" t="str">
        <f t="array" ref="E236">IF(
  SUM(
    (survey_paper_2026!$F$2:$F999="P") *
      (LOWER(TRIM(survey_paper_2026!$B$2:$B999))=LOWER(TRIM(C236)))
  )&gt;0,
  "Yes",
  "New"
)</f>
        <v>New</v>
      </c>
      <c r="G236" s="10" t="s">
        <v>2015</v>
      </c>
      <c r="H236" s="10" t="s">
        <v>1924</v>
      </c>
      <c r="I236" s="3" t="s">
        <v>2050</v>
      </c>
      <c r="J236" s="3" t="s">
        <v>2582</v>
      </c>
      <c r="K236" s="3" t="s">
        <v>1926</v>
      </c>
      <c r="L236" s="3">
        <v>235.0</v>
      </c>
    </row>
    <row r="237">
      <c r="A237" s="3" t="s">
        <v>2583</v>
      </c>
      <c r="B237" s="3" t="s">
        <v>2584</v>
      </c>
      <c r="C237" s="3" t="str">
        <f t="shared" si="3"/>
        <v>breast cancer histopathology images classification through multi-view augmented contrastive learning and pre-learning knowledge distillation</v>
      </c>
      <c r="D237" s="5" t="str">
        <f t="shared" si="1"/>
        <v>DUPLICATE</v>
      </c>
      <c r="E237" s="5" t="str">
        <f t="array" ref="E237">IF(
  SUM(
    (survey_paper_2026!$F$2:$F999="P") *
      (LOWER(TRIM(survey_paper_2026!$B$2:$B999))=LOWER(TRIM(C237)))
  )&gt;0,
  "Yes",
  "New"
)</f>
        <v>New</v>
      </c>
      <c r="G237" s="10" t="s">
        <v>1923</v>
      </c>
      <c r="H237" s="10" t="s">
        <v>2551</v>
      </c>
      <c r="I237" s="3" t="s">
        <v>2106</v>
      </c>
      <c r="J237" s="3" t="s">
        <v>2585</v>
      </c>
      <c r="K237" s="3" t="s">
        <v>1926</v>
      </c>
      <c r="L237" s="3">
        <v>236.0</v>
      </c>
    </row>
    <row r="238">
      <c r="A238" s="3" t="s">
        <v>2586</v>
      </c>
      <c r="B238" s="3" t="s">
        <v>2587</v>
      </c>
      <c r="C238" s="3" t="str">
        <f t="shared" si="3"/>
        <v>cnn-enhanced vlsi design for mammographic mass classification using region-based image features</v>
      </c>
      <c r="D238" s="5" t="str">
        <f t="shared" si="1"/>
        <v>DUPLICATE</v>
      </c>
      <c r="E238" s="5" t="str">
        <f t="array" ref="E238">IF(
  SUM(
    (survey_paper_2026!$F$2:$F999="P") *
      (LOWER(TRIM(survey_paper_2026!$B$2:$B999))=LOWER(TRIM(C238)))
  )&gt;0,
  "Yes",
  "New"
)</f>
        <v>New</v>
      </c>
      <c r="G238" s="10" t="s">
        <v>1932</v>
      </c>
      <c r="H238" s="10" t="s">
        <v>1924</v>
      </c>
      <c r="I238" s="3" t="s">
        <v>2310</v>
      </c>
      <c r="J238" s="3" t="s">
        <v>2588</v>
      </c>
      <c r="K238" s="3" t="s">
        <v>1926</v>
      </c>
      <c r="L238" s="3">
        <v>237.0</v>
      </c>
    </row>
    <row r="239">
      <c r="A239" s="3" t="s">
        <v>2589</v>
      </c>
      <c r="B239" s="3" t="s">
        <v>2590</v>
      </c>
      <c r="C239" s="3" t="str">
        <f t="shared" si="3"/>
        <v>boundary-aware roi localization and hybrid tumor segmentation for breast cancer detection using clahe-enhanced deep networks and transformer learning</v>
      </c>
      <c r="D239" s="5" t="str">
        <f t="shared" si="1"/>
        <v>DUPLICATE</v>
      </c>
      <c r="E239" s="5" t="str">
        <f t="array" ref="E239">IF(
  SUM(
    (survey_paper_2026!$F$2:$F999="P") *
      (LOWER(TRIM(survey_paper_2026!$B$2:$B999))=LOWER(TRIM(C239)))
  )&gt;0,
  "Yes",
  "New"
)</f>
        <v>New</v>
      </c>
      <c r="G239" s="10" t="s">
        <v>2015</v>
      </c>
      <c r="H239" s="10" t="s">
        <v>1924</v>
      </c>
      <c r="I239" s="3" t="s">
        <v>2086</v>
      </c>
      <c r="J239" s="3" t="s">
        <v>2591</v>
      </c>
      <c r="K239" s="3" t="s">
        <v>1926</v>
      </c>
      <c r="L239" s="3">
        <v>238.0</v>
      </c>
    </row>
    <row r="240">
      <c r="A240" s="3" t="s">
        <v>2592</v>
      </c>
      <c r="B240" s="3" t="s">
        <v>2593</v>
      </c>
      <c r="C240" s="3" t="str">
        <f t="shared" si="3"/>
        <v>enhancing histopathological classification of breast cancer subtypes using optimized deep learning models</v>
      </c>
      <c r="D240" s="5" t="str">
        <f t="shared" si="1"/>
        <v>DUPLICATE</v>
      </c>
      <c r="E240" s="5" t="str">
        <f t="array" ref="E240">IF(
  SUM(
    (survey_paper_2026!$F$2:$F999="P") *
      (LOWER(TRIM(survey_paper_2026!$B$2:$B999))=LOWER(TRIM(C240)))
  )&gt;0,
  "Yes",
  "New"
)</f>
        <v>New</v>
      </c>
      <c r="G240" s="10" t="s">
        <v>1932</v>
      </c>
      <c r="H240" s="10" t="s">
        <v>1924</v>
      </c>
      <c r="I240" s="3" t="s">
        <v>2228</v>
      </c>
      <c r="J240" s="3" t="s">
        <v>2594</v>
      </c>
      <c r="K240" s="3" t="s">
        <v>1926</v>
      </c>
      <c r="L240" s="3">
        <v>239.0</v>
      </c>
    </row>
    <row r="241">
      <c r="A241" s="3" t="s">
        <v>2595</v>
      </c>
      <c r="B241" s="3" t="s">
        <v>2596</v>
      </c>
      <c r="C241" s="3" t="str">
        <f t="shared" si="3"/>
        <v>dwx-net: a daubechies wavelet-enhanced xception network for breast ultrasound lesion classification</v>
      </c>
      <c r="D241" s="5" t="str">
        <f t="shared" si="1"/>
        <v>DUPLICATE</v>
      </c>
      <c r="E241" s="5" t="str">
        <f t="array" ref="E241">IF(
  SUM(
    (survey_paper_2026!$F$2:$F999="P") *
      (LOWER(TRIM(survey_paper_2026!$B$2:$B999))=LOWER(TRIM(C241)))
  )&gt;0,
  "Yes",
  "New"
)</f>
        <v>New</v>
      </c>
      <c r="G241" s="10" t="s">
        <v>2015</v>
      </c>
      <c r="H241" s="10" t="s">
        <v>1924</v>
      </c>
      <c r="I241" s="3" t="s">
        <v>2160</v>
      </c>
      <c r="J241" s="3" t="s">
        <v>2597</v>
      </c>
      <c r="K241" s="3" t="s">
        <v>1926</v>
      </c>
      <c r="L241" s="3">
        <v>240.0</v>
      </c>
    </row>
    <row r="242">
      <c r="A242" s="3" t="s">
        <v>2598</v>
      </c>
      <c r="B242" s="3" t="s">
        <v>2599</v>
      </c>
      <c r="C242" s="3" t="str">
        <f t="shared" si="3"/>
        <v>ecsnet: efficient cross-attentive swin network for magnification-independent multiclass breast cancer histopathology classification</v>
      </c>
      <c r="D242" s="5" t="str">
        <f t="shared" si="1"/>
        <v>DUPLICATE</v>
      </c>
      <c r="E242" s="5" t="str">
        <f t="array" ref="E242">IF(
  SUM(
    (survey_paper_2026!$F$2:$F999="P") *
      (LOWER(TRIM(survey_paper_2026!$B$2:$B999))=LOWER(TRIM(C242)))
  )&gt;0,
  "Yes",
  "New"
)</f>
        <v>New</v>
      </c>
      <c r="G242" s="10" t="s">
        <v>2015</v>
      </c>
      <c r="H242" s="10" t="s">
        <v>1924</v>
      </c>
      <c r="I242" s="3" t="s">
        <v>2218</v>
      </c>
      <c r="J242" s="3" t="s">
        <v>2600</v>
      </c>
      <c r="K242" s="3" t="s">
        <v>1926</v>
      </c>
      <c r="L242" s="3">
        <v>241.0</v>
      </c>
    </row>
    <row r="243">
      <c r="A243" s="3" t="s">
        <v>2601</v>
      </c>
      <c r="B243" s="3" t="s">
        <v>2602</v>
      </c>
      <c r="C243" s="3" t="str">
        <f t="shared" si="3"/>
        <v>deep learning-based diagnostic support system for breast tissue classification using mammographic images</v>
      </c>
      <c r="D243" s="5" t="str">
        <f t="shared" si="1"/>
        <v>DUPLICATE</v>
      </c>
      <c r="E243" s="5" t="str">
        <f t="array" ref="E243">IF(
  SUM(
    (survey_paper_2026!$F$2:$F999="P") *
      (LOWER(TRIM(survey_paper_2026!$B$2:$B999))=LOWER(TRIM(C243)))
  )&gt;0,
  "Yes",
  "New"
)</f>
        <v>New</v>
      </c>
      <c r="G243" s="10" t="s">
        <v>1932</v>
      </c>
      <c r="H243" s="10" t="s">
        <v>1924</v>
      </c>
      <c r="I243" s="3" t="s">
        <v>2282</v>
      </c>
      <c r="J243" s="3" t="s">
        <v>2603</v>
      </c>
      <c r="K243" s="3" t="s">
        <v>1926</v>
      </c>
      <c r="L243" s="3">
        <v>242.0</v>
      </c>
    </row>
    <row r="244">
      <c r="A244" s="3" t="s">
        <v>1449</v>
      </c>
      <c r="B244" s="3" t="s">
        <v>2604</v>
      </c>
      <c r="C244" s="3" t="str">
        <f t="shared" si="3"/>
        <v>classification based on association rules algorithm for breast cancer</v>
      </c>
      <c r="D244" s="5" t="str">
        <f t="shared" si="1"/>
        <v>DUPLICATE</v>
      </c>
      <c r="E244" s="5" t="str">
        <f t="array" ref="E244">IF(
  SUM(
    (survey_paper_2026!$F$2:$F999="P") *
      (LOWER(TRIM(survey_paper_2026!$B$2:$B999))=LOWER(TRIM(C244)))
  )&gt;0,
  "Yes",
  "New"
)</f>
        <v>New</v>
      </c>
      <c r="G244" s="10" t="s">
        <v>1923</v>
      </c>
      <c r="H244" s="10" t="s">
        <v>2497</v>
      </c>
      <c r="I244" s="3" t="s">
        <v>2057</v>
      </c>
      <c r="J244" s="3" t="s">
        <v>1453</v>
      </c>
      <c r="K244" s="3" t="s">
        <v>1926</v>
      </c>
      <c r="L244" s="3">
        <v>243.0</v>
      </c>
    </row>
    <row r="245">
      <c r="A245" s="3" t="s">
        <v>1456</v>
      </c>
      <c r="B245" s="3" t="s">
        <v>2605</v>
      </c>
      <c r="C245" s="3" t="str">
        <f t="shared" si="3"/>
        <v>lightweight deep network for the classification of breast cancer histopathological images</v>
      </c>
      <c r="D245" s="5" t="str">
        <f t="shared" si="1"/>
        <v>DUPLICATE</v>
      </c>
      <c r="E245" s="5" t="str">
        <f t="array" ref="E245">IF(
  SUM(
    (survey_paper_2026!$F$2:$F999="P") *
      (LOWER(TRIM(survey_paper_2026!$B$2:$B999))=LOWER(TRIM(C245)))
  )&gt;0,
  "Yes",
  "New"
)</f>
        <v>New</v>
      </c>
      <c r="G245" s="10" t="s">
        <v>1928</v>
      </c>
      <c r="H245" s="10" t="s">
        <v>2524</v>
      </c>
      <c r="I245" s="3" t="s">
        <v>2060</v>
      </c>
      <c r="J245" s="3" t="s">
        <v>1460</v>
      </c>
      <c r="K245" s="3" t="s">
        <v>1926</v>
      </c>
      <c r="L245" s="3">
        <v>244.0</v>
      </c>
    </row>
    <row r="246">
      <c r="A246" s="3" t="s">
        <v>2606</v>
      </c>
      <c r="B246" s="3" t="s">
        <v>2607</v>
      </c>
      <c r="C246" s="3" t="str">
        <f t="shared" si="3"/>
        <v>davit-tiny: breast cancer classification using dual attention vision transformers with composite optimization</v>
      </c>
      <c r="D246" s="5" t="str">
        <f t="shared" si="1"/>
        <v>DUPLICATE</v>
      </c>
      <c r="E246" s="5" t="str">
        <f t="array" ref="E246">IF(
  SUM(
    (survey_paper_2026!$F$2:$F999="P") *
      (LOWER(TRIM(survey_paper_2026!$B$2:$B999))=LOWER(TRIM(C246)))
  )&gt;0,
  "Yes",
  "New"
)</f>
        <v>New</v>
      </c>
      <c r="G246" s="10" t="s">
        <v>1932</v>
      </c>
      <c r="H246" s="10" t="s">
        <v>1924</v>
      </c>
      <c r="I246" s="3" t="s">
        <v>2257</v>
      </c>
      <c r="J246" s="3" t="s">
        <v>2608</v>
      </c>
      <c r="K246" s="3" t="s">
        <v>1926</v>
      </c>
      <c r="L246" s="3">
        <v>245.0</v>
      </c>
    </row>
    <row r="247">
      <c r="A247" s="3" t="s">
        <v>2609</v>
      </c>
      <c r="B247" s="3" t="s">
        <v>2610</v>
      </c>
      <c r="C247" s="3" t="str">
        <f t="shared" si="3"/>
        <v>computationally efficient explainable vision transformer framework with test-time augmentation and mask-guided overlay for breast lesion classification in ultrasound images</v>
      </c>
      <c r="D247" s="5" t="str">
        <f t="shared" si="1"/>
        <v>DUPLICATE</v>
      </c>
      <c r="E247" s="5" t="str">
        <f t="array" ref="E247">IF(
  SUM(
    (survey_paper_2026!$F$2:$F999="P") *
      (LOWER(TRIM(survey_paper_2026!$B$2:$B999))=LOWER(TRIM(C247)))
  )&gt;0,
  "Yes",
  "New"
)</f>
        <v>New</v>
      </c>
      <c r="G247" s="10" t="s">
        <v>1932</v>
      </c>
      <c r="H247" s="10" t="s">
        <v>1924</v>
      </c>
      <c r="I247" s="3" t="s">
        <v>2296</v>
      </c>
      <c r="J247" s="3" t="s">
        <v>2611</v>
      </c>
      <c r="K247" s="3" t="s">
        <v>1926</v>
      </c>
      <c r="L247" s="3">
        <v>246.0</v>
      </c>
    </row>
    <row r="248">
      <c r="A248" s="3" t="s">
        <v>2612</v>
      </c>
      <c r="B248" s="3" t="s">
        <v>2613</v>
      </c>
      <c r="C248" s="3" t="str">
        <f t="shared" si="3"/>
        <v>efficientnet-vit with lightweight channel-spatial attention for breast cancer classification</v>
      </c>
      <c r="D248" s="5" t="str">
        <f t="shared" si="1"/>
        <v>DUPLICATE</v>
      </c>
      <c r="E248" s="5" t="str">
        <f t="array" ref="E248">IF(
  SUM(
    (survey_paper_2026!$F$2:$F999="P") *
      (LOWER(TRIM(survey_paper_2026!$B$2:$B999))=LOWER(TRIM(C248)))
  )&gt;0,
  "Yes",
  "New"
)</f>
        <v>New</v>
      </c>
      <c r="G248" s="10" t="s">
        <v>2015</v>
      </c>
      <c r="H248" s="10" t="s">
        <v>1924</v>
      </c>
      <c r="I248" s="3" t="s">
        <v>2210</v>
      </c>
      <c r="J248" s="3" t="s">
        <v>2614</v>
      </c>
      <c r="K248" s="3" t="s">
        <v>1926</v>
      </c>
      <c r="L248" s="3">
        <v>247.0</v>
      </c>
    </row>
    <row r="249">
      <c r="A249" s="3" t="s">
        <v>2615</v>
      </c>
      <c r="B249" s="3" t="s">
        <v>2616</v>
      </c>
      <c r="C249" s="3" t="str">
        <f t="shared" si="3"/>
        <v>lightweight hybrid transformer system for robust and explainable multi-modality breast cancer recognition</v>
      </c>
      <c r="D249" s="5" t="str">
        <f t="shared" si="1"/>
        <v>DUPLICATE</v>
      </c>
      <c r="E249" s="5" t="str">
        <f t="array" ref="E249">IF(
  SUM(
    (survey_paper_2026!$F$2:$F999="P") *
      (LOWER(TRIM(survey_paper_2026!$B$2:$B999))=LOWER(TRIM(C249)))
  )&gt;0,
  "Yes",
  "New"
)</f>
        <v>New</v>
      </c>
      <c r="G249" s="10" t="s">
        <v>1932</v>
      </c>
      <c r="H249" s="10" t="s">
        <v>1924</v>
      </c>
      <c r="I249" s="3" t="s">
        <v>2164</v>
      </c>
      <c r="J249" s="3" t="s">
        <v>2617</v>
      </c>
      <c r="K249" s="3" t="s">
        <v>1926</v>
      </c>
      <c r="L249" s="3">
        <v>248.0</v>
      </c>
    </row>
    <row r="250">
      <c r="A250" s="3" t="s">
        <v>2618</v>
      </c>
      <c r="B250" s="3" t="s">
        <v>2619</v>
      </c>
      <c r="C250" s="3" t="str">
        <f t="shared" si="3"/>
        <v>lrc-net: a lightweight multi-scale and edge-aware network for low-resolution breast ultrasound image classification</v>
      </c>
      <c r="D250" s="5" t="str">
        <f t="shared" si="1"/>
        <v>DUPLICATE</v>
      </c>
      <c r="E250" s="5" t="str">
        <f t="array" ref="E250">IF(
  SUM(
    (survey_paper_2026!$F$2:$F999="P") *
      (LOWER(TRIM(survey_paper_2026!$B$2:$B999))=LOWER(TRIM(C250)))
  )&gt;0,
  "Yes",
  "New"
)</f>
        <v>New</v>
      </c>
      <c r="G250" s="10" t="s">
        <v>2015</v>
      </c>
      <c r="H250" s="10" t="s">
        <v>1924</v>
      </c>
      <c r="I250" s="3" t="s">
        <v>2133</v>
      </c>
      <c r="J250" s="3" t="s">
        <v>2620</v>
      </c>
      <c r="K250" s="3" t="s">
        <v>1926</v>
      </c>
      <c r="L250" s="3">
        <v>249.0</v>
      </c>
    </row>
    <row r="251">
      <c r="A251" s="3" t="s">
        <v>2621</v>
      </c>
      <c r="B251" s="3" t="s">
        <v>2622</v>
      </c>
      <c r="C251" s="3" t="str">
        <f t="shared" si="3"/>
        <v>a wearable textile-based sensor for breast health monitoring and robust tumor discrimination amidst physiological noise</v>
      </c>
      <c r="D251" s="5" t="str">
        <f t="shared" si="1"/>
        <v>DUPLICATE</v>
      </c>
      <c r="E251" s="5" t="str">
        <f t="array" ref="E251">IF(
  SUM(
    (survey_paper_2026!$F$2:$F999="P") *
      (LOWER(TRIM(survey_paper_2026!$B$2:$B999))=LOWER(TRIM(C251)))
  )&gt;0,
  "Yes",
  "New"
)</f>
        <v>New</v>
      </c>
      <c r="G251" s="10" t="s">
        <v>2015</v>
      </c>
      <c r="H251" s="10" t="s">
        <v>1924</v>
      </c>
      <c r="I251" s="3" t="s">
        <v>2300</v>
      </c>
      <c r="J251" s="3" t="s">
        <v>2623</v>
      </c>
      <c r="K251" s="3" t="s">
        <v>1926</v>
      </c>
      <c r="L251" s="3">
        <v>250.0</v>
      </c>
    </row>
    <row r="252">
      <c r="A252" s="3" t="s">
        <v>2624</v>
      </c>
      <c r="B252" s="3" t="s">
        <v>2625</v>
      </c>
      <c r="C252" s="3" t="str">
        <f t="shared" si="3"/>
        <v>a lightweight neural network with replicator-enhanced attention modules for thermographic breast cancer screening</v>
      </c>
      <c r="D252" s="5" t="str">
        <f t="shared" si="1"/>
        <v>DUPLICATE</v>
      </c>
      <c r="E252" s="5" t="str">
        <f t="array" ref="E252">IF(
  SUM(
    (survey_paper_2026!$F$2:$F999="P") *
      (LOWER(TRIM(survey_paper_2026!$B$2:$B999))=LOWER(TRIM(C252)))
  )&gt;0,
  "Yes",
  "New"
)</f>
        <v>New</v>
      </c>
      <c r="G252" s="10" t="s">
        <v>2015</v>
      </c>
      <c r="H252" s="10" t="s">
        <v>1924</v>
      </c>
      <c r="I252" s="3" t="s">
        <v>2247</v>
      </c>
      <c r="J252" s="3" t="s">
        <v>2626</v>
      </c>
      <c r="K252" s="3" t="s">
        <v>1926</v>
      </c>
      <c r="L252" s="3">
        <v>251.0</v>
      </c>
    </row>
    <row r="253">
      <c r="A253" s="3" t="s">
        <v>2627</v>
      </c>
      <c r="B253" s="3" t="s">
        <v>2628</v>
      </c>
      <c r="C253" s="3" t="str">
        <f t="shared" si="3"/>
        <v>lesion asymmetry screening assisted global awareness multi-view network for mammogram classification</v>
      </c>
      <c r="D253" s="5" t="str">
        <f t="shared" si="1"/>
        <v>DUPLICATE</v>
      </c>
      <c r="E253" s="5" t="str">
        <f t="array" ref="E253">IF(
  SUM(
    (survey_paper_2026!$F$2:$F999="P") *
      (LOWER(TRIM(survey_paper_2026!$B$2:$B999))=LOWER(TRIM(C253)))
  )&gt;0,
  "Yes",
  "New"
)</f>
        <v>New</v>
      </c>
      <c r="G253" s="10" t="s">
        <v>2015</v>
      </c>
      <c r="H253" s="10" t="s">
        <v>2483</v>
      </c>
      <c r="I253" s="3" t="s">
        <v>2190</v>
      </c>
      <c r="J253" s="3" t="s">
        <v>2629</v>
      </c>
      <c r="K253" s="3" t="s">
        <v>1926</v>
      </c>
      <c r="L253" s="3">
        <v>252.0</v>
      </c>
    </row>
    <row r="254">
      <c r="A254" s="3" t="s">
        <v>1702</v>
      </c>
      <c r="B254" s="3" t="s">
        <v>2630</v>
      </c>
      <c r="C254" s="3" t="str">
        <f t="shared" si="3"/>
        <v>classification of breast cancer histopathological image based on lightweight network</v>
      </c>
      <c r="D254" s="5" t="str">
        <f t="shared" si="1"/>
        <v>DUPLICATE</v>
      </c>
      <c r="E254" s="5" t="str">
        <f t="array" ref="E254">IF(
  SUM(
    (survey_paper_2026!$F$2:$F999="P") *
      (LOWER(TRIM(survey_paper_2026!$B$2:$B999))=LOWER(TRIM(C254)))
  )&gt;0,
  "Yes",
  "New"
)</f>
        <v>New</v>
      </c>
      <c r="G254" s="10" t="s">
        <v>1928</v>
      </c>
      <c r="H254" s="10" t="s">
        <v>2514</v>
      </c>
      <c r="J254" s="3" t="s">
        <v>1706</v>
      </c>
      <c r="K254" s="3" t="s">
        <v>1926</v>
      </c>
      <c r="L254" s="3">
        <v>253.0</v>
      </c>
    </row>
    <row r="255">
      <c r="A255" s="3" t="s">
        <v>2631</v>
      </c>
      <c r="B255" s="3" t="s">
        <v>2632</v>
      </c>
      <c r="C255" s="3" t="str">
        <f t="shared" si="3"/>
        <v>low-power quantized convolutional neural network for early breast cancer detection in remote communities</v>
      </c>
      <c r="D255" s="5" t="str">
        <f t="shared" si="1"/>
        <v>DUPLICATE</v>
      </c>
      <c r="E255" s="5" t="str">
        <f t="array" ref="E255">IF(
  SUM(
    (survey_paper_2026!$F$2:$F999="P") *
      (LOWER(TRIM(survey_paper_2026!$B$2:$B999))=LOWER(TRIM(C255)))
  )&gt;0,
  "Yes",
  "New"
)</f>
        <v>New</v>
      </c>
      <c r="G255" s="10" t="s">
        <v>1932</v>
      </c>
      <c r="H255" s="10" t="s">
        <v>1924</v>
      </c>
      <c r="I255" s="3" t="s">
        <v>2117</v>
      </c>
      <c r="J255" s="3" t="s">
        <v>2633</v>
      </c>
      <c r="K255" s="3" t="s">
        <v>1926</v>
      </c>
      <c r="L255" s="3">
        <v>254.0</v>
      </c>
    </row>
    <row r="256">
      <c r="A256" s="3" t="s">
        <v>2634</v>
      </c>
      <c r="B256" s="3" t="s">
        <v>2635</v>
      </c>
      <c r="C256" s="3" t="str">
        <f t="shared" si="3"/>
        <v>research on breast cancer detection methods based on odmv-muldyhead-yolo</v>
      </c>
      <c r="D256" s="5" t="str">
        <f t="shared" si="1"/>
        <v>DUPLICATE</v>
      </c>
      <c r="E256" s="5" t="str">
        <f t="array" ref="E256">IF(
  SUM(
    (survey_paper_2026!$F$2:$F999="P") *
      (LOWER(TRIM(survey_paper_2026!$B$2:$B999))=LOWER(TRIM(C256)))
  )&gt;0,
  "Yes",
  "New"
)</f>
        <v>New</v>
      </c>
      <c r="G256" s="10" t="s">
        <v>1923</v>
      </c>
      <c r="H256" s="10" t="s">
        <v>2514</v>
      </c>
      <c r="I256" s="3" t="s">
        <v>2207</v>
      </c>
      <c r="J256" s="3" t="s">
        <v>2636</v>
      </c>
      <c r="K256" s="3" t="s">
        <v>1926</v>
      </c>
      <c r="L256" s="3">
        <v>255.0</v>
      </c>
    </row>
    <row r="257">
      <c r="A257" s="3" t="s">
        <v>2637</v>
      </c>
      <c r="B257" s="3" t="s">
        <v>2638</v>
      </c>
      <c r="C257" s="3" t="str">
        <f t="shared" si="3"/>
        <v>breasthistonet: a lightweight multi-scale cnn for real-time multi-class breast cancer histopathology classification</v>
      </c>
      <c r="D257" s="5" t="str">
        <f t="shared" si="1"/>
        <v>DUPLICATE</v>
      </c>
      <c r="E257" s="5" t="str">
        <f t="array" ref="E257">IF(
  SUM(
    (survey_paper_2026!$F$2:$F999="P") *
      (LOWER(TRIM(survey_paper_2026!$B$2:$B999))=LOWER(TRIM(C257)))
  )&gt;0,
  "Yes",
  "New"
)</f>
        <v>New</v>
      </c>
      <c r="G257" s="10" t="s">
        <v>1932</v>
      </c>
      <c r="H257" s="10" t="s">
        <v>1924</v>
      </c>
      <c r="I257" s="3" t="s">
        <v>2186</v>
      </c>
      <c r="J257" s="3" t="s">
        <v>2639</v>
      </c>
      <c r="K257" s="3" t="s">
        <v>1926</v>
      </c>
      <c r="L257" s="3">
        <v>256.0</v>
      </c>
    </row>
    <row r="258">
      <c r="A258" s="3" t="s">
        <v>1781</v>
      </c>
      <c r="B258" s="3" t="s">
        <v>2640</v>
      </c>
      <c r="C258" s="3" t="str">
        <f t="shared" si="3"/>
        <v>deep transfer learning with multi-level features extraction approach for breast cancer classification</v>
      </c>
      <c r="D258" s="5" t="str">
        <f t="shared" si="1"/>
        <v>DUPLICATE</v>
      </c>
      <c r="E258" s="5" t="str">
        <f t="array" ref="E258">IF(
  SUM(
    (survey_paper_2026!$F$2:$F999="P") *
      (LOWER(TRIM(survey_paper_2026!$B$2:$B999))=LOWER(TRIM(C258)))
  )&gt;0,
  "Yes",
  "New"
)</f>
        <v>New</v>
      </c>
      <c r="G258" s="10" t="s">
        <v>1936</v>
      </c>
      <c r="H258" s="10" t="s">
        <v>2524</v>
      </c>
      <c r="I258" s="3" t="s">
        <v>2140</v>
      </c>
      <c r="J258" s="3" t="s">
        <v>1785</v>
      </c>
      <c r="K258" s="3" t="s">
        <v>1926</v>
      </c>
      <c r="L258" s="3">
        <v>257.0</v>
      </c>
    </row>
    <row r="259">
      <c r="A259" s="3" t="s">
        <v>2641</v>
      </c>
      <c r="B259" s="3" t="s">
        <v>2642</v>
      </c>
      <c r="C259" s="3" t="str">
        <f t="shared" si="3"/>
        <v>breast cancer classification from infrared thermograms using mobilevit and transfer learning</v>
      </c>
      <c r="D259" s="5" t="str">
        <f t="shared" si="1"/>
        <v>DUPLICATE</v>
      </c>
      <c r="E259" s="5" t="str">
        <f t="array" ref="E259">IF(
  SUM(
    (survey_paper_2026!$F$2:$F999="P") *
      (LOWER(TRIM(survey_paper_2026!$B$2:$B999))=LOWER(TRIM(C259)))
  )&gt;0,
  "Yes",
  "New"
)</f>
        <v>New</v>
      </c>
      <c r="G259" s="10" t="s">
        <v>2015</v>
      </c>
      <c r="H259" s="10" t="s">
        <v>1924</v>
      </c>
      <c r="I259" s="3" t="s">
        <v>2099</v>
      </c>
      <c r="J259" s="3" t="s">
        <v>2643</v>
      </c>
      <c r="K259" s="3" t="s">
        <v>1926</v>
      </c>
      <c r="L259" s="3">
        <v>258.0</v>
      </c>
    </row>
    <row r="260">
      <c r="A260" s="3" t="s">
        <v>2644</v>
      </c>
      <c r="B260" s="3" t="s">
        <v>2645</v>
      </c>
      <c r="C260" s="3" t="str">
        <f t="shared" si="3"/>
        <v>early detection of breast cancer using deep learning techniques</v>
      </c>
      <c r="D260" s="5" t="str">
        <f t="shared" si="1"/>
        <v>DUPLICATE</v>
      </c>
      <c r="E260" s="5" t="str">
        <f t="array" ref="E260">IF(
  SUM(
    (survey_paper_2026!$F$2:$F999="P") *
      (LOWER(TRIM(survey_paper_2026!$B$2:$B999))=LOWER(TRIM(C260)))
  )&gt;0,
  "Yes",
  "New"
)</f>
        <v>New</v>
      </c>
      <c r="G260" s="10" t="s">
        <v>1932</v>
      </c>
      <c r="H260" s="10" t="s">
        <v>1924</v>
      </c>
      <c r="I260" s="3" t="s">
        <v>2042</v>
      </c>
      <c r="J260" s="3" t="s">
        <v>2646</v>
      </c>
      <c r="K260" s="3" t="s">
        <v>1926</v>
      </c>
      <c r="L260" s="3">
        <v>259.0</v>
      </c>
    </row>
    <row r="261">
      <c r="A261" s="3" t="s">
        <v>2647</v>
      </c>
      <c r="B261" s="3" t="s">
        <v>2648</v>
      </c>
      <c r="C261" s="3" t="str">
        <f t="shared" si="3"/>
        <v>late fusion-based deep learning for breast cancer classification in mammography</v>
      </c>
      <c r="D261" s="5" t="str">
        <f t="shared" si="1"/>
        <v>DUPLICATE</v>
      </c>
      <c r="E261" s="5" t="str">
        <f t="array" ref="E261">IF(
  SUM(
    (survey_paper_2026!$F$2:$F999="P") *
      (LOWER(TRIM(survey_paper_2026!$B$2:$B999))=LOWER(TRIM(C261)))
  )&gt;0,
  "Yes",
  "New"
)</f>
        <v>New</v>
      </c>
      <c r="G261" s="10" t="s">
        <v>1932</v>
      </c>
      <c r="H261" s="10" t="s">
        <v>1924</v>
      </c>
      <c r="I261" s="3" t="s">
        <v>2121</v>
      </c>
      <c r="J261" s="3" t="s">
        <v>2649</v>
      </c>
      <c r="K261" s="3" t="s">
        <v>1926</v>
      </c>
      <c r="L261" s="3">
        <v>260.0</v>
      </c>
    </row>
    <row r="262">
      <c r="A262" s="3" t="s">
        <v>2650</v>
      </c>
      <c r="B262" s="3" t="s">
        <v>2651</v>
      </c>
      <c r="C262" s="3" t="str">
        <f t="shared" si="3"/>
        <v>hybrid efficientnetv2b0 and modified vision transformer framework for breast cancer detection</v>
      </c>
      <c r="D262" s="5" t="str">
        <f t="shared" si="1"/>
        <v>DUPLICATE</v>
      </c>
      <c r="E262" s="5" t="str">
        <f t="array" ref="E262">IF(
  SUM(
    (survey_paper_2026!$F$2:$F999="P") *
      (LOWER(TRIM(survey_paper_2026!$B$2:$B999))=LOWER(TRIM(C262)))
  )&gt;0,
  "Yes",
  "New"
)</f>
        <v>New</v>
      </c>
      <c r="G262" s="10" t="s">
        <v>1932</v>
      </c>
      <c r="H262" s="10" t="s">
        <v>1924</v>
      </c>
      <c r="I262" s="3" t="s">
        <v>2082</v>
      </c>
      <c r="J262" s="3" t="s">
        <v>2652</v>
      </c>
      <c r="K262" s="3" t="s">
        <v>1926</v>
      </c>
      <c r="L262" s="3">
        <v>261.0</v>
      </c>
    </row>
    <row r="263">
      <c r="A263" s="3" t="s">
        <v>2653</v>
      </c>
      <c r="B263" s="3" t="s">
        <v>2654</v>
      </c>
      <c r="C263" s="3" t="str">
        <f t="shared" si="3"/>
        <v>breast cancer classification using convolutional neural networks</v>
      </c>
      <c r="D263" s="5" t="str">
        <f t="shared" si="1"/>
        <v>DUPLICATE</v>
      </c>
      <c r="E263" s="5" t="str">
        <f t="array" ref="E263">IF(
  SUM(
    (survey_paper_2026!$F$2:$F999="P") *
      (LOWER(TRIM(survey_paper_2026!$B$2:$B999))=LOWER(TRIM(C263)))
  )&gt;0,
  "Yes",
  "New"
)</f>
        <v>New</v>
      </c>
      <c r="G263" s="10" t="s">
        <v>2015</v>
      </c>
      <c r="H263" s="10" t="s">
        <v>1924</v>
      </c>
      <c r="I263" s="3" t="s">
        <v>2109</v>
      </c>
      <c r="J263" s="3" t="s">
        <v>2655</v>
      </c>
      <c r="K263" s="3" t="s">
        <v>1926</v>
      </c>
      <c r="L263" s="3">
        <v>262.0</v>
      </c>
    </row>
    <row r="264">
      <c r="A264" s="3" t="s">
        <v>2656</v>
      </c>
      <c r="B264" s="3" t="s">
        <v>2657</v>
      </c>
      <c r="C264" s="3" t="str">
        <f t="shared" si="3"/>
        <v>bmea-vit: breast cancer classification using lightweight customized vision transformer architecture with multi-head external attention</v>
      </c>
      <c r="D264" s="5" t="str">
        <f t="shared" si="1"/>
        <v>DUPLICATE</v>
      </c>
      <c r="E264" s="5" t="str">
        <f t="array" ref="E264">IF(
  SUM(
    (survey_paper_2026!$F$2:$F999="P") *
      (LOWER(TRIM(survey_paper_2026!$B$2:$B999))=LOWER(TRIM(C264)))
  )&gt;0,
  "Yes",
  "New"
)</f>
        <v>New</v>
      </c>
      <c r="G264" s="10" t="s">
        <v>1932</v>
      </c>
      <c r="H264" s="10" t="s">
        <v>2658</v>
      </c>
      <c r="I264" s="3" t="s">
        <v>2193</v>
      </c>
      <c r="J264" s="3" t="s">
        <v>2659</v>
      </c>
      <c r="K264" s="3" t="s">
        <v>1926</v>
      </c>
      <c r="L264" s="3">
        <v>263.0</v>
      </c>
    </row>
    <row r="265">
      <c r="A265" s="3" t="s">
        <v>2660</v>
      </c>
      <c r="B265" s="3" t="s">
        <v>2661</v>
      </c>
      <c r="C265" s="3" t="str">
        <f t="shared" si="3"/>
        <v>explainable lightweight deep learning with grad-cam for breast cancer usg classification</v>
      </c>
      <c r="D265" s="5" t="str">
        <f t="shared" si="1"/>
        <v>DUPLICATE</v>
      </c>
      <c r="E265" s="5" t="str">
        <f t="array" ref="E265">IF(
  SUM(
    (survey_paper_2026!$F$2:$F999="P") *
      (LOWER(TRIM(survey_paper_2026!$B$2:$B999))=LOWER(TRIM(C265)))
  )&gt;0,
  "Yes",
  "New"
)</f>
        <v>New</v>
      </c>
      <c r="G265" s="10" t="s">
        <v>2015</v>
      </c>
      <c r="H265" s="10" t="s">
        <v>1924</v>
      </c>
      <c r="I265" s="3" t="s">
        <v>2113</v>
      </c>
      <c r="J265" s="3" t="s">
        <v>2662</v>
      </c>
      <c r="K265" s="3" t="s">
        <v>1926</v>
      </c>
      <c r="L265" s="3">
        <v>264.0</v>
      </c>
    </row>
    <row r="266">
      <c r="A266" s="3" t="s">
        <v>2663</v>
      </c>
      <c r="B266" s="3" t="s">
        <v>2664</v>
      </c>
      <c r="C266" s="3" t="str">
        <f t="shared" si="3"/>
        <v>explainable mobilenetv2 model for different bi-rads breast cancer diagnosis using mammogram scans</v>
      </c>
      <c r="D266" s="5" t="str">
        <f t="shared" si="1"/>
        <v>DUPLICATE</v>
      </c>
      <c r="E266" s="5" t="str">
        <f t="array" ref="E266">IF(
  SUM(
    (survey_paper_2026!$F$2:$F999="P") *
      (LOWER(TRIM(survey_paper_2026!$B$2:$B999))=LOWER(TRIM(C266)))
  )&gt;0,
  "Yes",
  "New"
)</f>
        <v>New</v>
      </c>
      <c r="G266" s="10" t="s">
        <v>1932</v>
      </c>
      <c r="H266" s="10" t="s">
        <v>2510</v>
      </c>
      <c r="I266" s="3" t="s">
        <v>2176</v>
      </c>
      <c r="J266" s="3" t="s">
        <v>2665</v>
      </c>
      <c r="K266" s="3" t="s">
        <v>1926</v>
      </c>
      <c r="L266" s="3">
        <v>265.0</v>
      </c>
    </row>
    <row r="267">
      <c r="A267" s="3" t="s">
        <v>2666</v>
      </c>
      <c r="B267" s="3" t="s">
        <v>2667</v>
      </c>
      <c r="C267" s="3" t="str">
        <f t="shared" si="3"/>
        <v>real-time yolo-based embedded system for automated breast cancer detection in mammography</v>
      </c>
      <c r="D267" s="5" t="str">
        <f t="shared" si="1"/>
        <v>DUPLICATE</v>
      </c>
      <c r="E267" s="5" t="str">
        <f t="array" ref="E267">IF(
  SUM(
    (survey_paper_2026!$F$2:$F999="P") *
      (LOWER(TRIM(survey_paper_2026!$B$2:$B999))=LOWER(TRIM(C267)))
  )&gt;0,
  "Yes",
  "New"
)</f>
        <v>New</v>
      </c>
      <c r="G267" s="10" t="s">
        <v>2015</v>
      </c>
      <c r="H267" s="10" t="s">
        <v>1924</v>
      </c>
      <c r="I267" s="3" t="s">
        <v>2204</v>
      </c>
      <c r="J267" s="3" t="s">
        <v>2668</v>
      </c>
      <c r="K267" s="3" t="s">
        <v>1926</v>
      </c>
      <c r="L267" s="3">
        <v>266.0</v>
      </c>
    </row>
    <row r="268">
      <c r="A268" s="3" t="s">
        <v>1286</v>
      </c>
      <c r="B268" s="3" t="s">
        <v>2669</v>
      </c>
      <c r="C268" s="3" t="str">
        <f t="shared" si="3"/>
        <v>hardware deployable classifier for invasive ductal carcinoma using tiny machine learning model</v>
      </c>
      <c r="D268" s="5" t="str">
        <f t="shared" si="1"/>
        <v>DUPLICATE</v>
      </c>
      <c r="E268" s="5" t="str">
        <f t="array" ref="E268">IF(
  SUM(
    (survey_paper_2026!$F$2:$F999="P") *
      (LOWER(TRIM(survey_paper_2026!$B$2:$B999))=LOWER(TRIM(C268)))
  )&gt;0,
  "Yes",
  "New"
)</f>
        <v>New</v>
      </c>
      <c r="G268" s="10" t="s">
        <v>1936</v>
      </c>
      <c r="H268" s="10" t="s">
        <v>2510</v>
      </c>
      <c r="I268" s="3" t="s">
        <v>2241</v>
      </c>
      <c r="J268" s="3" t="s">
        <v>1290</v>
      </c>
      <c r="K268" s="3" t="s">
        <v>1926</v>
      </c>
      <c r="L268" s="3">
        <v>267.0</v>
      </c>
    </row>
    <row r="269">
      <c r="A269" s="3" t="s">
        <v>2670</v>
      </c>
      <c r="B269" s="3" t="s">
        <v>2671</v>
      </c>
      <c r="C269" s="3" t="str">
        <f t="shared" si="3"/>
        <v>breasthistonet: a efficient breast cancer histopathological image classification using multiscale features and channel recalibration</v>
      </c>
      <c r="D269" s="5" t="str">
        <f t="shared" si="1"/>
        <v>DUPLICATE</v>
      </c>
      <c r="E269" s="5" t="str">
        <f t="array" ref="E269">IF(
  SUM(
    (survey_paper_2026!$F$2:$F999="P") *
      (LOWER(TRIM(survey_paper_2026!$B$2:$B999))=LOWER(TRIM(C269)))
  )&gt;0,
  "Yes",
  "New"
)</f>
        <v>New</v>
      </c>
      <c r="G269" s="10" t="s">
        <v>1932</v>
      </c>
      <c r="H269" s="10" t="s">
        <v>1924</v>
      </c>
      <c r="I269" s="3" t="s">
        <v>2167</v>
      </c>
      <c r="J269" s="3" t="s">
        <v>2672</v>
      </c>
      <c r="K269" s="3" t="s">
        <v>1926</v>
      </c>
      <c r="L269" s="3">
        <v>268.0</v>
      </c>
    </row>
    <row r="270">
      <c r="A270" s="3" t="s">
        <v>2673</v>
      </c>
      <c r="B270" s="3" t="s">
        <v>2674</v>
      </c>
      <c r="C270" s="3" t="str">
        <f t="shared" si="3"/>
        <v>noisy teacher-student knowledge distillation for efficient mass detection in mammography</v>
      </c>
      <c r="D270" s="5" t="str">
        <f t="shared" si="1"/>
        <v>DUPLICATE</v>
      </c>
      <c r="E270" s="5" t="str">
        <f t="array" ref="E270">IF(
  SUM(
    (survey_paper_2026!$F$2:$F999="P") *
      (LOWER(TRIM(survey_paper_2026!$B$2:$B999))=LOWER(TRIM(C270)))
  )&gt;0,
  "Yes",
  "New"
)</f>
        <v>New</v>
      </c>
      <c r="G270" s="10" t="s">
        <v>2015</v>
      </c>
      <c r="H270" s="10" t="s">
        <v>1924</v>
      </c>
      <c r="I270" s="3" t="s">
        <v>2103</v>
      </c>
      <c r="J270" s="3" t="s">
        <v>2675</v>
      </c>
      <c r="K270" s="3" t="s">
        <v>1926</v>
      </c>
      <c r="L270" s="3">
        <v>269.0</v>
      </c>
    </row>
    <row r="271">
      <c r="A271" s="3" t="s">
        <v>2676</v>
      </c>
      <c r="B271" s="3" t="s">
        <v>2677</v>
      </c>
      <c r="C271" s="3" t="str">
        <f t="shared" si="3"/>
        <v>lightweight deep learning model for breast cancer malignancy prediction using cnn on embedded edge devices</v>
      </c>
      <c r="D271" s="5" t="str">
        <f t="shared" si="1"/>
        <v>DUPLICATE</v>
      </c>
      <c r="E271" s="5" t="str">
        <f t="array" ref="E271">IF(
  SUM(
    (survey_paper_2026!$F$2:$F999="P") *
      (LOWER(TRIM(survey_paper_2026!$B$2:$B999))=LOWER(TRIM(C271)))
  )&gt;0,
  "Yes",
  "New"
)</f>
        <v>New</v>
      </c>
      <c r="G271" s="10" t="s">
        <v>1932</v>
      </c>
      <c r="H271" s="10" t="s">
        <v>2510</v>
      </c>
      <c r="I271" s="3" t="s">
        <v>2214</v>
      </c>
      <c r="J271" s="3" t="s">
        <v>2678</v>
      </c>
      <c r="K271" s="3" t="s">
        <v>1926</v>
      </c>
      <c r="L271" s="3">
        <v>270.0</v>
      </c>
    </row>
    <row r="272">
      <c r="A272" s="3" t="s">
        <v>2679</v>
      </c>
      <c r="B272" s="3" t="s">
        <v>2680</v>
      </c>
      <c r="C272" s="3" t="str">
        <f t="shared" si="3"/>
        <v>hybrid hardware-software co-design for breast cancer detection using svm</v>
      </c>
      <c r="D272" s="5" t="str">
        <f t="shared" si="1"/>
        <v>DUPLICATE</v>
      </c>
      <c r="E272" s="5" t="str">
        <f t="array" ref="E272">IF(
  SUM(
    (survey_paper_2026!$F$2:$F999="P") *
      (LOWER(TRIM(survey_paper_2026!$B$2:$B999))=LOWER(TRIM(C272)))
  )&gt;0,
  "Yes",
  "New"
)</f>
        <v>New</v>
      </c>
      <c r="G272" s="10" t="s">
        <v>1932</v>
      </c>
      <c r="H272" s="10" t="s">
        <v>1924</v>
      </c>
      <c r="I272" s="3" t="s">
        <v>2169</v>
      </c>
      <c r="J272" s="3" t="s">
        <v>2681</v>
      </c>
      <c r="K272" s="3" t="s">
        <v>1926</v>
      </c>
      <c r="L272" s="3">
        <v>271.0</v>
      </c>
    </row>
    <row r="273">
      <c r="A273" s="3" t="s">
        <v>2682</v>
      </c>
      <c r="B273" s="3" t="s">
        <v>2683</v>
      </c>
      <c r="C273" s="3" t="str">
        <f t="shared" si="3"/>
        <v>adaptive feature aggregation enhanced by using densenet for robust breast cancer histopathology image classification</v>
      </c>
      <c r="D273" s="5" t="str">
        <f t="shared" si="1"/>
        <v>DUPLICATE</v>
      </c>
      <c r="E273" s="5" t="str">
        <f t="array" ref="E273">IF(
  SUM(
    (survey_paper_2026!$F$2:$F999="P") *
      (LOWER(TRIM(survey_paper_2026!$B$2:$B999))=LOWER(TRIM(C273)))
  )&gt;0,
  "Yes",
  "New"
)</f>
        <v>New</v>
      </c>
      <c r="G273" s="10" t="s">
        <v>1932</v>
      </c>
      <c r="H273" s="10" t="s">
        <v>1924</v>
      </c>
      <c r="I273" s="3" t="s">
        <v>2067</v>
      </c>
      <c r="J273" s="3" t="s">
        <v>2684</v>
      </c>
      <c r="K273" s="3" t="s">
        <v>1926</v>
      </c>
      <c r="L273" s="3">
        <v>272.0</v>
      </c>
    </row>
    <row r="274">
      <c r="A274" s="3" t="s">
        <v>2685</v>
      </c>
      <c r="B274" s="3" t="s">
        <v>2686</v>
      </c>
      <c r="C274" s="3" t="str">
        <f t="shared" si="3"/>
        <v>semi-supervised breast histological image classification by node-attention graph transfer network</v>
      </c>
      <c r="D274" s="5" t="str">
        <f t="shared" si="1"/>
        <v>DUPLICATE</v>
      </c>
      <c r="E274" s="5" t="str">
        <f t="array" ref="E274">IF(
  SUM(
    (survey_paper_2026!$F$2:$F999="P") *
      (LOWER(TRIM(survey_paper_2026!$B$2:$B999))=LOWER(TRIM(C274)))
  )&gt;0,
  "Yes",
  "New"
)</f>
        <v>New</v>
      </c>
      <c r="G274" s="10" t="s">
        <v>1985</v>
      </c>
      <c r="H274" s="10" t="s">
        <v>2328</v>
      </c>
      <c r="I274" s="3" t="s">
        <v>2289</v>
      </c>
      <c r="J274" s="3" t="s">
        <v>2687</v>
      </c>
      <c r="K274" s="3" t="s">
        <v>1926</v>
      </c>
      <c r="L274" s="3">
        <v>273.0</v>
      </c>
    </row>
    <row r="275">
      <c r="A275" s="3" t="s">
        <v>1379</v>
      </c>
      <c r="B275" s="3" t="s">
        <v>2688</v>
      </c>
      <c r="C275" s="3" t="str">
        <f t="shared" si="3"/>
        <v>lict-net: lightweight convolutional transformer network for multiclass breast cancer classification</v>
      </c>
      <c r="D275" s="5" t="str">
        <f t="shared" si="1"/>
        <v>DUPLICATE</v>
      </c>
      <c r="E275" s="5" t="str">
        <f t="array" ref="E275">IF(
  SUM(
    (survey_paper_2026!$F$2:$F999="P") *
      (LOWER(TRIM(survey_paper_2026!$B$2:$B999))=LOWER(TRIM(C275)))
  )&gt;0,
  "Yes",
  "New"
)</f>
        <v>New</v>
      </c>
      <c r="G275" s="10" t="s">
        <v>1923</v>
      </c>
      <c r="H275" s="10" t="s">
        <v>1924</v>
      </c>
      <c r="I275" s="3" t="s">
        <v>2063</v>
      </c>
      <c r="J275" s="3" t="s">
        <v>1383</v>
      </c>
      <c r="K275" s="3" t="s">
        <v>1926</v>
      </c>
      <c r="L275" s="3">
        <v>274.0</v>
      </c>
    </row>
    <row r="276">
      <c r="A276" s="3" t="s">
        <v>2689</v>
      </c>
      <c r="B276" s="3" t="s">
        <v>2690</v>
      </c>
      <c r="C276" s="3" t="str">
        <f t="shared" si="3"/>
        <v>low-complexity low-memory vgg models for accurate diagnosis of breast cancer</v>
      </c>
      <c r="D276" s="5" t="str">
        <f t="shared" si="1"/>
        <v>DUPLICATE</v>
      </c>
      <c r="E276" s="5" t="str">
        <f t="array" ref="E276">IF(
  SUM(
    (survey_paper_2026!$F$2:$F999="P") *
      (LOWER(TRIM(survey_paper_2026!$B$2:$B999))=LOWER(TRIM(C276)))
  )&gt;0,
  "Yes",
  "New"
)</f>
        <v>New</v>
      </c>
      <c r="G276" s="10" t="s">
        <v>1923</v>
      </c>
      <c r="H276" s="10" t="s">
        <v>2691</v>
      </c>
      <c r="I276" s="3" t="s">
        <v>2096</v>
      </c>
      <c r="J276" s="3" t="s">
        <v>2692</v>
      </c>
      <c r="K276" s="3" t="s">
        <v>1926</v>
      </c>
      <c r="L276" s="3">
        <v>275.0</v>
      </c>
    </row>
    <row r="277">
      <c r="A277" s="3" t="s">
        <v>2693</v>
      </c>
      <c r="B277" s="3" t="s">
        <v>2694</v>
      </c>
      <c r="C277" s="3" t="str">
        <f t="shared" si="3"/>
        <v>msf-model: multi-scale feature fusion-based domain adaptive model for breast cancer classification of histopathology images</v>
      </c>
      <c r="D277" s="5" t="str">
        <f t="shared" si="1"/>
        <v>DUPLICATE</v>
      </c>
      <c r="E277" s="5" t="str">
        <f t="array" ref="E277">IF(
  SUM(
    (survey_paper_2026!$F$2:$F999="P") *
      (LOWER(TRIM(survey_paper_2026!$B$2:$B999))=LOWER(TRIM(C277)))
  )&gt;0,
  "Yes",
  "New"
)</f>
        <v>New</v>
      </c>
      <c r="G277" s="10" t="s">
        <v>1928</v>
      </c>
      <c r="H277" s="10" t="s">
        <v>2658</v>
      </c>
      <c r="I277" s="3" t="s">
        <v>2239</v>
      </c>
      <c r="J277" s="3" t="s">
        <v>2695</v>
      </c>
      <c r="K277" s="3" t="s">
        <v>1926</v>
      </c>
      <c r="L277" s="3">
        <v>276.0</v>
      </c>
    </row>
    <row r="278">
      <c r="A278" s="3" t="s">
        <v>2696</v>
      </c>
      <c r="B278" s="3" t="s">
        <v>2697</v>
      </c>
      <c r="C278" s="3" t="str">
        <f t="shared" si="3"/>
        <v>rpf-eld: regional prior fusion using early and late distillation for breast cancer recognition in ultrasound images</v>
      </c>
      <c r="D278" s="5" t="str">
        <f t="shared" si="1"/>
        <v>DUPLICATE</v>
      </c>
      <c r="E278" s="5" t="str">
        <f t="array" ref="E278">IF(
  SUM(
    (survey_paper_2026!$F$2:$F999="P") *
      (LOWER(TRIM(survey_paper_2026!$B$2:$B999))=LOWER(TRIM(C278)))
  )&gt;0,
  "Yes",
  "New"
)</f>
        <v>New</v>
      </c>
      <c r="G278" s="10" t="s">
        <v>1923</v>
      </c>
      <c r="H278" s="10" t="s">
        <v>2497</v>
      </c>
      <c r="I278" s="3" t="s">
        <v>2276</v>
      </c>
      <c r="J278" s="3" t="s">
        <v>2698</v>
      </c>
      <c r="K278" s="3" t="s">
        <v>1926</v>
      </c>
      <c r="L278" s="3">
        <v>277.0</v>
      </c>
    </row>
    <row r="279">
      <c r="A279" s="3" t="s">
        <v>2699</v>
      </c>
      <c r="B279" s="3" t="s">
        <v>2700</v>
      </c>
      <c r="C279" s="3" t="str">
        <f t="shared" si="3"/>
        <v>light-yolov26: a lightweight object detector with enhanced feature aggregation for breast lesions</v>
      </c>
      <c r="D279" s="5" t="str">
        <f t="shared" si="1"/>
        <v>DUPLICATE</v>
      </c>
      <c r="E279" s="5" t="str">
        <f t="array" ref="E279">IF(
  SUM(
    (survey_paper_2026!$F$2:$F999="P") *
      (LOWER(TRIM(survey_paper_2026!$B$2:$B999))=LOWER(TRIM(C279)))
  )&gt;0,
  "Yes",
  "New"
)</f>
        <v>New</v>
      </c>
      <c r="G279" s="10" t="s">
        <v>2015</v>
      </c>
      <c r="H279" s="10" t="s">
        <v>1924</v>
      </c>
      <c r="I279" s="3" t="s">
        <v>2129</v>
      </c>
      <c r="J279" s="3" t="s">
        <v>2701</v>
      </c>
      <c r="K279" s="3" t="s">
        <v>1926</v>
      </c>
      <c r="L279" s="3">
        <v>278.0</v>
      </c>
    </row>
    <row r="280">
      <c r="A280" s="3" t="s">
        <v>2702</v>
      </c>
      <c r="B280" s="3" t="s">
        <v>2703</v>
      </c>
      <c r="C280" s="3" t="str">
        <f t="shared" si="3"/>
        <v>cmaf-lite: a lightweight cnn-transformer hybrid with adaptive focal margin loss for imbalanced histopathology classification</v>
      </c>
      <c r="D280" s="5" t="str">
        <f t="shared" si="1"/>
        <v>DUPLICATE</v>
      </c>
      <c r="E280" s="5" t="str">
        <f t="array" ref="E280">IF(
  SUM(
    (survey_paper_2026!$F$2:$F999="P") *
      (LOWER(TRIM(survey_paper_2026!$B$2:$B999))=LOWER(TRIM(C280)))
  )&gt;0,
  "Yes",
  "New"
)</f>
        <v>New</v>
      </c>
      <c r="G280" s="10" t="s">
        <v>1932</v>
      </c>
      <c r="H280" s="10" t="s">
        <v>1924</v>
      </c>
      <c r="I280" s="3" t="s">
        <v>2263</v>
      </c>
      <c r="J280" s="3" t="s">
        <v>2704</v>
      </c>
      <c r="K280" s="3" t="s">
        <v>1926</v>
      </c>
      <c r="L280" s="3">
        <v>279.0</v>
      </c>
    </row>
    <row r="281">
      <c r="A281" s="3" t="s">
        <v>2705</v>
      </c>
      <c r="B281" s="3" t="s">
        <v>2706</v>
      </c>
      <c r="C281" s="3" t="str">
        <f t="shared" si="3"/>
        <v>enhancing breast cancer diagnosis: explainable, multi-modal, and lightweight deep learning models</v>
      </c>
      <c r="D281" s="5" t="str">
        <f t="shared" si="1"/>
        <v>DUPLICATE</v>
      </c>
      <c r="E281" s="5" t="str">
        <f t="array" ref="E281">IF(
  SUM(
    (survey_paper_2026!$F$2:$F999="P") *
      (LOWER(TRIM(survey_paper_2026!$B$2:$B999))=LOWER(TRIM(C281)))
  )&gt;0,
  "Yes",
  "New"
)</f>
        <v>New</v>
      </c>
      <c r="G281" s="10" t="s">
        <v>1932</v>
      </c>
      <c r="H281" s="10" t="s">
        <v>1924</v>
      </c>
      <c r="I281" s="3" t="s">
        <v>2093</v>
      </c>
      <c r="J281" s="3" t="s">
        <v>2707</v>
      </c>
      <c r="K281" s="3" t="s">
        <v>1926</v>
      </c>
      <c r="L281" s="3">
        <v>280.0</v>
      </c>
    </row>
    <row r="282">
      <c r="A282" s="3" t="s">
        <v>1414</v>
      </c>
      <c r="B282" s="3" t="s">
        <v>2708</v>
      </c>
      <c r="C282" s="3" t="str">
        <f t="shared" si="3"/>
        <v>classification of histopathologic images of breast cancer by multi-teacher small-sample knowledge distillation</v>
      </c>
      <c r="D282" s="5" t="str">
        <f t="shared" si="1"/>
        <v>DUPLICATE</v>
      </c>
      <c r="E282" s="5" t="str">
        <f t="array" ref="E282">IF(
  SUM(
    (survey_paper_2026!$F$2:$F999="P") *
      (LOWER(TRIM(survey_paper_2026!$B$2:$B999))=LOWER(TRIM(C282)))
  )&gt;0,
  "Yes",
  "New"
)</f>
        <v>New</v>
      </c>
      <c r="G282" s="10" t="s">
        <v>2070</v>
      </c>
      <c r="H282" s="10" t="s">
        <v>2709</v>
      </c>
      <c r="I282" s="3" t="s">
        <v>2200</v>
      </c>
      <c r="J282" s="3" t="s">
        <v>1418</v>
      </c>
      <c r="K282" s="3" t="s">
        <v>1926</v>
      </c>
      <c r="L282" s="3">
        <v>281.0</v>
      </c>
    </row>
    <row r="283">
      <c r="A283" s="3" t="s">
        <v>2710</v>
      </c>
      <c r="B283" s="3" t="s">
        <v>2711</v>
      </c>
      <c r="C283" s="3" t="str">
        <f t="shared" si="3"/>
        <v>attfkan-deq: attention-enhanced fourier kolmogorov-arnold networks using deep equilibrium for breast cancer histopathology classification</v>
      </c>
      <c r="D283" s="5" t="str">
        <f t="shared" si="1"/>
        <v>DUPLICATE</v>
      </c>
      <c r="E283" s="5" t="str">
        <f t="array" ref="E283">IF(
  SUM(
    (survey_paper_2026!$F$2:$F999="P") *
      (LOWER(TRIM(survey_paper_2026!$B$2:$B999))=LOWER(TRIM(C283)))
  )&gt;0,
  "Yes",
  "New"
)</f>
        <v>New</v>
      </c>
      <c r="G283" s="10" t="s">
        <v>2015</v>
      </c>
      <c r="H283" s="10" t="s">
        <v>2510</v>
      </c>
      <c r="I283" s="3" t="s">
        <v>2251</v>
      </c>
      <c r="J283" s="3" t="s">
        <v>2712</v>
      </c>
      <c r="K283" s="3" t="s">
        <v>1926</v>
      </c>
      <c r="L283" s="3">
        <v>282.0</v>
      </c>
    </row>
    <row r="284">
      <c r="A284" s="3" t="s">
        <v>2713</v>
      </c>
      <c r="B284" s="3" t="s">
        <v>2714</v>
      </c>
      <c r="C284" s="3" t="str">
        <f t="shared" si="3"/>
        <v>breast health examination using benign/malignant breast histology slides with lightweight and conventional deep learning scheme</v>
      </c>
      <c r="D284" s="5" t="str">
        <f t="shared" si="1"/>
        <v>DUPLICATE</v>
      </c>
      <c r="E284" s="5" t="str">
        <f t="array" ref="E284">IF(
  SUM(
    (survey_paper_2026!$F$2:$F999="P") *
      (LOWER(TRIM(survey_paper_2026!$B$2:$B999))=LOWER(TRIM(C284)))
  )&gt;0,
  "Yes",
  "New"
)</f>
        <v>New</v>
      </c>
      <c r="G284" s="10" t="s">
        <v>2015</v>
      </c>
      <c r="H284" s="10" t="s">
        <v>1924</v>
      </c>
      <c r="I284" s="3" t="s">
        <v>2054</v>
      </c>
      <c r="J284" s="3" t="s">
        <v>2715</v>
      </c>
      <c r="K284" s="3" t="s">
        <v>1926</v>
      </c>
      <c r="L284" s="3">
        <v>283.0</v>
      </c>
    </row>
    <row r="285">
      <c r="A285" s="3" t="s">
        <v>2716</v>
      </c>
      <c r="B285" s="3" t="s">
        <v>2717</v>
      </c>
      <c r="C285" s="3" t="str">
        <f t="shared" si="3"/>
        <v>quantized deep learning with attention mechanisms for efficient breast cancer classification and segmentation</v>
      </c>
      <c r="D285" s="5" t="str">
        <f t="shared" si="1"/>
        <v>DUPLICATE</v>
      </c>
      <c r="E285" s="5" t="str">
        <f t="array" ref="E285">IF(
  SUM(
    (survey_paper_2026!$F$2:$F999="P") *
      (LOWER(TRIM(survey_paper_2026!$B$2:$B999))=LOWER(TRIM(C285)))
  )&gt;0,
  "Yes",
  "New"
)</f>
        <v>New</v>
      </c>
      <c r="G285" s="10" t="s">
        <v>1932</v>
      </c>
      <c r="H285" s="10" t="s">
        <v>1924</v>
      </c>
      <c r="I285" s="3" t="s">
        <v>2031</v>
      </c>
      <c r="J285" s="3" t="s">
        <v>2718</v>
      </c>
      <c r="K285" s="3" t="s">
        <v>1926</v>
      </c>
      <c r="L285" s="3">
        <v>284.0</v>
      </c>
    </row>
    <row r="286">
      <c r="A286" s="3" t="s">
        <v>2719</v>
      </c>
      <c r="B286" s="3" t="s">
        <v>2720</v>
      </c>
      <c r="C286" s="3" t="str">
        <f t="shared" si="3"/>
        <v>mobihisnet: a lightweight cnn in mobile edge computing for histopathological image classification</v>
      </c>
      <c r="D286" s="5" t="str">
        <f t="shared" si="1"/>
        <v>DUPLICATE</v>
      </c>
      <c r="E286" s="5" t="str">
        <f t="array" ref="E286">IF(
  SUM(
    (survey_paper_2026!$F$2:$F999="P") *
      (LOWER(TRIM(survey_paper_2026!$B$2:$B999))=LOWER(TRIM(C286)))
  )&gt;0,
  "Yes",
  "New"
)</f>
        <v>New</v>
      </c>
      <c r="G286" s="10" t="s">
        <v>2070</v>
      </c>
      <c r="H286" s="10" t="s">
        <v>2721</v>
      </c>
      <c r="I286" s="3" t="s">
        <v>2071</v>
      </c>
      <c r="J286" s="3" t="s">
        <v>2722</v>
      </c>
      <c r="K286" s="3" t="s">
        <v>1926</v>
      </c>
      <c r="L286" s="3">
        <v>285.0</v>
      </c>
    </row>
    <row r="287">
      <c r="A287" s="3" t="s">
        <v>2723</v>
      </c>
      <c r="B287" s="3" t="s">
        <v>2724</v>
      </c>
      <c r="C287" s="3" t="str">
        <f t="shared" si="3"/>
        <v>enhanced breast cancer classification using attention-augmented cnn and multi-view learning on the inbreast dataset</v>
      </c>
      <c r="D287" s="5" t="str">
        <f t="shared" si="1"/>
        <v>DUPLICATE</v>
      </c>
      <c r="E287" s="5" t="str">
        <f t="array" ref="E287">IF(
  SUM(
    (survey_paper_2026!$F$2:$F999="P") *
      (LOWER(TRIM(survey_paper_2026!$B$2:$B999))=LOWER(TRIM(C287)))
  )&gt;0,
  "Yes",
  "New"
)</f>
        <v>New</v>
      </c>
      <c r="G287" s="10" t="s">
        <v>1932</v>
      </c>
      <c r="H287" s="10" t="s">
        <v>2497</v>
      </c>
      <c r="I287" s="3" t="s">
        <v>2046</v>
      </c>
      <c r="J287" s="3" t="s">
        <v>2725</v>
      </c>
      <c r="K287" s="3" t="s">
        <v>1926</v>
      </c>
      <c r="L287" s="3">
        <v>286.0</v>
      </c>
    </row>
    <row r="288">
      <c r="A288" s="3" t="s">
        <v>1486</v>
      </c>
      <c r="B288" s="3" t="s">
        <v>2726</v>
      </c>
      <c r="C288" s="3" t="str">
        <f t="shared" si="3"/>
        <v>breast cancer histopathology images classification based on masked autoencoders and knowledge distillation</v>
      </c>
      <c r="D288" s="5" t="str">
        <f t="shared" si="1"/>
        <v>DUPLICATE</v>
      </c>
      <c r="E288" s="5" t="str">
        <f t="array" ref="E288">IF(
  SUM(
    (survey_paper_2026!$F$2:$F999="P") *
      (LOWER(TRIM(survey_paper_2026!$B$2:$B999))=LOWER(TRIM(C288)))
  )&gt;0,
  "Yes",
  "New"
)</f>
        <v>New</v>
      </c>
      <c r="G288" s="10" t="s">
        <v>1936</v>
      </c>
      <c r="H288" s="10" t="s">
        <v>1924</v>
      </c>
      <c r="I288" s="3" t="s">
        <v>2038</v>
      </c>
      <c r="J288" s="3" t="s">
        <v>1490</v>
      </c>
      <c r="K288" s="3" t="s">
        <v>1926</v>
      </c>
      <c r="L288" s="3">
        <v>287.0</v>
      </c>
    </row>
    <row r="289">
      <c r="A289" s="3" t="s">
        <v>1500</v>
      </c>
      <c r="B289" s="3" t="s">
        <v>2727</v>
      </c>
      <c r="C289" s="3" t="str">
        <f t="shared" si="3"/>
        <v>deep positional-representation-based local information retention networks for mammography classification</v>
      </c>
      <c r="D289" s="5" t="str">
        <f t="shared" si="1"/>
        <v>DUPLICATE</v>
      </c>
      <c r="E289" s="5" t="str">
        <f t="array" ref="E289">IF(
  SUM(
    (survey_paper_2026!$F$2:$F999="P") *
      (LOWER(TRIM(survey_paper_2026!$B$2:$B999))=LOWER(TRIM(C289)))
  )&gt;0,
  "Yes",
  "New"
)</f>
        <v>New</v>
      </c>
      <c r="G289" s="10" t="s">
        <v>1936</v>
      </c>
      <c r="H289" s="10" t="s">
        <v>2483</v>
      </c>
      <c r="I289" s="3" t="s">
        <v>2278</v>
      </c>
      <c r="J289" s="3" t="s">
        <v>1503</v>
      </c>
      <c r="K289" s="3" t="s">
        <v>1926</v>
      </c>
      <c r="L289" s="3">
        <v>288.0</v>
      </c>
    </row>
    <row r="290">
      <c r="A290" s="3" t="s">
        <v>2728</v>
      </c>
      <c r="B290" s="3" t="s">
        <v>2729</v>
      </c>
      <c r="C290" s="3" t="str">
        <f t="shared" si="3"/>
        <v>hybrid cnn and lstm model for early detection of breast cancer using histopathology images</v>
      </c>
      <c r="D290" s="5" t="str">
        <f t="shared" si="1"/>
        <v>DUPLICATE</v>
      </c>
      <c r="E290" s="5" t="str">
        <f t="array" ref="E290">IF(
  SUM(
    (survey_paper_2026!$F$2:$F999="P") *
      (LOWER(TRIM(survey_paper_2026!$B$2:$B999))=LOWER(TRIM(C290)))
  )&gt;0,
  "Yes",
  "New"
)</f>
        <v>New</v>
      </c>
      <c r="G290" s="10" t="s">
        <v>1932</v>
      </c>
      <c r="H290" s="10" t="s">
        <v>1924</v>
      </c>
      <c r="I290" s="3" t="s">
        <v>2149</v>
      </c>
      <c r="J290" s="3" t="s">
        <v>2730</v>
      </c>
      <c r="K290" s="3" t="s">
        <v>1926</v>
      </c>
      <c r="L290" s="3">
        <v>289.0</v>
      </c>
    </row>
    <row r="291">
      <c r="A291" s="3" t="s">
        <v>2731</v>
      </c>
      <c r="B291" s="3" t="s">
        <v>2732</v>
      </c>
      <c r="C291" s="3" t="str">
        <f t="shared" si="3"/>
        <v>interpretable cesm channel weighting: policy-guided fusion of low-energy and recombined images for microcalcification detection</v>
      </c>
      <c r="D291" s="5" t="str">
        <f t="shared" si="1"/>
        <v>DUPLICATE</v>
      </c>
      <c r="E291" s="5" t="str">
        <f t="array" ref="E291">IF(
  SUM(
    (survey_paper_2026!$F$2:$F999="P") *
      (LOWER(TRIM(survey_paper_2026!$B$2:$B999))=LOWER(TRIM(C291)))
  )&gt;0,
  "Yes",
  "New"
)</f>
        <v>New</v>
      </c>
      <c r="G291" s="10" t="s">
        <v>1932</v>
      </c>
      <c r="H291" s="10" t="s">
        <v>1924</v>
      </c>
      <c r="I291" s="3" t="s">
        <v>2304</v>
      </c>
      <c r="J291" s="3" t="s">
        <v>2733</v>
      </c>
      <c r="K291" s="3" t="s">
        <v>1926</v>
      </c>
      <c r="L291" s="3">
        <v>290.0</v>
      </c>
    </row>
    <row r="292">
      <c r="A292" s="3" t="s">
        <v>2734</v>
      </c>
      <c r="B292" s="3" t="s">
        <v>2735</v>
      </c>
      <c r="C292" s="3" t="str">
        <f t="shared" si="3"/>
        <v>lightweight breast histopathological classification model based on dynamic multi-scale selection</v>
      </c>
      <c r="D292" s="5" t="str">
        <f t="shared" si="1"/>
        <v>DUPLICATE</v>
      </c>
      <c r="E292" s="5" t="str">
        <f t="array" ref="E292">IF(
  SUM(
    (survey_paper_2026!$F$2:$F999="P") *
      (LOWER(TRIM(survey_paper_2026!$B$2:$B999))=LOWER(TRIM(C292)))
  )&gt;0,
  "Yes",
  "New"
)</f>
        <v>New</v>
      </c>
      <c r="G292" s="10" t="s">
        <v>1932</v>
      </c>
      <c r="H292" s="10" t="s">
        <v>1924</v>
      </c>
      <c r="I292" s="3" t="s">
        <v>2232</v>
      </c>
      <c r="J292" s="3" t="s">
        <v>2736</v>
      </c>
      <c r="K292" s="3" t="s">
        <v>1926</v>
      </c>
      <c r="L292" s="3">
        <v>291.0</v>
      </c>
    </row>
    <row r="293">
      <c r="A293" s="3" t="s">
        <v>2737</v>
      </c>
      <c r="B293" s="3" t="s">
        <v>2738</v>
      </c>
      <c r="C293" s="3" t="str">
        <f t="shared" si="3"/>
        <v>breastxai ultrasound tumor segmentation and classification</v>
      </c>
      <c r="D293" s="5" t="str">
        <f t="shared" si="1"/>
        <v>DUPLICATE</v>
      </c>
      <c r="E293" s="5" t="str">
        <f t="array" ref="E293">IF(
  SUM(
    (survey_paper_2026!$F$2:$F999="P") *
      (LOWER(TRIM(survey_paper_2026!$B$2:$B999))=LOWER(TRIM(C293)))
  )&gt;0,
  "Yes",
  "New"
)</f>
        <v>New</v>
      </c>
      <c r="G293" s="10" t="s">
        <v>2015</v>
      </c>
      <c r="H293" s="10" t="s">
        <v>1924</v>
      </c>
      <c r="I293" s="3" t="s">
        <v>2180</v>
      </c>
      <c r="J293" s="3" t="s">
        <v>2739</v>
      </c>
      <c r="K293" s="3" t="s">
        <v>1926</v>
      </c>
      <c r="L293" s="3">
        <v>292.0</v>
      </c>
    </row>
    <row r="294">
      <c r="A294" s="3" t="s">
        <v>2740</v>
      </c>
      <c r="B294" s="3" t="s">
        <v>2741</v>
      </c>
      <c r="C294" s="3" t="str">
        <f t="shared" si="3"/>
        <v>a lightweight and interpretable ensemble of cnn and transformer models for idc breast cancer classification</v>
      </c>
      <c r="D294" s="5" t="str">
        <f t="shared" si="1"/>
        <v>DUPLICATE</v>
      </c>
      <c r="E294" s="5" t="str">
        <f t="array" ref="E294">IF(
  SUM(
    (survey_paper_2026!$F$2:$F999="P") *
      (LOWER(TRIM(survey_paper_2026!$B$2:$B999))=LOWER(TRIM(C294)))
  )&gt;0,
  "Yes",
  "New"
)</f>
        <v>New</v>
      </c>
      <c r="G294" s="10" t="s">
        <v>1932</v>
      </c>
      <c r="H294" s="10" t="s">
        <v>2328</v>
      </c>
      <c r="I294" s="3" t="s">
        <v>2156</v>
      </c>
      <c r="J294" s="3" t="s">
        <v>2742</v>
      </c>
      <c r="K294" s="3" t="s">
        <v>1926</v>
      </c>
      <c r="L294" s="3">
        <v>293.0</v>
      </c>
    </row>
    <row r="295">
      <c r="A295" s="3" t="s">
        <v>2743</v>
      </c>
      <c r="B295" s="3" t="s">
        <v>2744</v>
      </c>
      <c r="C295" s="3" t="str">
        <f t="shared" si="3"/>
        <v>rgc-cbam: a dual-stream attention-guided architecture for early detection and diagnosis of breast microcalcifications</v>
      </c>
      <c r="D295" s="5" t="str">
        <f t="shared" si="1"/>
        <v>DUPLICATE</v>
      </c>
      <c r="E295" s="5" t="str">
        <f t="array" ref="E295">IF(
  SUM(
    (survey_paper_2026!$F$2:$F999="P") *
      (LOWER(TRIM(survey_paper_2026!$B$2:$B999))=LOWER(TRIM(C295)))
  )&gt;0,
  "Yes",
  "New"
)</f>
        <v>New</v>
      </c>
      <c r="G295" s="10" t="s">
        <v>1932</v>
      </c>
      <c r="H295" s="10" t="s">
        <v>1924</v>
      </c>
      <c r="I295" s="3" t="s">
        <v>2292</v>
      </c>
      <c r="J295" s="3" t="s">
        <v>2745</v>
      </c>
      <c r="K295" s="3" t="s">
        <v>1926</v>
      </c>
      <c r="L295" s="3">
        <v>294.0</v>
      </c>
    </row>
    <row r="296">
      <c r="A296" s="3" t="s">
        <v>2746</v>
      </c>
      <c r="B296" s="3" t="s">
        <v>2747</v>
      </c>
      <c r="C296" s="3" t="str">
        <f t="shared" si="3"/>
        <v>efficient breast cancer histopathological image classification via a novel dual-stream network</v>
      </c>
      <c r="D296" s="5" t="str">
        <f t="shared" si="1"/>
        <v>DUPLICATE</v>
      </c>
      <c r="E296" s="5" t="str">
        <f t="array" ref="E296">IF(
  SUM(
    (survey_paper_2026!$F$2:$F999="P") *
      (LOWER(TRIM(survey_paper_2026!$B$2:$B999))=LOWER(TRIM(C296)))
  )&gt;0,
  "Yes",
  "New"
)</f>
        <v>New</v>
      </c>
      <c r="G296" s="10" t="s">
        <v>1932</v>
      </c>
      <c r="H296" s="10" t="s">
        <v>1924</v>
      </c>
      <c r="I296" s="3" t="s">
        <v>2125</v>
      </c>
      <c r="J296" s="3" t="s">
        <v>2748</v>
      </c>
      <c r="K296" s="3" t="s">
        <v>1926</v>
      </c>
      <c r="L296" s="3">
        <v>295.0</v>
      </c>
    </row>
    <row r="297">
      <c r="A297" s="3" t="s">
        <v>2749</v>
      </c>
      <c r="B297" s="3" t="s">
        <v>2750</v>
      </c>
      <c r="C297" s="3" t="str">
        <f t="shared" si="3"/>
        <v>a knowledge-distillation-based classification system for breast cancer histopathological images</v>
      </c>
      <c r="D297" s="5" t="str">
        <f t="shared" si="1"/>
        <v>DUPLICATE</v>
      </c>
      <c r="E297" s="5" t="str">
        <f t="array" ref="E297">IF(
  SUM(
    (survey_paper_2026!$F$2:$F999="P") *
      (LOWER(TRIM(survey_paper_2026!$B$2:$B999))=LOWER(TRIM(C297)))
  )&gt;0,
  "Yes",
  "New"
)</f>
        <v>New</v>
      </c>
      <c r="G297" s="10" t="s">
        <v>2015</v>
      </c>
      <c r="H297" s="10" t="s">
        <v>1924</v>
      </c>
      <c r="I297" s="3" t="s">
        <v>2035</v>
      </c>
      <c r="J297" s="3" t="s">
        <v>2751</v>
      </c>
      <c r="K297" s="3" t="s">
        <v>1926</v>
      </c>
      <c r="L297" s="3">
        <v>296.0</v>
      </c>
    </row>
    <row r="298">
      <c r="A298" s="3" t="s">
        <v>2752</v>
      </c>
      <c r="B298" s="3" t="s">
        <v>2753</v>
      </c>
      <c r="C298" s="3" t="str">
        <f t="shared" si="3"/>
        <v>an efficientnet-based multi-scale contextual attention network for robust mammographic breast cancer analysis</v>
      </c>
      <c r="D298" s="5" t="str">
        <f t="shared" si="1"/>
        <v>DUPLICATE</v>
      </c>
      <c r="E298" s="5" t="str">
        <f t="array" ref="E298">IF(
  SUM(
    (survey_paper_2026!$F$2:$F999="P") *
      (LOWER(TRIM(survey_paper_2026!$B$2:$B999))=LOWER(TRIM(C298)))
  )&gt;0,
  "Yes",
  "New"
)</f>
        <v>New</v>
      </c>
      <c r="G298" s="10" t="s">
        <v>2015</v>
      </c>
      <c r="H298" s="10" t="s">
        <v>1924</v>
      </c>
      <c r="I298" s="3" t="s">
        <v>2236</v>
      </c>
      <c r="J298" s="3" t="s">
        <v>2754</v>
      </c>
      <c r="K298" s="3" t="s">
        <v>1926</v>
      </c>
      <c r="L298" s="3">
        <v>297.0</v>
      </c>
    </row>
    <row r="299">
      <c r="A299" s="3" t="s">
        <v>2755</v>
      </c>
      <c r="B299" s="3" t="s">
        <v>2756</v>
      </c>
      <c r="C299" s="3" t="str">
        <f t="shared" si="3"/>
        <v>a hierarchical graph v-net with semi-supervised pre-training for histological image based breast cancer classification</v>
      </c>
      <c r="D299" s="5" t="str">
        <f t="shared" si="1"/>
        <v>DUPLICATE</v>
      </c>
      <c r="E299" s="5" t="str">
        <f t="array" ref="E299">IF(
  SUM(
    (survey_paper_2026!$F$2:$F999="P") *
      (LOWER(TRIM(survey_paper_2026!$B$2:$B999))=LOWER(TRIM(C299)))
  )&gt;0,
  "Yes",
  "New"
)</f>
        <v>New</v>
      </c>
      <c r="G299" s="10" t="s">
        <v>1936</v>
      </c>
      <c r="H299" s="10" t="s">
        <v>2757</v>
      </c>
      <c r="I299" s="3" t="s">
        <v>2254</v>
      </c>
      <c r="J299" s="3" t="s">
        <v>2758</v>
      </c>
      <c r="K299" s="3" t="s">
        <v>1926</v>
      </c>
      <c r="L299" s="3">
        <v>298.0</v>
      </c>
    </row>
    <row r="300">
      <c r="A300" s="3" t="s">
        <v>2759</v>
      </c>
      <c r="B300" s="3" t="s">
        <v>2760</v>
      </c>
      <c r="C300" s="3" t="str">
        <f t="shared" si="3"/>
        <v>contour-guided spatial attention based lightweight cnn for breast cancer detection using thermal imaging</v>
      </c>
      <c r="D300" s="5" t="str">
        <f t="shared" si="1"/>
        <v>DUPLICATE</v>
      </c>
      <c r="E300" s="5" t="str">
        <f t="array" ref="E300">IF(
  SUM(
    (survey_paper_2026!$F$2:$F999="P") *
      (LOWER(TRIM(survey_paper_2026!$B$2:$B999))=LOWER(TRIM(C300)))
  )&gt;0,
  "Yes",
  "New"
)</f>
        <v>New</v>
      </c>
      <c r="G300" s="10" t="s">
        <v>2015</v>
      </c>
      <c r="H300" s="10" t="s">
        <v>1924</v>
      </c>
      <c r="I300" s="3" t="s">
        <v>2075</v>
      </c>
      <c r="J300" s="3" t="s">
        <v>2761</v>
      </c>
      <c r="K300" s="3" t="s">
        <v>1926</v>
      </c>
      <c r="L300" s="3">
        <v>299.0</v>
      </c>
    </row>
    <row r="301">
      <c r="A301" s="3" t="s">
        <v>2762</v>
      </c>
      <c r="B301" s="3" t="s">
        <v>2763</v>
      </c>
      <c r="C301" s="3" t="str">
        <f t="shared" si="3"/>
        <v>spiking neural network based framework for breast cancer detection</v>
      </c>
      <c r="D301" s="5" t="str">
        <f t="shared" si="1"/>
        <v>DUPLICATE</v>
      </c>
      <c r="E301" s="5" t="str">
        <f t="array" ref="E301">IF(
  SUM(
    (survey_paper_2026!$F$2:$F999="P") *
      (LOWER(TRIM(survey_paper_2026!$B$2:$B999))=LOWER(TRIM(C301)))
  )&gt;0,
  "Yes",
  "New"
)</f>
        <v>New</v>
      </c>
      <c r="G301" s="10" t="s">
        <v>2015</v>
      </c>
      <c r="H301" s="10" t="s">
        <v>1924</v>
      </c>
      <c r="I301" s="3" t="s">
        <v>2137</v>
      </c>
      <c r="J301" s="3" t="s">
        <v>2764</v>
      </c>
      <c r="K301" s="3" t="s">
        <v>1926</v>
      </c>
      <c r="L301" s="3">
        <v>300.0</v>
      </c>
    </row>
    <row r="302">
      <c r="A302" s="3" t="s">
        <v>2765</v>
      </c>
      <c r="B302" s="3" t="s">
        <v>2766</v>
      </c>
      <c r="C302" s="3" t="str">
        <f t="shared" si="3"/>
        <v>few-shot learning based breast cancer classification approach</v>
      </c>
      <c r="D302" s="5" t="str">
        <f t="shared" si="1"/>
        <v>DUPLICATE</v>
      </c>
      <c r="E302" s="5" t="str">
        <f t="array" ref="E302">IF(
  SUM(
    (survey_paper_2026!$F$2:$F999="P") *
      (LOWER(TRIM(survey_paper_2026!$B$2:$B999))=LOWER(TRIM(C302)))
  )&gt;0,
  "Yes",
  "New"
)</f>
        <v>New</v>
      </c>
      <c r="G302" s="10" t="s">
        <v>2015</v>
      </c>
      <c r="H302" s="10" t="s">
        <v>1924</v>
      </c>
      <c r="I302" s="3" t="s">
        <v>2153</v>
      </c>
      <c r="J302" s="3" t="s">
        <v>2767</v>
      </c>
      <c r="K302" s="3" t="s">
        <v>1926</v>
      </c>
      <c r="L302" s="3">
        <v>301.0</v>
      </c>
    </row>
    <row r="303">
      <c r="A303" s="3" t="s">
        <v>2768</v>
      </c>
      <c r="B303" s="3" t="s">
        <v>2769</v>
      </c>
      <c r="C303" s="3" t="str">
        <f t="shared" si="3"/>
        <v>a feature modulation block-aided dual-branch of swin-transformer and ensemble of cnn models for breast cancer classification</v>
      </c>
      <c r="D303" s="5" t="str">
        <f t="shared" si="1"/>
        <v>DUPLICATE</v>
      </c>
      <c r="E303" s="5" t="str">
        <f t="array" ref="E303">IF(
  SUM(
    (survey_paper_2026!$F$2:$F999="P") *
      (LOWER(TRIM(survey_paper_2026!$B$2:$B999))=LOWER(TRIM(C303)))
  )&gt;0,
  "Yes",
  "New"
)</f>
        <v>New</v>
      </c>
      <c r="G303" s="10" t="s">
        <v>2015</v>
      </c>
      <c r="H303" s="10" t="s">
        <v>1924</v>
      </c>
      <c r="I303" s="3" t="s">
        <v>2224</v>
      </c>
      <c r="J303" s="3" t="s">
        <v>2770</v>
      </c>
      <c r="K303" s="3" t="s">
        <v>1926</v>
      </c>
      <c r="L303" s="3">
        <v>302.0</v>
      </c>
    </row>
    <row r="304">
      <c r="A304" s="3" t="s">
        <v>2771</v>
      </c>
      <c r="B304" s="3" t="s">
        <v>2772</v>
      </c>
      <c r="C304" s="3" t="str">
        <f t="shared" si="3"/>
        <v>transformer-guided cross-view correlation network for mammogram classification</v>
      </c>
      <c r="D304" s="5" t="str">
        <f t="shared" si="1"/>
        <v>DUPLICATE</v>
      </c>
      <c r="E304" s="5" t="str">
        <f t="array" ref="E304">IF(
  SUM(
    (survey_paper_2026!$F$2:$F999="P") *
      (LOWER(TRIM(survey_paper_2026!$B$2:$B999))=LOWER(TRIM(C304)))
  )&gt;0,
  "Yes",
  "New"
)</f>
        <v>New</v>
      </c>
      <c r="G304" s="10" t="s">
        <v>1932</v>
      </c>
      <c r="H304" s="10" t="s">
        <v>1924</v>
      </c>
      <c r="I304" s="3" t="s">
        <v>2266</v>
      </c>
      <c r="J304" s="3" t="s">
        <v>2773</v>
      </c>
      <c r="K304" s="3" t="s">
        <v>1926</v>
      </c>
      <c r="L304" s="3">
        <v>303.0</v>
      </c>
    </row>
    <row r="305">
      <c r="A305" s="3" t="s">
        <v>2774</v>
      </c>
      <c r="B305" s="3" t="s">
        <v>2775</v>
      </c>
      <c r="C305" s="3" t="str">
        <f t="shared" si="3"/>
        <v>aide-kd: an interpretable and efficient attention-based ensemble with knowledge distillation for reliable breast ultrasound cancer diagnosis</v>
      </c>
      <c r="D305" s="5" t="str">
        <f t="shared" si="1"/>
        <v>DUPLICATE</v>
      </c>
      <c r="E305" s="5" t="str">
        <f t="array" ref="E305">IF(
  SUM(
    (survey_paper_2026!$F$2:$F999="P") *
      (LOWER(TRIM(survey_paper_2026!$B$2:$B999))=LOWER(TRIM(C305)))
  )&gt;0,
  "Yes",
  "New"
)</f>
        <v>New</v>
      </c>
      <c r="G305" s="10" t="s">
        <v>2015</v>
      </c>
      <c r="H305" s="10" t="s">
        <v>1924</v>
      </c>
      <c r="I305" s="3" t="s">
        <v>2269</v>
      </c>
      <c r="J305" s="3" t="s">
        <v>2776</v>
      </c>
      <c r="K305" s="3" t="s">
        <v>1926</v>
      </c>
      <c r="L305" s="3">
        <v>304.0</v>
      </c>
    </row>
    <row r="306">
      <c r="A306" s="3" t="s">
        <v>1872</v>
      </c>
      <c r="B306" s="3" t="s">
        <v>2777</v>
      </c>
      <c r="C306" s="3" t="str">
        <f t="shared" si="3"/>
        <v>a lightweight compressed model of breast cancer classification based on convolutional neural network</v>
      </c>
      <c r="D306" s="5" t="str">
        <f t="shared" si="1"/>
        <v>DUPLICATE</v>
      </c>
      <c r="E306" s="5" t="str">
        <f t="array" ref="E306">IF(
  SUM(
    (survey_paper_2026!$F$2:$F999="P") *
      (LOWER(TRIM(survey_paper_2026!$B$2:$B999))=LOWER(TRIM(C306)))
  )&gt;0,
  "Yes",
  "New"
)</f>
        <v>New</v>
      </c>
      <c r="G306" s="10" t="s">
        <v>1928</v>
      </c>
      <c r="H306" s="10" t="s">
        <v>2510</v>
      </c>
      <c r="J306" s="3" t="s">
        <v>1876</v>
      </c>
      <c r="K306" s="3" t="s">
        <v>1926</v>
      </c>
      <c r="L306" s="3">
        <v>305.0</v>
      </c>
    </row>
    <row r="307">
      <c r="A307" s="3" t="s">
        <v>2778</v>
      </c>
      <c r="B307" s="3" t="s">
        <v>2779</v>
      </c>
      <c r="C307" s="3" t="str">
        <f t="shared" si="3"/>
        <v>improved smqt algorithm and pcnn model for micro-calcification clusters detection in mammograms</v>
      </c>
      <c r="D307" s="5" t="str">
        <f t="shared" si="1"/>
        <v>DUPLICATE</v>
      </c>
      <c r="E307" s="5" t="str">
        <f t="array" ref="E307">IF(
  SUM(
    (survey_paper_2026!$F$2:$F999="P") *
      (LOWER(TRIM(survey_paper_2026!$B$2:$B999))=LOWER(TRIM(C307)))
  )&gt;0,
  "Yes",
  "New"
)</f>
        <v>New</v>
      </c>
      <c r="G307" s="10" t="s">
        <v>1956</v>
      </c>
      <c r="H307" s="10" t="s">
        <v>2483</v>
      </c>
      <c r="I307" s="3" t="s">
        <v>2221</v>
      </c>
      <c r="J307" s="3" t="s">
        <v>2780</v>
      </c>
      <c r="K307" s="3" t="s">
        <v>1926</v>
      </c>
      <c r="L307" s="3">
        <v>306.0</v>
      </c>
    </row>
    <row r="308">
      <c r="A308" s="3" t="s">
        <v>2781</v>
      </c>
      <c r="B308" s="3" t="s">
        <v>2782</v>
      </c>
      <c r="C308" s="3" t="str">
        <f t="shared" si="3"/>
        <v>an efficient abnormality classification for mammogram images</v>
      </c>
      <c r="D308" s="5" t="str">
        <f t="shared" si="1"/>
        <v>DUPLICATE</v>
      </c>
      <c r="E308" s="5" t="str">
        <f t="array" ref="E308">IF(
  SUM(
    (survey_paper_2026!$F$2:$F999="P") *
      (LOWER(TRIM(survey_paper_2026!$B$2:$B999))=LOWER(TRIM(C308)))
  )&gt;0,
  "Yes",
  "New"
)</f>
        <v>New</v>
      </c>
      <c r="G308" s="10" t="s">
        <v>2078</v>
      </c>
      <c r="H308" s="10" t="s">
        <v>2514</v>
      </c>
      <c r="I308" s="3" t="s">
        <v>2307</v>
      </c>
      <c r="J308" s="3" t="s">
        <v>2783</v>
      </c>
      <c r="K308" s="3" t="s">
        <v>1926</v>
      </c>
      <c r="L308" s="3">
        <v>307.0</v>
      </c>
    </row>
    <row r="309">
      <c r="A309" s="3" t="s">
        <v>2784</v>
      </c>
      <c r="B309" s="3" t="s">
        <v>2785</v>
      </c>
      <c r="C309" s="3" t="str">
        <f t="shared" si="3"/>
        <v>building minimal classification rules for breast cancer diagnosis</v>
      </c>
      <c r="D309" s="5" t="str">
        <f t="shared" si="1"/>
        <v>DUPLICATE</v>
      </c>
      <c r="E309" s="5" t="str">
        <f t="array" ref="E309">IF(
  SUM(
    (survey_paper_2026!$F$2:$F999="P") *
      (LOWER(TRIM(survey_paper_2026!$B$2:$B999))=LOWER(TRIM(C309)))
  )&gt;0,
  "Yes",
  "New"
)</f>
        <v>New</v>
      </c>
      <c r="G309" s="10" t="s">
        <v>2078</v>
      </c>
      <c r="H309" s="10" t="s">
        <v>2486</v>
      </c>
      <c r="I309" s="3" t="s">
        <v>2079</v>
      </c>
      <c r="J309" s="3" t="s">
        <v>2786</v>
      </c>
      <c r="K309" s="3" t="s">
        <v>1926</v>
      </c>
      <c r="L309" s="3">
        <v>308.0</v>
      </c>
    </row>
    <row r="310">
      <c r="A310" s="3" t="s">
        <v>2787</v>
      </c>
      <c r="B310" s="3" t="s">
        <v>2788</v>
      </c>
      <c r="C310" s="3" t="str">
        <f t="shared" si="3"/>
        <v>whole-slide mitosis detection in h&amp;e breast histology using phh3 as a reference to train distilled stain-invariant convolutional networks</v>
      </c>
      <c r="D310" s="5" t="str">
        <f t="shared" si="1"/>
        <v>DUPLICATE</v>
      </c>
      <c r="E310" s="5" t="str">
        <f t="array" ref="E310">IF(
  SUM(
    (survey_paper_2026!$F$2:$F999="P") *
      (LOWER(TRIM(survey_paper_2026!$B$2:$B999))=LOWER(TRIM(C310)))
  )&gt;0,
  "Yes",
  "New"
)</f>
        <v>New</v>
      </c>
      <c r="G310" s="10" t="s">
        <v>2078</v>
      </c>
      <c r="H310" s="10" t="s">
        <v>2789</v>
      </c>
      <c r="I310" s="3" t="s">
        <v>2260</v>
      </c>
      <c r="J310" s="3" t="s">
        <v>2790</v>
      </c>
      <c r="K310" s="3" t="s">
        <v>1926</v>
      </c>
      <c r="L310" s="3">
        <v>309.0</v>
      </c>
    </row>
    <row r="311">
      <c r="A311" s="3" t="s">
        <v>1442</v>
      </c>
      <c r="B311" s="3" t="s">
        <v>2791</v>
      </c>
      <c r="C311" s="3" t="str">
        <f t="shared" si="3"/>
        <v>deep learning from small dataset for bi-rads density classification of mammography images</v>
      </c>
      <c r="D311" s="5" t="str">
        <f t="shared" si="1"/>
        <v>DUPLICATE</v>
      </c>
      <c r="E311" s="5" t="str">
        <f t="array" ref="E311">IF(
  SUM(
    (survey_paper_2026!$F$2:$F999="P") *
      (LOWER(TRIM(survey_paper_2026!$B$2:$B999))=LOWER(TRIM(C311)))
  )&gt;0,
  "Yes",
  "New"
)</f>
        <v>New</v>
      </c>
      <c r="G311" s="10" t="s">
        <v>1956</v>
      </c>
      <c r="H311" s="10" t="s">
        <v>2792</v>
      </c>
      <c r="I311" s="3" t="s">
        <v>2089</v>
      </c>
      <c r="J311" s="3" t="s">
        <v>1446</v>
      </c>
      <c r="K311" s="3" t="s">
        <v>1926</v>
      </c>
      <c r="L311" s="3">
        <v>310.0</v>
      </c>
    </row>
    <row r="312">
      <c r="A312" s="3" t="s">
        <v>2793</v>
      </c>
      <c r="B312" s="3" t="s">
        <v>2794</v>
      </c>
      <c r="C312" s="3" t="str">
        <f t="shared" si="3"/>
        <v>wound classifications of breast tissues with electrical impedance spectroscopy (eis): comparison of lvq and ga-lvq</v>
      </c>
      <c r="D312" s="5" t="str">
        <f t="shared" si="1"/>
        <v>DUPLICATE</v>
      </c>
      <c r="E312" s="5" t="str">
        <f t="array" ref="E312">IF(
  SUM(
    (survey_paper_2026!$F$2:$F999="P") *
      (LOWER(TRIM(survey_paper_2026!$B$2:$B999))=LOWER(TRIM(C312)))
  )&gt;0,
  "Yes",
  "New"
)</f>
        <v>New</v>
      </c>
      <c r="G312" s="19">
        <v>2019.0</v>
      </c>
      <c r="H312" s="10" t="s">
        <v>2510</v>
      </c>
      <c r="I312" s="3" t="s">
        <v>2172</v>
      </c>
      <c r="J312" s="3" t="s">
        <v>2795</v>
      </c>
      <c r="K312" s="3" t="s">
        <v>1926</v>
      </c>
      <c r="L312" s="3">
        <v>311.0</v>
      </c>
    </row>
    <row r="313">
      <c r="A313" s="3" t="s">
        <v>2796</v>
      </c>
      <c r="C313" s="3" t="s">
        <v>1312</v>
      </c>
      <c r="D313" s="5" t="str">
        <f t="shared" si="1"/>
        <v>DUPLICATE</v>
      </c>
      <c r="E313" s="5" t="str">
        <f t="array" ref="E313">IF(
  SUM(
    (survey_paper_2026!$F$2:$F999="P") *
      (LOWER(TRIM(survey_paper_2026!$B$2:$B999))=LOWER(TRIM(C313)))
  )&gt;0,
  "Yes",
  "New"
)</f>
        <v>Yes</v>
      </c>
      <c r="G313" s="10" t="s">
        <v>1923</v>
      </c>
      <c r="I313" s="3" t="s">
        <v>2797</v>
      </c>
      <c r="J313" s="3" t="s">
        <v>2798</v>
      </c>
      <c r="L313" s="3">
        <v>312.0</v>
      </c>
    </row>
    <row r="314">
      <c r="A314" s="3" t="s">
        <v>2799</v>
      </c>
      <c r="C314" s="3" t="s">
        <v>349</v>
      </c>
      <c r="D314" s="5" t="str">
        <f t="shared" si="1"/>
        <v>DUPLICATE</v>
      </c>
      <c r="E314" s="5" t="str">
        <f t="array" ref="E314">IF(
  SUM(
    (survey_paper_2026!$F$2:$F999="P") *
      (LOWER(TRIM(survey_paper_2026!$B$2:$B999))=LOWER(TRIM(C314)))
  )&gt;0,
  "Yes",
  "New"
)</f>
        <v>Yes</v>
      </c>
      <c r="G314" s="10" t="s">
        <v>1985</v>
      </c>
      <c r="I314" s="3" t="s">
        <v>2800</v>
      </c>
      <c r="J314" s="3" t="s">
        <v>351</v>
      </c>
      <c r="L314" s="3">
        <v>313.0</v>
      </c>
    </row>
    <row r="315">
      <c r="A315" s="3" t="s">
        <v>2801</v>
      </c>
      <c r="C315" s="3" t="s">
        <v>205</v>
      </c>
      <c r="D315" s="5" t="str">
        <f t="shared" si="1"/>
        <v>DUPLICATE</v>
      </c>
      <c r="E315" s="5" t="str">
        <f t="array" ref="E315">IF(
  SUM(
    (survey_paper_2026!$F$2:$F999="P") *
      (LOWER(TRIM(survey_paper_2026!$B$2:$B999))=LOWER(TRIM(C315)))
  )&gt;0,
  "Yes",
  "New"
)</f>
        <v>Yes</v>
      </c>
      <c r="G315" s="10" t="s">
        <v>1923</v>
      </c>
      <c r="I315" s="3" t="s">
        <v>2802</v>
      </c>
      <c r="J315" s="3" t="s">
        <v>2803</v>
      </c>
      <c r="L315" s="3">
        <v>314.0</v>
      </c>
    </row>
    <row r="316">
      <c r="A316" s="3" t="s">
        <v>2804</v>
      </c>
      <c r="B316" s="5"/>
      <c r="C316" s="3" t="s">
        <v>1078</v>
      </c>
      <c r="D316" s="5" t="str">
        <f t="shared" si="1"/>
        <v>DUPLICATE</v>
      </c>
      <c r="E316" s="5" t="str">
        <f t="array" ref="E316">IF(
  SUM(
    (survey_paper_2026!$F$2:$F999="P") *
      (LOWER(TRIM(survey_paper_2026!$B$2:$B999))=LOWER(TRIM(C316)))
  )&gt;0,
  "Yes",
  "New"
)</f>
        <v>Yes</v>
      </c>
      <c r="F316" s="5"/>
      <c r="G316" s="10" t="s">
        <v>1932</v>
      </c>
      <c r="H316" s="5"/>
      <c r="I316" s="3" t="s">
        <v>2805</v>
      </c>
      <c r="J316" s="3" t="s">
        <v>2806</v>
      </c>
      <c r="K316" s="5"/>
      <c r="L316" s="3">
        <v>315.0</v>
      </c>
      <c r="M316" s="5"/>
      <c r="N316" s="5"/>
      <c r="O316" s="5"/>
      <c r="P316" s="5"/>
      <c r="Q316" s="5"/>
      <c r="R316" s="5"/>
      <c r="S316" s="5"/>
      <c r="T316" s="5"/>
      <c r="U316" s="5"/>
      <c r="V316" s="5"/>
      <c r="W316" s="5"/>
    </row>
    <row r="317">
      <c r="A317" s="3" t="s">
        <v>2807</v>
      </c>
      <c r="B317" s="3" t="s">
        <v>2808</v>
      </c>
      <c r="C317" s="3" t="str">
        <f t="shared" ref="C317:C367" si="4">LOWER(TRIM(CLEAN(B317)))</f>
        <v>enhancing breast cancer segmentation in mammography with unet++ - deep learning approach</v>
      </c>
      <c r="D317" s="5" t="str">
        <f t="shared" si="1"/>
        <v>KEEP</v>
      </c>
      <c r="E317" s="5" t="str">
        <f t="array" ref="E317">IF(
  SUM(
    (survey_paper_2026!$F$2:$F999="P") *
      (LOWER(TRIM(survey_paper_2026!$B$2:$B999))=LOWER(TRIM(C317)))
  )&gt;0,
  "Yes",
  "New"
)</f>
        <v>Yes</v>
      </c>
      <c r="F317" s="5"/>
      <c r="G317" s="10" t="s">
        <v>1932</v>
      </c>
      <c r="H317" s="10" t="s">
        <v>2483</v>
      </c>
      <c r="I317" s="3" t="s">
        <v>2809</v>
      </c>
      <c r="J317" s="3" t="s">
        <v>2810</v>
      </c>
      <c r="K317" s="3" t="s">
        <v>1926</v>
      </c>
      <c r="L317" s="3">
        <v>316.0</v>
      </c>
      <c r="M317" s="5"/>
      <c r="N317" s="5"/>
      <c r="O317" s="5"/>
      <c r="P317" s="5"/>
      <c r="Q317" s="5"/>
      <c r="R317" s="5"/>
      <c r="S317" s="5"/>
      <c r="T317" s="5"/>
      <c r="U317" s="5"/>
      <c r="V317" s="5"/>
      <c r="W317" s="5"/>
    </row>
    <row r="318">
      <c r="A318" s="3" t="s">
        <v>2811</v>
      </c>
      <c r="B318" s="3" t="s">
        <v>2812</v>
      </c>
      <c r="C318" s="3" t="str">
        <f t="shared" si="4"/>
        <v>detection of breast cancer using a dual-stream network of densenet121 and unet guided vit fusion transformer</v>
      </c>
      <c r="D318" s="5" t="str">
        <f t="shared" si="1"/>
        <v>KEEP</v>
      </c>
      <c r="E318" s="5" t="str">
        <f t="array" ref="E318">IF(
  SUM(
    (survey_paper_2026!$F$2:$F999="P") *
      (LOWER(TRIM(survey_paper_2026!$B$2:$B999))=LOWER(TRIM(C318)))
  )&gt;0,
  "Yes",
  "New"
)</f>
        <v>Yes</v>
      </c>
      <c r="F318" s="5"/>
      <c r="G318" s="10" t="s">
        <v>1932</v>
      </c>
      <c r="H318" s="10" t="s">
        <v>2483</v>
      </c>
      <c r="I318" s="3" t="s">
        <v>2813</v>
      </c>
      <c r="J318" s="3" t="s">
        <v>2814</v>
      </c>
      <c r="K318" s="3" t="s">
        <v>1926</v>
      </c>
      <c r="L318" s="3">
        <v>317.0</v>
      </c>
      <c r="M318" s="5"/>
      <c r="N318" s="5"/>
      <c r="O318" s="5"/>
      <c r="P318" s="5"/>
      <c r="Q318" s="5"/>
      <c r="R318" s="5"/>
      <c r="S318" s="5"/>
      <c r="T318" s="5"/>
      <c r="U318" s="5"/>
      <c r="V318" s="5"/>
      <c r="W318" s="5"/>
    </row>
    <row r="319">
      <c r="A319" s="3" t="s">
        <v>2815</v>
      </c>
      <c r="B319" s="3" t="s">
        <v>2816</v>
      </c>
      <c r="C319" s="3" t="str">
        <f t="shared" si="4"/>
        <v>hybrid optimization and explainable deep learning for breast cancer detection</v>
      </c>
      <c r="D319" s="5" t="str">
        <f t="shared" si="1"/>
        <v>KEEP</v>
      </c>
      <c r="E319" s="5" t="str">
        <f t="array" ref="E319">IF(
  SUM(
    (survey_paper_2026!$F$2:$F999="P") *
      (LOWER(TRIM(survey_paper_2026!$B$2:$B999))=LOWER(TRIM(C319)))
  )&gt;0,
  "Yes",
  "New"
)</f>
        <v>Yes</v>
      </c>
      <c r="F319" s="5"/>
      <c r="G319" s="10" t="s">
        <v>1932</v>
      </c>
      <c r="H319" s="10" t="s">
        <v>2486</v>
      </c>
      <c r="I319" s="3" t="s">
        <v>2817</v>
      </c>
      <c r="J319" s="3" t="s">
        <v>2818</v>
      </c>
      <c r="K319" s="3" t="s">
        <v>1926</v>
      </c>
      <c r="L319" s="3">
        <v>318.0</v>
      </c>
      <c r="M319" s="5"/>
      <c r="N319" s="5"/>
      <c r="O319" s="5"/>
      <c r="P319" s="5"/>
      <c r="Q319" s="5"/>
      <c r="R319" s="5"/>
      <c r="S319" s="5"/>
      <c r="T319" s="5"/>
      <c r="U319" s="5"/>
      <c r="V319" s="5"/>
      <c r="W319" s="5"/>
    </row>
    <row r="320">
      <c r="A320" s="3" t="s">
        <v>2819</v>
      </c>
      <c r="B320" s="3" t="s">
        <v>2820</v>
      </c>
      <c r="C320" s="3" t="str">
        <f t="shared" si="4"/>
        <v>mammo-light: a lightweight convolutional neural network for diagnosing breast cancer from mammography images</v>
      </c>
      <c r="D320" s="5" t="str">
        <f t="shared" si="1"/>
        <v>KEEP</v>
      </c>
      <c r="E320" s="5" t="str">
        <f t="array" ref="E320">IF(
  SUM(
    (survey_paper_2026!$F$2:$F999="P") *
      (LOWER(TRIM(survey_paper_2026!$B$2:$B999))=LOWER(TRIM(C320)))
  )&gt;0,
  "Yes",
  "New"
)</f>
        <v>Yes</v>
      </c>
      <c r="F320" s="5"/>
      <c r="G320" s="10" t="s">
        <v>1923</v>
      </c>
      <c r="H320" s="10" t="s">
        <v>2821</v>
      </c>
      <c r="I320" s="3" t="s">
        <v>2822</v>
      </c>
      <c r="J320" s="3" t="s">
        <v>2823</v>
      </c>
      <c r="K320" s="3" t="s">
        <v>1926</v>
      </c>
      <c r="L320" s="3">
        <v>319.0</v>
      </c>
      <c r="M320" s="5"/>
      <c r="N320" s="5"/>
      <c r="O320" s="5"/>
      <c r="P320" s="5"/>
      <c r="Q320" s="5"/>
      <c r="R320" s="5"/>
      <c r="S320" s="5"/>
      <c r="T320" s="5"/>
      <c r="U320" s="5"/>
      <c r="V320" s="5"/>
      <c r="W320" s="5"/>
    </row>
    <row r="321">
      <c r="A321" s="3" t="s">
        <v>2824</v>
      </c>
      <c r="B321" s="3" t="s">
        <v>2825</v>
      </c>
      <c r="C321" s="3" t="str">
        <f t="shared" si="4"/>
        <v>a lightweight multi-scale efficient model for breast cancer detection and classification in mammograms</v>
      </c>
      <c r="D321" s="5" t="str">
        <f t="shared" si="1"/>
        <v>KEEP</v>
      </c>
      <c r="E321" s="5" t="str">
        <f t="array" ref="E321">IF(
  SUM(
    (survey_paper_2026!$F$2:$F999="P") *
      (LOWER(TRIM(survey_paper_2026!$B$2:$B999))=LOWER(TRIM(C321)))
  )&gt;0,
  "Yes",
  "New"
)</f>
        <v>Yes</v>
      </c>
      <c r="F321" s="5"/>
      <c r="G321" s="10" t="s">
        <v>1932</v>
      </c>
      <c r="H321" s="10" t="s">
        <v>1924</v>
      </c>
      <c r="I321" s="3" t="s">
        <v>2826</v>
      </c>
      <c r="J321" s="3" t="s">
        <v>2827</v>
      </c>
      <c r="K321" s="3" t="s">
        <v>1926</v>
      </c>
      <c r="L321" s="3">
        <v>320.0</v>
      </c>
      <c r="M321" s="5"/>
      <c r="N321" s="5"/>
      <c r="O321" s="5"/>
      <c r="P321" s="5"/>
      <c r="Q321" s="5"/>
      <c r="R321" s="5"/>
      <c r="S321" s="5"/>
      <c r="T321" s="5"/>
      <c r="U321" s="5"/>
      <c r="V321" s="5"/>
      <c r="W321" s="5"/>
    </row>
    <row r="322">
      <c r="A322" s="3" t="s">
        <v>1435</v>
      </c>
      <c r="B322" s="3" t="s">
        <v>2828</v>
      </c>
      <c r="C322" s="3" t="str">
        <f t="shared" si="4"/>
        <v>lightweight cnn for detecting microcalcifications clusters in digital mammograms</v>
      </c>
      <c r="D322" s="5" t="str">
        <f t="shared" si="1"/>
        <v>KEEP</v>
      </c>
      <c r="E322" s="5" t="str">
        <f t="array" ref="E322">IF(
  SUM(
    (survey_paper_2026!$F$2:$F999="P") *
      (LOWER(TRIM(survey_paper_2026!$B$2:$B999))=LOWER(TRIM(C322)))
  )&gt;0,
  "Yes",
  "New"
)</f>
        <v>Yes</v>
      </c>
      <c r="F322" s="5"/>
      <c r="G322" s="10" t="s">
        <v>1923</v>
      </c>
      <c r="H322" s="10" t="s">
        <v>2494</v>
      </c>
      <c r="I322" s="3" t="s">
        <v>2829</v>
      </c>
      <c r="J322" s="3" t="s">
        <v>1439</v>
      </c>
      <c r="K322" s="3" t="s">
        <v>1926</v>
      </c>
      <c r="L322" s="3">
        <v>321.0</v>
      </c>
      <c r="M322" s="5"/>
      <c r="N322" s="5"/>
      <c r="O322" s="5"/>
      <c r="P322" s="5"/>
      <c r="Q322" s="5"/>
      <c r="R322" s="5"/>
      <c r="S322" s="5"/>
      <c r="T322" s="5"/>
      <c r="U322" s="5"/>
      <c r="V322" s="5"/>
      <c r="W322" s="5"/>
    </row>
    <row r="323">
      <c r="A323" s="3" t="s">
        <v>2830</v>
      </c>
      <c r="B323" s="3" t="s">
        <v>2831</v>
      </c>
      <c r="C323" s="3" t="str">
        <f t="shared" si="4"/>
        <v>early detection of breast cancer in mammograms using the lightweight modification of efficientnet b3</v>
      </c>
      <c r="D323" s="5" t="str">
        <f t="shared" si="1"/>
        <v>KEEP</v>
      </c>
      <c r="E323" s="5" t="str">
        <f t="array" ref="E323">IF(
  SUM(
    (survey_paper_2026!$F$2:$F999="P") *
      (LOWER(TRIM(survey_paper_2026!$B$2:$B999))=LOWER(TRIM(C323)))
  )&gt;0,
  "Yes",
  "New"
)</f>
        <v>Yes</v>
      </c>
      <c r="F323" s="5"/>
      <c r="G323" s="10" t="s">
        <v>1936</v>
      </c>
      <c r="H323" s="10" t="s">
        <v>2328</v>
      </c>
      <c r="I323" s="3" t="s">
        <v>2832</v>
      </c>
      <c r="J323" s="3" t="s">
        <v>2833</v>
      </c>
      <c r="K323" s="3" t="s">
        <v>1926</v>
      </c>
      <c r="L323" s="3">
        <v>322.0</v>
      </c>
      <c r="M323" s="5"/>
      <c r="N323" s="5"/>
      <c r="O323" s="5"/>
      <c r="P323" s="5"/>
      <c r="Q323" s="5"/>
      <c r="R323" s="5"/>
      <c r="S323" s="5"/>
      <c r="T323" s="5"/>
      <c r="U323" s="5"/>
      <c r="V323" s="5"/>
      <c r="W323" s="5"/>
    </row>
    <row r="324">
      <c r="A324" s="3" t="s">
        <v>2834</v>
      </c>
      <c r="B324" s="3" t="s">
        <v>2835</v>
      </c>
      <c r="C324" s="3" t="str">
        <f t="shared" si="4"/>
        <v>biacandet: bioelectrical impedance analysis for breast cancer detection with space–time attention neural network</v>
      </c>
      <c r="D324" s="5" t="str">
        <f t="shared" si="1"/>
        <v>KEEP</v>
      </c>
      <c r="E324" s="5" t="str">
        <f t="array" ref="E324">IF(
  SUM(
    (survey_paper_2026!$F$2:$F999="P") *
      (LOWER(TRIM(survey_paper_2026!$B$2:$B999))=LOWER(TRIM(C324)))
  )&gt;0,
  "Yes",
  "New"
)</f>
        <v>Yes</v>
      </c>
      <c r="F324" s="5"/>
      <c r="G324" s="10" t="s">
        <v>1932</v>
      </c>
      <c r="H324" s="10" t="s">
        <v>2836</v>
      </c>
      <c r="I324" s="3" t="s">
        <v>2837</v>
      </c>
      <c r="J324" s="3" t="s">
        <v>2838</v>
      </c>
      <c r="K324" s="3" t="s">
        <v>1926</v>
      </c>
      <c r="L324" s="3">
        <v>323.0</v>
      </c>
      <c r="M324" s="5"/>
      <c r="N324" s="5"/>
      <c r="O324" s="5"/>
      <c r="P324" s="5"/>
      <c r="Q324" s="5"/>
      <c r="R324" s="5"/>
      <c r="S324" s="5"/>
      <c r="T324" s="5"/>
      <c r="U324" s="5"/>
      <c r="V324" s="5"/>
      <c r="W324" s="5"/>
    </row>
    <row r="325">
      <c r="A325" s="3" t="s">
        <v>2839</v>
      </c>
      <c r="B325" s="3" t="s">
        <v>2840</v>
      </c>
      <c r="C325" s="3" t="str">
        <f t="shared" si="4"/>
        <v>yolo-mafs: multi-scale attention fusion network for precise breast cancer segmentation in ultrasound images</v>
      </c>
      <c r="D325" s="5" t="str">
        <f t="shared" si="1"/>
        <v>KEEP</v>
      </c>
      <c r="E325" s="5" t="str">
        <f t="array" ref="E325">IF(
  SUM(
    (survey_paper_2026!$F$2:$F999="P") *
      (LOWER(TRIM(survey_paper_2026!$B$2:$B999))=LOWER(TRIM(C325)))
  )&gt;0,
  "Yes",
  "New"
)</f>
        <v>Yes</v>
      </c>
      <c r="F325" s="5"/>
      <c r="G325" s="10" t="s">
        <v>1932</v>
      </c>
      <c r="H325" s="10" t="s">
        <v>1924</v>
      </c>
      <c r="I325" s="5"/>
      <c r="J325" s="3" t="s">
        <v>2841</v>
      </c>
      <c r="K325" s="3" t="s">
        <v>1926</v>
      </c>
      <c r="L325" s="3">
        <v>324.0</v>
      </c>
      <c r="M325" s="5"/>
      <c r="N325" s="5"/>
      <c r="O325" s="5"/>
      <c r="P325" s="5"/>
      <c r="Q325" s="5"/>
      <c r="R325" s="5"/>
      <c r="S325" s="5"/>
      <c r="T325" s="5"/>
      <c r="U325" s="5"/>
      <c r="V325" s="5"/>
      <c r="W325" s="5"/>
    </row>
    <row r="326">
      <c r="A326" s="3" t="s">
        <v>2512</v>
      </c>
      <c r="B326" s="3" t="s">
        <v>2842</v>
      </c>
      <c r="C326" s="3" t="str">
        <f t="shared" si="4"/>
        <v>optimizing bi-rads 4 lesion assessment using lightweight convolutional neural network with cbam in contrast enhanced mammography</v>
      </c>
      <c r="D326" s="5" t="str">
        <f t="shared" si="1"/>
        <v>KEEP</v>
      </c>
      <c r="E326" s="5" t="str">
        <f t="array" ref="E326">IF(
  SUM(
    (survey_paper_2026!$F$2:$F999="P") *
      (LOWER(TRIM(survey_paper_2026!$B$2:$B999))=LOWER(TRIM(C326)))
  )&gt;0,
  "Yes",
  "New"
)</f>
        <v>Yes</v>
      </c>
      <c r="F326" s="5"/>
      <c r="G326" s="10" t="s">
        <v>1932</v>
      </c>
      <c r="H326" s="10" t="s">
        <v>2510</v>
      </c>
      <c r="I326" s="3" t="s">
        <v>2843</v>
      </c>
      <c r="J326" s="3" t="s">
        <v>2844</v>
      </c>
      <c r="K326" s="3" t="s">
        <v>1926</v>
      </c>
      <c r="L326" s="3">
        <v>325.0</v>
      </c>
      <c r="M326" s="5"/>
      <c r="N326" s="5"/>
      <c r="O326" s="5"/>
      <c r="P326" s="5"/>
      <c r="Q326" s="5"/>
      <c r="R326" s="5"/>
      <c r="S326" s="5"/>
      <c r="T326" s="5"/>
      <c r="U326" s="5"/>
      <c r="V326" s="5"/>
      <c r="W326" s="5"/>
    </row>
    <row r="327">
      <c r="A327" s="3" t="s">
        <v>2845</v>
      </c>
      <c r="B327" s="3" t="s">
        <v>2846</v>
      </c>
      <c r="C327" s="3" t="str">
        <f t="shared" si="4"/>
        <v>illuminating breast cancer malignancies: lightweight histopathology computer vision classifier for precise breast cancer screening</v>
      </c>
      <c r="D327" s="5" t="str">
        <f t="shared" si="1"/>
        <v>KEEP</v>
      </c>
      <c r="E327" s="5" t="str">
        <f t="array" ref="E327">IF(
  SUM(
    (survey_paper_2026!$F$2:$F999="P") *
      (LOWER(TRIM(survey_paper_2026!$B$2:$B999))=LOWER(TRIM(C327)))
  )&gt;0,
  "Yes",
  "New"
)</f>
        <v>Yes</v>
      </c>
      <c r="F327" s="5"/>
      <c r="G327" s="10" t="s">
        <v>1932</v>
      </c>
      <c r="H327" s="10" t="s">
        <v>2328</v>
      </c>
      <c r="I327" s="3" t="s">
        <v>2847</v>
      </c>
      <c r="J327" s="3" t="s">
        <v>2848</v>
      </c>
      <c r="K327" s="3" t="s">
        <v>1926</v>
      </c>
      <c r="L327" s="3">
        <v>326.0</v>
      </c>
      <c r="M327" s="5"/>
      <c r="N327" s="5"/>
      <c r="O327" s="5"/>
      <c r="P327" s="5"/>
      <c r="Q327" s="5"/>
      <c r="R327" s="5"/>
      <c r="S327" s="5"/>
      <c r="T327" s="5"/>
      <c r="U327" s="5"/>
      <c r="V327" s="5"/>
      <c r="W327" s="5"/>
    </row>
    <row r="328">
      <c r="A328" s="3" t="s">
        <v>2849</v>
      </c>
      <c r="B328" s="3" t="s">
        <v>2850</v>
      </c>
      <c r="C328" s="3" t="str">
        <f t="shared" si="4"/>
        <v>enhancing breast cancer classification via histopathological image analysis: leveraging self-supervised contrastive learning and transfer learning</v>
      </c>
      <c r="D328" s="5" t="str">
        <f t="shared" si="1"/>
        <v>KEEP</v>
      </c>
      <c r="E328" s="5" t="str">
        <f t="array" ref="E328">IF(
  SUM(
    (survey_paper_2026!$F$2:$F999="P") *
      (LOWER(TRIM(survey_paper_2026!$B$2:$B999))=LOWER(TRIM(C328)))
  )&gt;0,
  "Yes",
  "New"
)</f>
        <v>Yes</v>
      </c>
      <c r="F328" s="5"/>
      <c r="G328" s="10" t="s">
        <v>1923</v>
      </c>
      <c r="H328" s="10" t="s">
        <v>2851</v>
      </c>
      <c r="I328" s="3" t="s">
        <v>2852</v>
      </c>
      <c r="J328" s="3" t="s">
        <v>2853</v>
      </c>
      <c r="K328" s="3" t="s">
        <v>1926</v>
      </c>
      <c r="L328" s="3">
        <v>327.0</v>
      </c>
      <c r="M328" s="5"/>
      <c r="N328" s="5"/>
      <c r="O328" s="5"/>
      <c r="P328" s="5"/>
      <c r="Q328" s="5"/>
      <c r="R328" s="5"/>
      <c r="S328" s="5"/>
      <c r="T328" s="5"/>
      <c r="U328" s="5"/>
      <c r="V328" s="5"/>
      <c r="W328" s="5"/>
    </row>
    <row r="329">
      <c r="A329" s="3" t="s">
        <v>2854</v>
      </c>
      <c r="B329" s="3" t="s">
        <v>2855</v>
      </c>
      <c r="C329" s="3" t="str">
        <f t="shared" si="4"/>
        <v>a dual-stage deep learning framework for breast ultrasound image segmentation and classification</v>
      </c>
      <c r="D329" s="5" t="str">
        <f t="shared" si="1"/>
        <v>KEEP</v>
      </c>
      <c r="E329" s="5" t="str">
        <f t="array" ref="E329">IF(
  SUM(
    (survey_paper_2026!$F$2:$F999="P") *
      (LOWER(TRIM(survey_paper_2026!$B$2:$B999))=LOWER(TRIM(C329)))
  )&gt;0,
  "Yes",
  "New"
)</f>
        <v>Yes</v>
      </c>
      <c r="F329" s="5"/>
      <c r="G329" s="10" t="s">
        <v>1932</v>
      </c>
      <c r="H329" s="10" t="s">
        <v>2836</v>
      </c>
      <c r="I329" s="3" t="s">
        <v>2856</v>
      </c>
      <c r="J329" s="3" t="s">
        <v>2857</v>
      </c>
      <c r="K329" s="3" t="s">
        <v>1926</v>
      </c>
      <c r="L329" s="3">
        <v>328.0</v>
      </c>
      <c r="M329" s="5"/>
      <c r="N329" s="5"/>
      <c r="O329" s="5"/>
      <c r="P329" s="5"/>
      <c r="Q329" s="5"/>
      <c r="R329" s="5"/>
      <c r="S329" s="5"/>
      <c r="T329" s="5"/>
      <c r="U329" s="5"/>
      <c r="V329" s="5"/>
      <c r="W329" s="5"/>
    </row>
    <row r="330">
      <c r="A330" s="3" t="s">
        <v>1351</v>
      </c>
      <c r="B330" s="3" t="s">
        <v>2858</v>
      </c>
      <c r="C330" s="3" t="str">
        <f t="shared" si="4"/>
        <v>design of an efficient deep neural network for multi-level classification of breast cancer histology images</v>
      </c>
      <c r="D330" s="5" t="str">
        <f t="shared" si="1"/>
        <v>KEEP</v>
      </c>
      <c r="E330" s="5" t="str">
        <f t="array" ref="E330">IF(
  SUM(
    (survey_paper_2026!$F$2:$F999="P") *
      (LOWER(TRIM(survey_paper_2026!$B$2:$B999))=LOWER(TRIM(C330)))
  )&gt;0,
  "Yes",
  "New"
)</f>
        <v>Yes</v>
      </c>
      <c r="F330" s="5"/>
      <c r="G330" s="10" t="s">
        <v>2070</v>
      </c>
      <c r="H330" s="10" t="s">
        <v>2494</v>
      </c>
      <c r="I330" s="3" t="s">
        <v>2859</v>
      </c>
      <c r="J330" s="3" t="s">
        <v>1562</v>
      </c>
      <c r="K330" s="3" t="s">
        <v>1926</v>
      </c>
      <c r="L330" s="3">
        <v>329.0</v>
      </c>
      <c r="M330" s="5"/>
      <c r="N330" s="5"/>
      <c r="O330" s="5"/>
      <c r="P330" s="5"/>
      <c r="Q330" s="5"/>
      <c r="R330" s="5"/>
      <c r="S330" s="5"/>
      <c r="T330" s="5"/>
      <c r="U330" s="5"/>
      <c r="V330" s="5"/>
      <c r="W330" s="5"/>
    </row>
    <row r="331">
      <c r="A331" s="3" t="s">
        <v>2860</v>
      </c>
      <c r="B331" s="3" t="s">
        <v>2861</v>
      </c>
      <c r="C331" s="3" t="str">
        <f t="shared" si="4"/>
        <v>a comparative study of advanced deep learning architectures for breast cancer classification on ultrasound and histological images</v>
      </c>
      <c r="D331" s="5" t="str">
        <f t="shared" si="1"/>
        <v>KEEP</v>
      </c>
      <c r="E331" s="5" t="str">
        <f t="array" ref="E331">IF(
  SUM(
    (survey_paper_2026!$F$2:$F999="P") *
      (LOWER(TRIM(survey_paper_2026!$B$2:$B999))=LOWER(TRIM(C331)))
  )&gt;0,
  "Yes",
  "New"
)</f>
        <v>Yes</v>
      </c>
      <c r="F331" s="5"/>
      <c r="G331" s="10" t="s">
        <v>1932</v>
      </c>
      <c r="H331" s="10" t="s">
        <v>2504</v>
      </c>
      <c r="I331" s="3" t="s">
        <v>2862</v>
      </c>
      <c r="J331" s="3" t="s">
        <v>2863</v>
      </c>
      <c r="K331" s="3" t="s">
        <v>1926</v>
      </c>
      <c r="L331" s="3">
        <v>330.0</v>
      </c>
      <c r="M331" s="5"/>
      <c r="N331" s="5"/>
      <c r="O331" s="5"/>
      <c r="P331" s="5"/>
      <c r="Q331" s="5"/>
      <c r="R331" s="5"/>
      <c r="S331" s="5"/>
      <c r="T331" s="5"/>
      <c r="U331" s="5"/>
      <c r="V331" s="5"/>
      <c r="W331" s="5"/>
    </row>
    <row r="332">
      <c r="A332" s="3" t="s">
        <v>2864</v>
      </c>
      <c r="B332" s="3" t="s">
        <v>2865</v>
      </c>
      <c r="C332" s="3" t="str">
        <f t="shared" si="4"/>
        <v>a lightweight breast cancer mass classification model utilizing simplified swarm optimization and knowledge distillation</v>
      </c>
      <c r="D332" s="5" t="str">
        <f t="shared" si="1"/>
        <v>KEEP</v>
      </c>
      <c r="E332" s="5" t="str">
        <f t="array" ref="E332">IF(
  SUM(
    (survey_paper_2026!$F$2:$F999="P") *
      (LOWER(TRIM(survey_paper_2026!$B$2:$B999))=LOWER(TRIM(C332)))
  )&gt;0,
  "Yes",
  "New"
)</f>
        <v>Yes</v>
      </c>
      <c r="F332" s="5"/>
      <c r="G332" s="10" t="s">
        <v>1932</v>
      </c>
      <c r="H332" s="10" t="s">
        <v>2328</v>
      </c>
      <c r="I332" s="3" t="s">
        <v>2866</v>
      </c>
      <c r="J332" s="3" t="s">
        <v>2867</v>
      </c>
      <c r="K332" s="3" t="s">
        <v>1926</v>
      </c>
      <c r="L332" s="3">
        <v>331.0</v>
      </c>
      <c r="M332" s="5"/>
      <c r="N332" s="5"/>
      <c r="O332" s="5"/>
      <c r="P332" s="5"/>
      <c r="Q332" s="5"/>
      <c r="R332" s="5"/>
      <c r="S332" s="5"/>
      <c r="T332" s="5"/>
      <c r="U332" s="5"/>
      <c r="V332" s="5"/>
      <c r="W332" s="5"/>
    </row>
    <row r="333">
      <c r="A333" s="3" t="s">
        <v>1588</v>
      </c>
      <c r="B333" s="3" t="s">
        <v>2868</v>
      </c>
      <c r="C333" s="3" t="str">
        <f t="shared" si="4"/>
        <v>a hybrid deep learning model for breast cancer detection and classification</v>
      </c>
      <c r="D333" s="5" t="str">
        <f t="shared" si="1"/>
        <v>KEEP</v>
      </c>
      <c r="E333" s="5" t="str">
        <f t="array" ref="E333">IF(
  SUM(
    (survey_paper_2026!$F$2:$F999="P") *
      (LOWER(TRIM(survey_paper_2026!$B$2:$B999))=LOWER(TRIM(C333)))
  )&gt;0,
  "Yes",
  "New"
)</f>
        <v>Yes</v>
      </c>
      <c r="F333" s="5"/>
      <c r="G333" s="10" t="s">
        <v>1936</v>
      </c>
      <c r="H333" s="10" t="s">
        <v>2514</v>
      </c>
      <c r="I333" s="3" t="s">
        <v>2869</v>
      </c>
      <c r="J333" s="3" t="s">
        <v>1592</v>
      </c>
      <c r="K333" s="3" t="s">
        <v>1926</v>
      </c>
      <c r="L333" s="3">
        <v>332.0</v>
      </c>
      <c r="M333" s="5"/>
      <c r="N333" s="5"/>
      <c r="O333" s="5"/>
      <c r="P333" s="5"/>
      <c r="Q333" s="5"/>
      <c r="R333" s="5"/>
      <c r="S333" s="5"/>
      <c r="T333" s="5"/>
      <c r="U333" s="5"/>
      <c r="V333" s="5"/>
      <c r="W333" s="5"/>
    </row>
    <row r="334">
      <c r="A334" s="3" t="s">
        <v>2870</v>
      </c>
      <c r="B334" s="3" t="s">
        <v>2871</v>
      </c>
      <c r="C334" s="3" t="str">
        <f t="shared" si="4"/>
        <v>genetic algorithm-optimized k-nearest neighbors and support vector machines for breast cancer detection in resource-constrained environments</v>
      </c>
      <c r="D334" s="5" t="str">
        <f t="shared" si="1"/>
        <v>KEEP</v>
      </c>
      <c r="E334" s="5" t="str">
        <f t="array" ref="E334">IF(
  SUM(
    (survey_paper_2026!$F$2:$F999="P") *
      (LOWER(TRIM(survey_paper_2026!$B$2:$B999))=LOWER(TRIM(C334)))
  )&gt;0,
  "Yes",
  "New"
)</f>
        <v>Yes</v>
      </c>
      <c r="F334" s="5"/>
      <c r="G334" s="10" t="s">
        <v>1932</v>
      </c>
      <c r="H334" s="10" t="s">
        <v>2328</v>
      </c>
      <c r="I334" s="5"/>
      <c r="J334" s="3" t="s">
        <v>2872</v>
      </c>
      <c r="K334" s="3" t="s">
        <v>1926</v>
      </c>
      <c r="L334" s="3">
        <v>333.0</v>
      </c>
      <c r="M334" s="5"/>
      <c r="N334" s="5"/>
      <c r="O334" s="5"/>
      <c r="P334" s="5"/>
      <c r="Q334" s="5"/>
      <c r="R334" s="5"/>
      <c r="S334" s="5"/>
      <c r="T334" s="5"/>
      <c r="U334" s="5"/>
      <c r="V334" s="5"/>
      <c r="W334" s="5"/>
    </row>
    <row r="335">
      <c r="A335" s="3" t="s">
        <v>2873</v>
      </c>
      <c r="B335" s="3" t="s">
        <v>2874</v>
      </c>
      <c r="C335" s="3" t="str">
        <f t="shared" si="4"/>
        <v>inception unet architecture for breast tumor segmentation and detection using hybrid deep learning approach</v>
      </c>
      <c r="D335" s="5" t="str">
        <f t="shared" si="1"/>
        <v>KEEP</v>
      </c>
      <c r="E335" s="5" t="str">
        <f t="array" ref="E335">IF(
  SUM(
    (survey_paper_2026!$F$2:$F999="P") *
      (LOWER(TRIM(survey_paper_2026!$B$2:$B999))=LOWER(TRIM(C335)))
  )&gt;0,
  "Yes",
  "New"
)</f>
        <v>Yes</v>
      </c>
      <c r="F335" s="5"/>
      <c r="G335" s="10" t="s">
        <v>1932</v>
      </c>
      <c r="H335" s="10" t="s">
        <v>2497</v>
      </c>
      <c r="I335" s="3" t="s">
        <v>2875</v>
      </c>
      <c r="J335" s="3" t="s">
        <v>2876</v>
      </c>
      <c r="K335" s="3" t="s">
        <v>1926</v>
      </c>
      <c r="L335" s="3">
        <v>334.0</v>
      </c>
      <c r="M335" s="5"/>
      <c r="N335" s="5"/>
      <c r="O335" s="5"/>
      <c r="P335" s="5"/>
      <c r="Q335" s="5"/>
      <c r="R335" s="5"/>
      <c r="S335" s="5"/>
      <c r="T335" s="5"/>
      <c r="U335" s="5"/>
      <c r="V335" s="5"/>
      <c r="W335" s="5"/>
    </row>
    <row r="336">
      <c r="A336" s="3" t="s">
        <v>2877</v>
      </c>
      <c r="B336" s="3" t="s">
        <v>2878</v>
      </c>
      <c r="C336" s="3" t="str">
        <f t="shared" si="4"/>
        <v>yolov9-agma: an enhanced knowledge distillation network for breast ultrasound image classification</v>
      </c>
      <c r="D336" s="5" t="str">
        <f t="shared" si="1"/>
        <v>KEEP</v>
      </c>
      <c r="E336" s="5" t="str">
        <f t="array" ref="E336">IF(
  SUM(
    (survey_paper_2026!$F$2:$F999="P") *
      (LOWER(TRIM(survey_paper_2026!$B$2:$B999))=LOWER(TRIM(C336)))
  )&gt;0,
  "Yes",
  "New"
)</f>
        <v>Yes</v>
      </c>
      <c r="F336" s="5"/>
      <c r="G336" s="10" t="s">
        <v>2015</v>
      </c>
      <c r="H336" s="10" t="s">
        <v>2510</v>
      </c>
      <c r="I336" s="3" t="s">
        <v>2879</v>
      </c>
      <c r="J336" s="3" t="s">
        <v>2880</v>
      </c>
      <c r="K336" s="3" t="s">
        <v>1926</v>
      </c>
      <c r="L336" s="3">
        <v>335.0</v>
      </c>
      <c r="M336" s="5"/>
      <c r="N336" s="5"/>
      <c r="O336" s="5"/>
      <c r="P336" s="5"/>
      <c r="Q336" s="5"/>
      <c r="R336" s="5"/>
      <c r="S336" s="5"/>
      <c r="T336" s="5"/>
      <c r="U336" s="5"/>
      <c r="V336" s="5"/>
      <c r="W336" s="5"/>
    </row>
    <row r="337">
      <c r="A337" s="3" t="s">
        <v>1640</v>
      </c>
      <c r="B337" s="3" t="s">
        <v>2881</v>
      </c>
      <c r="C337" s="3" t="str">
        <f t="shared" si="4"/>
        <v>applying the deep learning model on an iot board for breast cancer detection based on histopathological images</v>
      </c>
      <c r="D337" s="5" t="str">
        <f t="shared" si="1"/>
        <v>KEEP</v>
      </c>
      <c r="E337" s="5" t="str">
        <f t="array" ref="E337">IF(
  SUM(
    (survey_paper_2026!$F$2:$F999="P") *
      (LOWER(TRIM(survey_paper_2026!$B$2:$B999))=LOWER(TRIM(C337)))
  )&gt;0,
  "Yes",
  "New"
)</f>
        <v>Yes</v>
      </c>
      <c r="F337" s="5"/>
      <c r="G337" s="10" t="s">
        <v>2070</v>
      </c>
      <c r="H337" s="10" t="s">
        <v>2551</v>
      </c>
      <c r="I337" s="3" t="s">
        <v>2882</v>
      </c>
      <c r="J337" s="3" t="s">
        <v>1644</v>
      </c>
      <c r="K337" s="3" t="s">
        <v>1926</v>
      </c>
      <c r="L337" s="3">
        <v>336.0</v>
      </c>
      <c r="M337" s="5"/>
      <c r="N337" s="5"/>
      <c r="O337" s="5"/>
      <c r="P337" s="5"/>
      <c r="Q337" s="5"/>
      <c r="R337" s="5"/>
      <c r="S337" s="5"/>
      <c r="T337" s="5"/>
      <c r="U337" s="5"/>
      <c r="V337" s="5"/>
      <c r="W337" s="5"/>
    </row>
    <row r="338">
      <c r="A338" s="3" t="s">
        <v>2883</v>
      </c>
      <c r="B338" s="3" t="s">
        <v>2884</v>
      </c>
      <c r="C338" s="3" t="str">
        <f t="shared" si="4"/>
        <v>invunet: involuted unet for breast tumor segmentation from ultrasound</v>
      </c>
      <c r="D338" s="5" t="str">
        <f t="shared" si="1"/>
        <v>KEEP</v>
      </c>
      <c r="E338" s="5" t="str">
        <f t="array" ref="E338">IF(
  SUM(
    (survey_paper_2026!$F$2:$F999="P") *
      (LOWER(TRIM(survey_paper_2026!$B$2:$B999))=LOWER(TRIM(C338)))
  )&gt;0,
  "Yes",
  "New"
)</f>
        <v>Yes</v>
      </c>
      <c r="F338" s="5"/>
      <c r="G338" s="10" t="s">
        <v>1928</v>
      </c>
      <c r="H338" s="10" t="s">
        <v>2494</v>
      </c>
      <c r="I338" s="3" t="s">
        <v>2885</v>
      </c>
      <c r="J338" s="3" t="s">
        <v>2886</v>
      </c>
      <c r="K338" s="3" t="s">
        <v>1926</v>
      </c>
      <c r="L338" s="3">
        <v>337.0</v>
      </c>
      <c r="M338" s="5"/>
      <c r="N338" s="5"/>
      <c r="O338" s="5"/>
      <c r="P338" s="5"/>
      <c r="Q338" s="5"/>
      <c r="R338" s="5"/>
      <c r="S338" s="5"/>
      <c r="T338" s="5"/>
      <c r="U338" s="5"/>
      <c r="V338" s="5"/>
      <c r="W338" s="5"/>
    </row>
    <row r="339">
      <c r="A339" s="3" t="s">
        <v>2887</v>
      </c>
      <c r="B339" s="3" t="s">
        <v>2888</v>
      </c>
      <c r="C339" s="3" t="str">
        <f t="shared" si="4"/>
        <v>convolutional neural network with parallel convolution scale attention module and rescbam for breast histology image classification</v>
      </c>
      <c r="D339" s="5" t="str">
        <f t="shared" si="1"/>
        <v>KEEP</v>
      </c>
      <c r="E339" s="5" t="str">
        <f t="array" ref="E339">IF(
  SUM(
    (survey_paper_2026!$F$2:$F999="P") *
      (LOWER(TRIM(survey_paper_2026!$B$2:$B999))=LOWER(TRIM(C339)))
  )&gt;0,
  "Yes",
  "New"
)</f>
        <v>Yes</v>
      </c>
      <c r="F339" s="5"/>
      <c r="G339" s="10" t="s">
        <v>1923</v>
      </c>
      <c r="H339" s="10" t="s">
        <v>2504</v>
      </c>
      <c r="I339" s="3" t="s">
        <v>2889</v>
      </c>
      <c r="J339" s="3" t="s">
        <v>2890</v>
      </c>
      <c r="K339" s="3" t="s">
        <v>1926</v>
      </c>
      <c r="L339" s="3">
        <v>338.0</v>
      </c>
      <c r="M339" s="5"/>
      <c r="N339" s="5"/>
      <c r="O339" s="5"/>
      <c r="P339" s="5"/>
      <c r="Q339" s="5"/>
      <c r="R339" s="5"/>
      <c r="S339" s="5"/>
      <c r="T339" s="5"/>
      <c r="U339" s="5"/>
      <c r="V339" s="5"/>
      <c r="W339" s="5"/>
    </row>
    <row r="340">
      <c r="A340" s="3" t="s">
        <v>2891</v>
      </c>
      <c r="B340" s="3" t="s">
        <v>2892</v>
      </c>
      <c r="C340" s="3" t="str">
        <f t="shared" si="4"/>
        <v>ae-yolo: feature focus enhancement for breast mass detection</v>
      </c>
      <c r="D340" s="5" t="str">
        <f t="shared" si="1"/>
        <v>KEEP</v>
      </c>
      <c r="E340" s="5" t="str">
        <f t="array" ref="E340">IF(
  SUM(
    (survey_paper_2026!$F$2:$F999="P") *
      (LOWER(TRIM(survey_paper_2026!$B$2:$B999))=LOWER(TRIM(C340)))
  )&gt;0,
  "Yes",
  "New"
)</f>
        <v>Yes</v>
      </c>
      <c r="F340" s="5"/>
      <c r="G340" s="10" t="s">
        <v>1932</v>
      </c>
      <c r="H340" s="10" t="s">
        <v>2510</v>
      </c>
      <c r="I340" s="3" t="s">
        <v>2893</v>
      </c>
      <c r="J340" s="3" t="s">
        <v>2894</v>
      </c>
      <c r="K340" s="3" t="s">
        <v>1926</v>
      </c>
      <c r="L340" s="3">
        <v>339.0</v>
      </c>
      <c r="M340" s="5"/>
      <c r="N340" s="5"/>
      <c r="O340" s="5"/>
      <c r="P340" s="5"/>
      <c r="Q340" s="5"/>
      <c r="R340" s="5"/>
      <c r="S340" s="5"/>
      <c r="T340" s="5"/>
      <c r="U340" s="5"/>
      <c r="V340" s="5"/>
      <c r="W340" s="5"/>
    </row>
    <row r="341">
      <c r="A341" s="3" t="s">
        <v>2895</v>
      </c>
      <c r="B341" s="3" t="s">
        <v>2896</v>
      </c>
      <c r="C341" s="3" t="str">
        <f t="shared" si="4"/>
        <v>mm-3d unet: development of a lightweight breast cancer tumor segmentation network utilizing multi-task and depthwise separable convolution</v>
      </c>
      <c r="D341" s="5" t="str">
        <f t="shared" si="1"/>
        <v>KEEP</v>
      </c>
      <c r="E341" s="5" t="str">
        <f t="array" ref="E341">IF(
  SUM(
    (survey_paper_2026!$F$2:$F999="P") *
      (LOWER(TRIM(survey_paper_2026!$B$2:$B999))=LOWER(TRIM(C341)))
  )&gt;0,
  "Yes",
  "New"
)</f>
        <v>Yes</v>
      </c>
      <c r="F341" s="5"/>
      <c r="G341" s="10" t="s">
        <v>1932</v>
      </c>
      <c r="H341" s="10" t="s">
        <v>2510</v>
      </c>
      <c r="I341" s="3" t="s">
        <v>2897</v>
      </c>
      <c r="J341" s="3" t="s">
        <v>2898</v>
      </c>
      <c r="K341" s="3" t="s">
        <v>1926</v>
      </c>
      <c r="L341" s="3">
        <v>340.0</v>
      </c>
      <c r="M341" s="5"/>
      <c r="N341" s="5"/>
      <c r="O341" s="5"/>
      <c r="P341" s="5"/>
      <c r="Q341" s="5"/>
      <c r="R341" s="5"/>
      <c r="S341" s="5"/>
      <c r="T341" s="5"/>
      <c r="U341" s="5"/>
      <c r="V341" s="5"/>
      <c r="W341" s="5"/>
    </row>
    <row r="342">
      <c r="A342" s="3" t="s">
        <v>2899</v>
      </c>
      <c r="B342" s="3" t="s">
        <v>2900</v>
      </c>
      <c r="C342" s="3" t="str">
        <f t="shared" si="4"/>
        <v>explainable deep learning framework for breast tumor analysis in ultrasound imaging systems</v>
      </c>
      <c r="D342" s="5" t="str">
        <f t="shared" si="1"/>
        <v>KEEP</v>
      </c>
      <c r="E342" s="5" t="str">
        <f t="array" ref="E342">IF(
  SUM(
    (survey_paper_2026!$F$2:$F999="P") *
      (LOWER(TRIM(survey_paper_2026!$B$2:$B999))=LOWER(TRIM(C342)))
  )&gt;0,
  "Yes",
  "New"
)</f>
        <v>Yes</v>
      </c>
      <c r="F342" s="5"/>
      <c r="G342" s="10" t="s">
        <v>2015</v>
      </c>
      <c r="H342" s="10" t="s">
        <v>1924</v>
      </c>
      <c r="I342" s="3" t="s">
        <v>2901</v>
      </c>
      <c r="J342" s="3" t="s">
        <v>2902</v>
      </c>
      <c r="K342" s="3" t="s">
        <v>1926</v>
      </c>
      <c r="L342" s="3">
        <v>341.0</v>
      </c>
      <c r="M342" s="5"/>
      <c r="N342" s="5"/>
      <c r="O342" s="5"/>
      <c r="P342" s="5"/>
      <c r="Q342" s="5"/>
      <c r="R342" s="5"/>
      <c r="S342" s="5"/>
      <c r="T342" s="5"/>
      <c r="U342" s="5"/>
      <c r="V342" s="5"/>
      <c r="W342" s="5"/>
    </row>
    <row r="343">
      <c r="A343" s="3" t="s">
        <v>2903</v>
      </c>
      <c r="B343" s="3" t="s">
        <v>2904</v>
      </c>
      <c r="C343" s="3" t="str">
        <f t="shared" si="4"/>
        <v>a lightweight method for breast cancer detection using thermography images with optimized cnn feature and efficient classification</v>
      </c>
      <c r="D343" s="5" t="str">
        <f t="shared" si="1"/>
        <v>KEEP</v>
      </c>
      <c r="E343" s="5" t="str">
        <f t="array" ref="E343">IF(
  SUM(
    (survey_paper_2026!$F$2:$F999="P") *
      (LOWER(TRIM(survey_paper_2026!$B$2:$B999))=LOWER(TRIM(C343)))
  )&gt;0,
  "Yes",
  "New"
)</f>
        <v>Yes</v>
      </c>
      <c r="F343" s="5"/>
      <c r="G343" s="10" t="s">
        <v>1932</v>
      </c>
      <c r="H343" s="10" t="s">
        <v>2691</v>
      </c>
      <c r="I343" s="3" t="s">
        <v>2905</v>
      </c>
      <c r="J343" s="3" t="s">
        <v>2906</v>
      </c>
      <c r="K343" s="3" t="s">
        <v>1926</v>
      </c>
      <c r="L343" s="3">
        <v>342.0</v>
      </c>
      <c r="M343" s="5"/>
      <c r="N343" s="5"/>
      <c r="O343" s="5"/>
      <c r="P343" s="5"/>
      <c r="Q343" s="5"/>
      <c r="R343" s="5"/>
      <c r="S343" s="5"/>
      <c r="T343" s="5"/>
      <c r="U343" s="5"/>
      <c r="V343" s="5"/>
      <c r="W343" s="5"/>
    </row>
    <row r="344">
      <c r="A344" s="3" t="s">
        <v>2907</v>
      </c>
      <c r="B344" s="3" t="s">
        <v>2908</v>
      </c>
      <c r="C344" s="3" t="str">
        <f t="shared" si="4"/>
        <v>visual attention condenser model for multiple disease detection from heterogeneous medical image modalities</v>
      </c>
      <c r="D344" s="5" t="str">
        <f t="shared" si="1"/>
        <v>KEEP</v>
      </c>
      <c r="E344" s="5" t="str">
        <f t="array" ref="E344">IF(
  SUM(
    (survey_paper_2026!$F$2:$F999="P") *
      (LOWER(TRIM(survey_paper_2026!$B$2:$B999))=LOWER(TRIM(C344)))
  )&gt;0,
  "Yes",
  "New"
)</f>
        <v>Yes</v>
      </c>
      <c r="F344" s="5"/>
      <c r="G344" s="10" t="s">
        <v>1923</v>
      </c>
      <c r="H344" s="10" t="s">
        <v>2486</v>
      </c>
      <c r="I344" s="3" t="s">
        <v>2909</v>
      </c>
      <c r="J344" s="3" t="s">
        <v>2910</v>
      </c>
      <c r="K344" s="3" t="s">
        <v>1926</v>
      </c>
      <c r="L344" s="3">
        <v>343.0</v>
      </c>
      <c r="M344" s="5"/>
      <c r="N344" s="5"/>
      <c r="O344" s="5"/>
      <c r="P344" s="5"/>
      <c r="Q344" s="5"/>
      <c r="R344" s="5"/>
      <c r="S344" s="5"/>
      <c r="T344" s="5"/>
      <c r="U344" s="5"/>
      <c r="V344" s="5"/>
      <c r="W344" s="5"/>
    </row>
    <row r="345">
      <c r="A345" s="3" t="s">
        <v>2911</v>
      </c>
      <c r="B345" s="3" t="s">
        <v>2912</v>
      </c>
      <c r="C345" s="3" t="str">
        <f t="shared" si="4"/>
        <v>lightweight statistical and texture feature approach for breast thermogram analysis †</v>
      </c>
      <c r="D345" s="5" t="str">
        <f t="shared" si="1"/>
        <v>KEEP</v>
      </c>
      <c r="E345" s="5" t="str">
        <f t="array" ref="E345">IF(
  SUM(
    (survey_paper_2026!$F$2:$F999="P") *
      (LOWER(TRIM(survey_paper_2026!$B$2:$B999))=LOWER(TRIM(C345)))
  )&gt;0,
  "Yes",
  "New"
)</f>
        <v>Yes</v>
      </c>
      <c r="F345" s="5"/>
      <c r="G345" s="10" t="s">
        <v>1932</v>
      </c>
      <c r="H345" s="10" t="s">
        <v>2483</v>
      </c>
      <c r="I345" s="3" t="s">
        <v>2913</v>
      </c>
      <c r="J345" s="3" t="s">
        <v>2914</v>
      </c>
      <c r="K345" s="3" t="s">
        <v>1926</v>
      </c>
      <c r="L345" s="3">
        <v>344.0</v>
      </c>
      <c r="M345" s="5"/>
      <c r="N345" s="5"/>
      <c r="O345" s="5"/>
      <c r="P345" s="5"/>
      <c r="Q345" s="5"/>
      <c r="R345" s="5"/>
      <c r="S345" s="5"/>
      <c r="T345" s="5"/>
      <c r="U345" s="5"/>
      <c r="V345" s="5"/>
      <c r="W345" s="5"/>
    </row>
    <row r="346">
      <c r="A346" s="3" t="s">
        <v>2915</v>
      </c>
      <c r="B346" s="3" t="s">
        <v>2916</v>
      </c>
      <c r="C346" s="3" t="str">
        <f t="shared" si="4"/>
        <v>artificial intelligence medical ultrasound equipment: application of breast lesions detection</v>
      </c>
      <c r="D346" s="5" t="str">
        <f t="shared" si="1"/>
        <v>KEEP</v>
      </c>
      <c r="E346" s="5" t="str">
        <f t="array" ref="E346">IF(
  SUM(
    (survey_paper_2026!$F$2:$F999="P") *
      (LOWER(TRIM(survey_paper_2026!$B$2:$B999))=LOWER(TRIM(C346)))
  )&gt;0,
  "Yes",
  "New"
)</f>
        <v>Yes</v>
      </c>
      <c r="F346" s="5"/>
      <c r="G346" s="10" t="s">
        <v>1985</v>
      </c>
      <c r="H346" s="10" t="s">
        <v>2917</v>
      </c>
      <c r="I346" s="3" t="s">
        <v>2918</v>
      </c>
      <c r="J346" s="3" t="s">
        <v>2919</v>
      </c>
      <c r="K346" s="3" t="s">
        <v>1926</v>
      </c>
      <c r="L346" s="3">
        <v>345.0</v>
      </c>
      <c r="M346" s="5"/>
      <c r="N346" s="5"/>
      <c r="O346" s="5"/>
      <c r="P346" s="5"/>
      <c r="Q346" s="5"/>
      <c r="R346" s="5"/>
      <c r="S346" s="5"/>
      <c r="T346" s="5"/>
      <c r="U346" s="5"/>
      <c r="V346" s="5"/>
      <c r="W346" s="5"/>
    </row>
    <row r="347">
      <c r="A347" s="3" t="s">
        <v>1351</v>
      </c>
      <c r="B347" s="3" t="s">
        <v>2920</v>
      </c>
      <c r="C347" s="3" t="str">
        <f t="shared" si="4"/>
        <v>detection of breast cancer with lightweight deep neural networks for histology image classification</v>
      </c>
      <c r="D347" s="5" t="str">
        <f t="shared" si="1"/>
        <v>KEEP</v>
      </c>
      <c r="E347" s="5" t="str">
        <f t="array" ref="E347">IF(
  SUM(
    (survey_paper_2026!$F$2:$F999="P") *
      (LOWER(TRIM(survey_paper_2026!$B$2:$B999))=LOWER(TRIM(C347)))
  )&gt;0,
  "Yes",
  "New"
)</f>
        <v>Yes</v>
      </c>
      <c r="F347" s="5"/>
      <c r="G347" s="10" t="s">
        <v>1928</v>
      </c>
      <c r="H347" s="10" t="s">
        <v>2921</v>
      </c>
      <c r="I347" s="3" t="s">
        <v>2922</v>
      </c>
      <c r="J347" s="3" t="s">
        <v>1355</v>
      </c>
      <c r="K347" s="3" t="s">
        <v>1926</v>
      </c>
      <c r="L347" s="3">
        <v>346.0</v>
      </c>
      <c r="M347" s="5"/>
      <c r="N347" s="5"/>
      <c r="O347" s="5"/>
      <c r="P347" s="5"/>
      <c r="Q347" s="5"/>
      <c r="R347" s="5"/>
      <c r="S347" s="5"/>
      <c r="T347" s="5"/>
      <c r="U347" s="5"/>
      <c r="V347" s="5"/>
      <c r="W347" s="5"/>
    </row>
    <row r="348">
      <c r="A348" s="3" t="s">
        <v>1371</v>
      </c>
      <c r="B348" s="3" t="s">
        <v>2923</v>
      </c>
      <c r="C348" s="3" t="str">
        <f t="shared" si="4"/>
        <v>vision transformer based convolutional neural network for breast cancer histopathological images classification</v>
      </c>
      <c r="D348" s="5" t="str">
        <f t="shared" si="1"/>
        <v>KEEP</v>
      </c>
      <c r="E348" s="5" t="str">
        <f t="array" ref="E348">IF(
  SUM(
    (survey_paper_2026!$F$2:$F999="P") *
      (LOWER(TRIM(survey_paper_2026!$B$2:$B999))=LOWER(TRIM(C348)))
  )&gt;0,
  "Yes",
  "New"
)</f>
        <v>Yes</v>
      </c>
      <c r="F348" s="5"/>
      <c r="G348" s="10" t="s">
        <v>1923</v>
      </c>
      <c r="H348" s="10" t="s">
        <v>2924</v>
      </c>
      <c r="I348" s="3" t="s">
        <v>2925</v>
      </c>
      <c r="J348" s="3" t="s">
        <v>1375</v>
      </c>
      <c r="K348" s="3" t="s">
        <v>1926</v>
      </c>
      <c r="L348" s="3">
        <v>347.0</v>
      </c>
      <c r="M348" s="5"/>
      <c r="N348" s="5"/>
      <c r="O348" s="5"/>
      <c r="P348" s="5"/>
      <c r="Q348" s="5"/>
      <c r="R348" s="5"/>
      <c r="S348" s="5"/>
      <c r="T348" s="5"/>
      <c r="U348" s="5"/>
      <c r="V348" s="5"/>
      <c r="W348" s="5"/>
    </row>
    <row r="349">
      <c r="A349" s="3" t="s">
        <v>2650</v>
      </c>
      <c r="B349" s="3" t="s">
        <v>2926</v>
      </c>
      <c r="C349" s="3" t="str">
        <f t="shared" si="4"/>
        <v>auto-bcs: a hybrid system for real-time breast cancer screening from pathological images</v>
      </c>
      <c r="D349" s="5" t="str">
        <f t="shared" si="1"/>
        <v>KEEP</v>
      </c>
      <c r="E349" s="5" t="str">
        <f t="array" ref="E349">IF(
  SUM(
    (survey_paper_2026!$F$2:$F999="P") *
      (LOWER(TRIM(survey_paper_2026!$B$2:$B999))=LOWER(TRIM(C349)))
  )&gt;0,
  "Yes",
  "New"
)</f>
        <v>Yes</v>
      </c>
      <c r="F349" s="5"/>
      <c r="G349" s="10" t="s">
        <v>1923</v>
      </c>
      <c r="H349" s="10" t="s">
        <v>2328</v>
      </c>
      <c r="I349" s="3" t="s">
        <v>2927</v>
      </c>
      <c r="J349" s="3" t="s">
        <v>2928</v>
      </c>
      <c r="K349" s="3" t="s">
        <v>1926</v>
      </c>
      <c r="L349" s="3">
        <v>348.0</v>
      </c>
      <c r="M349" s="5"/>
      <c r="N349" s="5"/>
      <c r="O349" s="5"/>
      <c r="P349" s="5"/>
      <c r="Q349" s="5"/>
      <c r="R349" s="5"/>
      <c r="S349" s="5"/>
      <c r="T349" s="5"/>
      <c r="U349" s="5"/>
      <c r="V349" s="5"/>
      <c r="W349" s="5"/>
    </row>
    <row r="350">
      <c r="A350" s="3" t="s">
        <v>2929</v>
      </c>
      <c r="B350" s="3" t="s">
        <v>2930</v>
      </c>
      <c r="C350" s="3" t="str">
        <f t="shared" si="4"/>
        <v>breast cancer classification using parametric free thresholding adjacency statistics based fibonacci patterns</v>
      </c>
      <c r="D350" s="5" t="str">
        <f t="shared" si="1"/>
        <v>KEEP</v>
      </c>
      <c r="E350" s="5" t="str">
        <f t="array" ref="E350">IF(
  SUM(
    (survey_paper_2026!$F$2:$F999="P") *
      (LOWER(TRIM(survey_paper_2026!$B$2:$B999))=LOWER(TRIM(C350)))
  )&gt;0,
  "Yes",
  "New"
)</f>
        <v>Yes</v>
      </c>
      <c r="F350" s="5"/>
      <c r="G350" s="10" t="s">
        <v>1985</v>
      </c>
      <c r="H350" s="10" t="s">
        <v>2483</v>
      </c>
      <c r="I350" s="3" t="s">
        <v>2931</v>
      </c>
      <c r="J350" s="3" t="s">
        <v>2932</v>
      </c>
      <c r="K350" s="3" t="s">
        <v>1926</v>
      </c>
      <c r="L350" s="3">
        <v>349.0</v>
      </c>
      <c r="M350" s="5"/>
      <c r="N350" s="5"/>
      <c r="O350" s="5"/>
      <c r="P350" s="5"/>
      <c r="Q350" s="5"/>
      <c r="R350" s="5"/>
      <c r="S350" s="5"/>
      <c r="T350" s="5"/>
      <c r="U350" s="5"/>
      <c r="V350" s="5"/>
      <c r="W350" s="5"/>
    </row>
    <row r="351">
      <c r="A351" s="3" t="s">
        <v>2933</v>
      </c>
      <c r="B351" s="3" t="s">
        <v>2934</v>
      </c>
      <c r="C351" s="3" t="str">
        <f t="shared" si="4"/>
        <v>breast cancer detection in thermograms using a hybrid of ga and gwo based deep feature selection method</v>
      </c>
      <c r="D351" s="5" t="str">
        <f t="shared" si="1"/>
        <v>KEEP</v>
      </c>
      <c r="E351" s="5" t="str">
        <f t="array" ref="E351">IF(
  SUM(
    (survey_paper_2026!$F$2:$F999="P") *
      (LOWER(TRIM(survey_paper_2026!$B$2:$B999))=LOWER(TRIM(C351)))
  )&gt;0,
  "Yes",
  "New"
)</f>
        <v>Yes</v>
      </c>
      <c r="F351" s="5"/>
      <c r="G351" s="10" t="s">
        <v>1936</v>
      </c>
      <c r="H351" s="10" t="s">
        <v>2935</v>
      </c>
      <c r="I351" s="3" t="s">
        <v>2936</v>
      </c>
      <c r="J351" s="3" t="s">
        <v>2937</v>
      </c>
      <c r="K351" s="3" t="s">
        <v>1926</v>
      </c>
      <c r="L351" s="3">
        <v>350.0</v>
      </c>
      <c r="M351" s="5"/>
      <c r="N351" s="5"/>
      <c r="O351" s="5"/>
      <c r="P351" s="5"/>
      <c r="Q351" s="5"/>
      <c r="R351" s="5"/>
      <c r="S351" s="5"/>
      <c r="T351" s="5"/>
      <c r="U351" s="5"/>
      <c r="V351" s="5"/>
      <c r="W351" s="5"/>
    </row>
    <row r="352">
      <c r="A352" s="3" t="s">
        <v>2938</v>
      </c>
      <c r="B352" s="3" t="s">
        <v>2939</v>
      </c>
      <c r="C352" s="3" t="str">
        <f t="shared" si="4"/>
        <v>lightweightunet: multimodal deep learning with gan-augmented imaging data for efficient breast cancer detection</v>
      </c>
      <c r="D352" s="5" t="str">
        <f t="shared" si="1"/>
        <v>KEEP</v>
      </c>
      <c r="E352" s="5" t="str">
        <f t="array" ref="E352">IF(
  SUM(
    (survey_paper_2026!$F$2:$F999="P") *
      (LOWER(TRIM(survey_paper_2026!$B$2:$B999))=LOWER(TRIM(C352)))
  )&gt;0,
  "Yes",
  "New"
)</f>
        <v>Yes</v>
      </c>
      <c r="F352" s="5"/>
      <c r="G352" s="10" t="s">
        <v>1932</v>
      </c>
      <c r="H352" s="10" t="s">
        <v>2921</v>
      </c>
      <c r="I352" s="3" t="s">
        <v>2940</v>
      </c>
      <c r="J352" s="3" t="s">
        <v>2941</v>
      </c>
      <c r="K352" s="3" t="s">
        <v>1926</v>
      </c>
      <c r="L352" s="3">
        <v>351.0</v>
      </c>
      <c r="M352" s="5"/>
      <c r="N352" s="5"/>
      <c r="O352" s="5"/>
      <c r="P352" s="5"/>
      <c r="Q352" s="5"/>
      <c r="R352" s="5"/>
      <c r="S352" s="5"/>
      <c r="T352" s="5"/>
      <c r="U352" s="5"/>
      <c r="V352" s="5"/>
      <c r="W352" s="5"/>
    </row>
    <row r="353">
      <c r="A353" s="3" t="s">
        <v>2942</v>
      </c>
      <c r="B353" s="3" t="s">
        <v>2943</v>
      </c>
      <c r="C353" s="3" t="str">
        <f t="shared" si="4"/>
        <v>a shapley value-based gated feature fusion of multi-branch deep learning framework for breast cancer screening of thermal images</v>
      </c>
      <c r="D353" s="5" t="str">
        <f t="shared" si="1"/>
        <v>KEEP</v>
      </c>
      <c r="E353" s="5" t="str">
        <f t="array" ref="E353">IF(
  SUM(
    (survey_paper_2026!$F$2:$F999="P") *
      (LOWER(TRIM(survey_paper_2026!$B$2:$B999))=LOWER(TRIM(C353)))
  )&gt;0,
  "Yes",
  "New"
)</f>
        <v>Yes</v>
      </c>
      <c r="F353" s="5"/>
      <c r="G353" s="10" t="s">
        <v>2015</v>
      </c>
      <c r="H353" s="10" t="s">
        <v>1924</v>
      </c>
      <c r="I353" s="3" t="s">
        <v>2944</v>
      </c>
      <c r="J353" s="3" t="s">
        <v>2945</v>
      </c>
      <c r="K353" s="3" t="s">
        <v>1926</v>
      </c>
      <c r="L353" s="3">
        <v>352.0</v>
      </c>
      <c r="M353" s="5"/>
      <c r="N353" s="5"/>
      <c r="O353" s="5"/>
      <c r="P353" s="5"/>
      <c r="Q353" s="5"/>
      <c r="R353" s="5"/>
      <c r="S353" s="5"/>
      <c r="T353" s="5"/>
      <c r="U353" s="5"/>
      <c r="V353" s="5"/>
      <c r="W353" s="5"/>
    </row>
    <row r="354">
      <c r="A354" s="3" t="s">
        <v>1552</v>
      </c>
      <c r="B354" s="3" t="s">
        <v>2946</v>
      </c>
      <c r="C354" s="3" t="str">
        <f t="shared" si="4"/>
        <v>genetic algorithm-based optimization of unet for breast cancer classification: a lightweight and efficient approach for iot devices</v>
      </c>
      <c r="D354" s="5" t="str">
        <f t="shared" si="1"/>
        <v>KEEP</v>
      </c>
      <c r="E354" s="5" t="str">
        <f t="array" ref="E354">IF(
  SUM(
    (survey_paper_2026!$F$2:$F999="P") *
      (LOWER(TRIM(survey_paper_2026!$B$2:$B999))=LOWER(TRIM(C354)))
  )&gt;0,
  "Yes",
  "New"
)</f>
        <v>Yes</v>
      </c>
      <c r="F354" s="5"/>
      <c r="G354" s="10" t="s">
        <v>1923</v>
      </c>
      <c r="H354" s="10" t="s">
        <v>2510</v>
      </c>
      <c r="I354" s="3" t="s">
        <v>2947</v>
      </c>
      <c r="J354" s="3" t="s">
        <v>1556</v>
      </c>
      <c r="K354" s="3" t="s">
        <v>1926</v>
      </c>
      <c r="L354" s="3">
        <v>353.0</v>
      </c>
      <c r="M354" s="5"/>
      <c r="N354" s="5"/>
      <c r="O354" s="5"/>
      <c r="P354" s="5"/>
      <c r="Q354" s="5"/>
      <c r="R354" s="5"/>
      <c r="S354" s="5"/>
      <c r="T354" s="5"/>
      <c r="U354" s="5"/>
      <c r="V354" s="5"/>
      <c r="W354" s="5"/>
    </row>
    <row r="355">
      <c r="A355" s="3" t="s">
        <v>2948</v>
      </c>
      <c r="B355" s="3" t="s">
        <v>2949</v>
      </c>
      <c r="C355" s="3" t="str">
        <f t="shared" si="4"/>
        <v>bm-net: cnn-based mobilenet-v3 and bilinear structure for breast cancer detection in whole slide images</v>
      </c>
      <c r="D355" s="5" t="str">
        <f t="shared" si="1"/>
        <v>KEEP</v>
      </c>
      <c r="E355" s="5" t="str">
        <f t="array" ref="E355">IF(
  SUM(
    (survey_paper_2026!$F$2:$F999="P") *
      (LOWER(TRIM(survey_paper_2026!$B$2:$B999))=LOWER(TRIM(C355)))
  )&gt;0,
  "Yes",
  "New"
)</f>
        <v>Yes</v>
      </c>
      <c r="F355" s="5"/>
      <c r="G355" s="10" t="s">
        <v>1928</v>
      </c>
      <c r="H355" s="10" t="s">
        <v>2950</v>
      </c>
      <c r="I355" s="3" t="s">
        <v>2951</v>
      </c>
      <c r="J355" s="3" t="s">
        <v>2952</v>
      </c>
      <c r="K355" s="3" t="s">
        <v>1926</v>
      </c>
      <c r="L355" s="3">
        <v>354.0</v>
      </c>
      <c r="M355" s="5"/>
      <c r="N355" s="5"/>
      <c r="O355" s="5"/>
      <c r="P355" s="5"/>
      <c r="Q355" s="5"/>
      <c r="R355" s="5"/>
      <c r="S355" s="5"/>
      <c r="T355" s="5"/>
      <c r="U355" s="5"/>
      <c r="V355" s="5"/>
      <c r="W355" s="5"/>
    </row>
    <row r="356">
      <c r="A356" s="3" t="s">
        <v>2953</v>
      </c>
      <c r="B356" s="3" t="s">
        <v>2954</v>
      </c>
      <c r="C356" s="3" t="str">
        <f t="shared" si="4"/>
        <v>an efficient lightweight multi head attention gannet convolutional neural network based mammograms classification</v>
      </c>
      <c r="D356" s="5" t="str">
        <f t="shared" si="1"/>
        <v>KEEP</v>
      </c>
      <c r="E356" s="5" t="str">
        <f t="array" ref="E356">IF(
  SUM(
    (survey_paper_2026!$F$2:$F999="P") *
      (LOWER(TRIM(survey_paper_2026!$B$2:$B999))=LOWER(TRIM(C356)))
  )&gt;0,
  "Yes",
  "New"
)</f>
        <v>Yes</v>
      </c>
      <c r="F356" s="5"/>
      <c r="G356" s="10" t="s">
        <v>1932</v>
      </c>
      <c r="H356" s="10" t="s">
        <v>2514</v>
      </c>
      <c r="I356" s="3" t="s">
        <v>2955</v>
      </c>
      <c r="J356" s="3" t="s">
        <v>2956</v>
      </c>
      <c r="K356" s="3" t="s">
        <v>1926</v>
      </c>
      <c r="L356" s="3">
        <v>355.0</v>
      </c>
      <c r="M356" s="5"/>
      <c r="N356" s="5"/>
      <c r="O356" s="5"/>
      <c r="P356" s="5"/>
      <c r="Q356" s="5"/>
      <c r="R356" s="5"/>
      <c r="S356" s="5"/>
      <c r="T356" s="5"/>
      <c r="U356" s="5"/>
      <c r="V356" s="5"/>
      <c r="W356" s="5"/>
    </row>
    <row r="357">
      <c r="A357" s="3" t="s">
        <v>2957</v>
      </c>
      <c r="B357" s="3" t="s">
        <v>2958</v>
      </c>
      <c r="C357" s="3" t="str">
        <f t="shared" si="4"/>
        <v>mob-cbam: a dual-channel attention-based deep learning generalizable model for breast cancer molecular subtypes prediction using mammograms</v>
      </c>
      <c r="D357" s="5" t="str">
        <f t="shared" si="1"/>
        <v>KEEP</v>
      </c>
      <c r="E357" s="5" t="str">
        <f t="array" ref="E357">IF(
  SUM(
    (survey_paper_2026!$F$2:$F999="P") *
      (LOWER(TRIM(survey_paper_2026!$B$2:$B999))=LOWER(TRIM(C357)))
  )&gt;0,
  "Yes",
  "New"
)</f>
        <v>Yes</v>
      </c>
      <c r="F357" s="5"/>
      <c r="G357" s="10" t="s">
        <v>1923</v>
      </c>
      <c r="H357" s="10" t="s">
        <v>2935</v>
      </c>
      <c r="I357" s="3" t="s">
        <v>2959</v>
      </c>
      <c r="J357" s="3" t="s">
        <v>2960</v>
      </c>
      <c r="K357" s="3" t="s">
        <v>1926</v>
      </c>
      <c r="L357" s="3">
        <v>356.0</v>
      </c>
      <c r="M357" s="5"/>
      <c r="N357" s="5"/>
      <c r="O357" s="5"/>
      <c r="P357" s="5"/>
      <c r="Q357" s="5"/>
      <c r="R357" s="5"/>
      <c r="S357" s="5"/>
      <c r="T357" s="5"/>
      <c r="U357" s="5"/>
      <c r="V357" s="5"/>
      <c r="W357" s="5"/>
    </row>
    <row r="358">
      <c r="A358" s="3" t="s">
        <v>2961</v>
      </c>
      <c r="B358" s="3" t="s">
        <v>2962</v>
      </c>
      <c r="C358" s="3" t="str">
        <f t="shared" si="4"/>
        <v>advanced deep learning architectures for enhanced mammography classification: a comparative study of cnns and vit</v>
      </c>
      <c r="D358" s="5" t="str">
        <f t="shared" si="1"/>
        <v>KEEP</v>
      </c>
      <c r="E358" s="5" t="str">
        <f t="array" ref="E358">IF(
  SUM(
    (survey_paper_2026!$F$2:$F999="P") *
      (LOWER(TRIM(survey_paper_2026!$B$2:$B999))=LOWER(TRIM(C358)))
  )&gt;0,
  "Yes",
  "New"
)</f>
        <v>Yes</v>
      </c>
      <c r="F358" s="5"/>
      <c r="G358" s="10" t="s">
        <v>1932</v>
      </c>
      <c r="H358" s="10" t="s">
        <v>2709</v>
      </c>
      <c r="I358" s="3" t="s">
        <v>2963</v>
      </c>
      <c r="J358" s="3" t="s">
        <v>2964</v>
      </c>
      <c r="K358" s="3" t="s">
        <v>1926</v>
      </c>
      <c r="L358" s="3">
        <v>357.0</v>
      </c>
      <c r="M358" s="5"/>
      <c r="N358" s="5"/>
      <c r="O358" s="5"/>
      <c r="P358" s="5"/>
      <c r="Q358" s="5"/>
      <c r="R358" s="5"/>
      <c r="S358" s="5"/>
      <c r="T358" s="5"/>
      <c r="U358" s="5"/>
      <c r="V358" s="5"/>
      <c r="W358" s="5"/>
    </row>
    <row r="359">
      <c r="A359" s="3" t="s">
        <v>1724</v>
      </c>
      <c r="B359" s="3" t="s">
        <v>2965</v>
      </c>
      <c r="C359" s="3" t="str">
        <f t="shared" si="4"/>
        <v>a new deep learning model with interface for fine needle aspiration cytology image-based breast cancer detection</v>
      </c>
      <c r="D359" s="5" t="str">
        <f t="shared" si="1"/>
        <v>KEEP</v>
      </c>
      <c r="E359" s="5" t="str">
        <f t="array" ref="E359">IF(
  SUM(
    (survey_paper_2026!$F$2:$F999="P") *
      (LOWER(TRIM(survey_paper_2026!$B$2:$B999))=LOWER(TRIM(C359)))
  )&gt;0,
  "Yes",
  "New"
)</f>
        <v>Yes</v>
      </c>
      <c r="F359" s="5"/>
      <c r="G359" s="10" t="s">
        <v>1923</v>
      </c>
      <c r="H359" s="10" t="s">
        <v>2709</v>
      </c>
      <c r="I359" s="3" t="s">
        <v>2966</v>
      </c>
      <c r="J359" s="3" t="s">
        <v>1728</v>
      </c>
      <c r="K359" s="3" t="s">
        <v>1926</v>
      </c>
      <c r="L359" s="3">
        <v>358.0</v>
      </c>
      <c r="M359" s="5"/>
      <c r="N359" s="5"/>
      <c r="O359" s="5"/>
      <c r="P359" s="5"/>
      <c r="Q359" s="5"/>
      <c r="R359" s="5"/>
      <c r="S359" s="5"/>
      <c r="T359" s="5"/>
      <c r="U359" s="5"/>
      <c r="V359" s="5"/>
      <c r="W359" s="5"/>
    </row>
    <row r="360">
      <c r="A360" s="3" t="s">
        <v>2967</v>
      </c>
      <c r="B360" s="3" t="s">
        <v>2968</v>
      </c>
      <c r="C360" s="3" t="str">
        <f t="shared" si="4"/>
        <v>rsdcnet: an efficient and lightweight deep learning model for benign and malignant pathology detection in breast cancer</v>
      </c>
      <c r="D360" s="5" t="str">
        <f t="shared" si="1"/>
        <v>KEEP</v>
      </c>
      <c r="E360" s="5" t="str">
        <f t="array" ref="E360">IF(
  SUM(
    (survey_paper_2026!$F$2:$F999="P") *
      (LOWER(TRIM(survey_paper_2026!$B$2:$B999))=LOWER(TRIM(C360)))
  )&gt;0,
  "Yes",
  "New"
)</f>
        <v>Yes</v>
      </c>
      <c r="F360" s="5"/>
      <c r="G360" s="10" t="s">
        <v>1932</v>
      </c>
      <c r="H360" s="10" t="s">
        <v>2483</v>
      </c>
      <c r="I360" s="3" t="s">
        <v>2969</v>
      </c>
      <c r="J360" s="3" t="s">
        <v>2970</v>
      </c>
      <c r="K360" s="3" t="s">
        <v>1926</v>
      </c>
      <c r="L360" s="3">
        <v>359.0</v>
      </c>
      <c r="M360" s="5"/>
      <c r="N360" s="5"/>
      <c r="O360" s="5"/>
      <c r="P360" s="5"/>
      <c r="Q360" s="5"/>
      <c r="R360" s="5"/>
      <c r="S360" s="5"/>
      <c r="T360" s="5"/>
      <c r="U360" s="5"/>
      <c r="V360" s="5"/>
      <c r="W360" s="5"/>
    </row>
    <row r="361">
      <c r="A361" s="3" t="s">
        <v>2971</v>
      </c>
      <c r="B361" s="3" t="s">
        <v>2972</v>
      </c>
      <c r="C361" s="3" t="str">
        <f t="shared" si="4"/>
        <v>deep transfer learning for idc breast cancer detection using fast ai technique and sqeezenet architecture</v>
      </c>
      <c r="D361" s="5" t="str">
        <f t="shared" si="1"/>
        <v>KEEP</v>
      </c>
      <c r="E361" s="5" t="str">
        <f t="array" ref="E361">IF(
  SUM(
    (survey_paper_2026!$F$2:$F999="P") *
      (LOWER(TRIM(survey_paper_2026!$B$2:$B999))=LOWER(TRIM(C361)))
  )&gt;0,
  "Yes",
  "New"
)</f>
        <v>Yes</v>
      </c>
      <c r="F361" s="5"/>
      <c r="G361" s="10" t="s">
        <v>1936</v>
      </c>
      <c r="H361" s="10" t="s">
        <v>2973</v>
      </c>
      <c r="I361" s="3" t="s">
        <v>2974</v>
      </c>
      <c r="J361" s="3" t="s">
        <v>2975</v>
      </c>
      <c r="K361" s="3" t="s">
        <v>1926</v>
      </c>
      <c r="L361" s="3">
        <v>360.0</v>
      </c>
      <c r="M361" s="5"/>
      <c r="N361" s="5"/>
      <c r="O361" s="5"/>
      <c r="P361" s="5"/>
      <c r="Q361" s="5"/>
      <c r="R361" s="5"/>
      <c r="S361" s="5"/>
      <c r="T361" s="5"/>
      <c r="U361" s="5"/>
      <c r="V361" s="5"/>
      <c r="W361" s="5"/>
    </row>
    <row r="362">
      <c r="A362" s="3" t="s">
        <v>2976</v>
      </c>
      <c r="B362" s="3" t="s">
        <v>2977</v>
      </c>
      <c r="C362" s="3" t="str">
        <f t="shared" si="4"/>
        <v>a multi-input lightweight convolutional neural network for breast cancer detection considering infrared thermography</v>
      </c>
      <c r="D362" s="5" t="str">
        <f t="shared" si="1"/>
        <v>KEEP</v>
      </c>
      <c r="E362" s="5" t="str">
        <f t="array" ref="E362">IF(
  SUM(
    (survey_paper_2026!$F$2:$F999="P") *
      (LOWER(TRIM(survey_paper_2026!$B$2:$B999))=LOWER(TRIM(C362)))
  )&gt;0,
  "Yes",
  "New"
)</f>
        <v>Yes</v>
      </c>
      <c r="F362" s="5"/>
      <c r="G362" s="10" t="s">
        <v>1932</v>
      </c>
      <c r="H362" s="10" t="s">
        <v>2921</v>
      </c>
      <c r="I362" s="3" t="s">
        <v>2978</v>
      </c>
      <c r="J362" s="3" t="s">
        <v>2979</v>
      </c>
      <c r="K362" s="3" t="s">
        <v>1926</v>
      </c>
      <c r="L362" s="3">
        <v>361.0</v>
      </c>
      <c r="M362" s="5"/>
      <c r="N362" s="5"/>
      <c r="O362" s="5"/>
      <c r="P362" s="5"/>
      <c r="Q362" s="5"/>
      <c r="R362" s="5"/>
      <c r="S362" s="5"/>
      <c r="T362" s="5"/>
      <c r="U362" s="5"/>
      <c r="V362" s="5"/>
      <c r="W362" s="5"/>
    </row>
    <row r="363">
      <c r="A363" s="3" t="s">
        <v>2980</v>
      </c>
      <c r="B363" s="3" t="s">
        <v>2981</v>
      </c>
      <c r="C363" s="3" t="str">
        <f t="shared" si="4"/>
        <v>lightweight separable convolution network for breast cancer histopathological identification</v>
      </c>
      <c r="D363" s="5" t="str">
        <f t="shared" si="1"/>
        <v>KEEP</v>
      </c>
      <c r="E363" s="5" t="str">
        <f t="array" ref="E363">IF(
  SUM(
    (survey_paper_2026!$F$2:$F999="P") *
      (LOWER(TRIM(survey_paper_2026!$B$2:$B999))=LOWER(TRIM(C363)))
  )&gt;0,
  "Yes",
  "New"
)</f>
        <v>Yes</v>
      </c>
      <c r="F363" s="5"/>
      <c r="G363" s="10" t="s">
        <v>1936</v>
      </c>
      <c r="H363" s="10" t="s">
        <v>2973</v>
      </c>
      <c r="I363" s="3" t="s">
        <v>2982</v>
      </c>
      <c r="J363" s="3" t="s">
        <v>2983</v>
      </c>
      <c r="K363" s="3" t="s">
        <v>1926</v>
      </c>
      <c r="L363" s="3">
        <v>362.0</v>
      </c>
      <c r="M363" s="5"/>
      <c r="N363" s="5"/>
      <c r="O363" s="5"/>
      <c r="P363" s="5"/>
      <c r="Q363" s="5"/>
      <c r="R363" s="5"/>
      <c r="S363" s="5"/>
      <c r="T363" s="5"/>
      <c r="U363" s="5"/>
      <c r="V363" s="5"/>
      <c r="W363" s="5"/>
    </row>
    <row r="364">
      <c r="A364" s="3" t="s">
        <v>1810</v>
      </c>
      <c r="B364" s="3" t="s">
        <v>2984</v>
      </c>
      <c r="C364" s="3" t="str">
        <f t="shared" si="4"/>
        <v>comparative study of deep learning models for automatic detection of metastases in he stained images</v>
      </c>
      <c r="D364" s="5" t="str">
        <f t="shared" si="1"/>
        <v>KEEP</v>
      </c>
      <c r="E364" s="5" t="str">
        <f t="array" ref="E364">IF(
  SUM(
    (survey_paper_2026!$F$2:$F999="P") *
      (LOWER(TRIM(survey_paper_2026!$B$2:$B999))=LOWER(TRIM(C364)))
  )&gt;0,
  "Yes",
  "New"
)</f>
        <v>Yes</v>
      </c>
      <c r="F364" s="5"/>
      <c r="G364" s="10" t="s">
        <v>2070</v>
      </c>
      <c r="H364" s="10" t="s">
        <v>2497</v>
      </c>
      <c r="I364" s="3" t="s">
        <v>2985</v>
      </c>
      <c r="J364" s="3" t="s">
        <v>1814</v>
      </c>
      <c r="K364" s="3" t="s">
        <v>1926</v>
      </c>
      <c r="L364" s="3">
        <v>363.0</v>
      </c>
      <c r="M364" s="5"/>
      <c r="N364" s="5"/>
      <c r="O364" s="5"/>
      <c r="P364" s="5"/>
      <c r="Q364" s="5"/>
      <c r="R364" s="5"/>
      <c r="S364" s="5"/>
      <c r="T364" s="5"/>
      <c r="U364" s="5"/>
      <c r="V364" s="5"/>
      <c r="W364" s="5"/>
    </row>
    <row r="365">
      <c r="A365" s="3" t="s">
        <v>2986</v>
      </c>
      <c r="B365" s="3" t="s">
        <v>2987</v>
      </c>
      <c r="C365" s="3" t="str">
        <f t="shared" si="4"/>
        <v>a prior segmentation knowledge enhanced deep learning system for the classification of tumors in ultrasound image</v>
      </c>
      <c r="D365" s="5" t="str">
        <f t="shared" si="1"/>
        <v>KEEP</v>
      </c>
      <c r="E365" s="5" t="str">
        <f t="array" ref="E365">IF(
  SUM(
    (survey_paper_2026!$F$2:$F999="P") *
      (LOWER(TRIM(survey_paper_2026!$B$2:$B999))=LOWER(TRIM(C365)))
  )&gt;0,
  "Yes",
  "New"
)</f>
        <v>Yes</v>
      </c>
      <c r="F365" s="5"/>
      <c r="G365" s="10" t="s">
        <v>1932</v>
      </c>
      <c r="H365" s="10" t="s">
        <v>2486</v>
      </c>
      <c r="I365" s="3" t="s">
        <v>2988</v>
      </c>
      <c r="J365" s="3" t="s">
        <v>2989</v>
      </c>
      <c r="K365" s="3" t="s">
        <v>1926</v>
      </c>
      <c r="L365" s="3">
        <v>364.0</v>
      </c>
      <c r="M365" s="5"/>
      <c r="N365" s="5"/>
      <c r="O365" s="5"/>
      <c r="P365" s="5"/>
      <c r="Q365" s="5"/>
      <c r="R365" s="5"/>
      <c r="S365" s="5"/>
      <c r="T365" s="5"/>
      <c r="U365" s="5"/>
      <c r="V365" s="5"/>
      <c r="W365" s="5"/>
    </row>
    <row r="366">
      <c r="A366" s="3" t="s">
        <v>2990</v>
      </c>
      <c r="B366" s="3" t="s">
        <v>2991</v>
      </c>
      <c r="C366" s="3" t="str">
        <f t="shared" si="4"/>
        <v>lightweight deep learning pipeline for detection, segmentation and classification of breast cancer anomalies</v>
      </c>
      <c r="D366" s="5" t="str">
        <f t="shared" si="1"/>
        <v>KEEP</v>
      </c>
      <c r="E366" s="5" t="str">
        <f t="array" ref="E366">IF(
  SUM(
    (survey_paper_2026!$F$2:$F999="P") *
      (LOWER(TRIM(survey_paper_2026!$B$2:$B999))=LOWER(TRIM(C366)))
  )&gt;0,
  "Yes",
  "New"
)</f>
        <v>Yes</v>
      </c>
      <c r="F366" s="5"/>
      <c r="G366" s="10" t="s">
        <v>1956</v>
      </c>
      <c r="H366" s="10" t="s">
        <v>2551</v>
      </c>
      <c r="I366" s="3" t="s">
        <v>2992</v>
      </c>
      <c r="J366" s="3" t="s">
        <v>2993</v>
      </c>
      <c r="K366" s="3" t="s">
        <v>1926</v>
      </c>
      <c r="L366" s="3">
        <v>365.0</v>
      </c>
      <c r="M366" s="5"/>
      <c r="N366" s="5"/>
      <c r="O366" s="5"/>
      <c r="P366" s="5"/>
      <c r="Q366" s="5"/>
      <c r="R366" s="5"/>
      <c r="S366" s="5"/>
      <c r="T366" s="5"/>
      <c r="U366" s="5"/>
      <c r="V366" s="5"/>
      <c r="W366" s="5"/>
    </row>
    <row r="367">
      <c r="A367" s="3" t="s">
        <v>2994</v>
      </c>
      <c r="B367" s="3" t="s">
        <v>2995</v>
      </c>
      <c r="C367" s="3" t="str">
        <f t="shared" si="4"/>
        <v>efficient and accurate mitosis detection a lightweight rcnn approach</v>
      </c>
      <c r="D367" s="5" t="str">
        <f t="shared" si="1"/>
        <v>KEEP</v>
      </c>
      <c r="E367" s="5" t="str">
        <f t="array" ref="E367">IF(
  SUM(
    (survey_paper_2026!$F$2:$F999="P") *
      (LOWER(TRIM(survey_paper_2026!$B$2:$B999))=LOWER(TRIM(C367)))
  )&gt;0,
  "Yes",
  "New"
)</f>
        <v>Yes</v>
      </c>
      <c r="G367" s="10" t="s">
        <v>2078</v>
      </c>
      <c r="H367" s="10" t="s">
        <v>2996</v>
      </c>
      <c r="I367" s="3" t="s">
        <v>2997</v>
      </c>
      <c r="J367" s="3" t="s">
        <v>2998</v>
      </c>
      <c r="K367" s="3" t="s">
        <v>1926</v>
      </c>
      <c r="L367" s="3">
        <v>366.0</v>
      </c>
    </row>
    <row r="368">
      <c r="A368" s="3" t="s">
        <v>2999</v>
      </c>
      <c r="C368" s="3" t="s">
        <v>283</v>
      </c>
      <c r="D368" s="5" t="str">
        <f t="shared" si="1"/>
        <v>DUPLICATE</v>
      </c>
      <c r="E368" s="5" t="str">
        <f t="array" ref="E368">IF(
  SUM(
    (survey_paper_2026!$F$2:$F999="P") *
      (LOWER(TRIM(survey_paper_2026!$B$2:$B999))=LOWER(TRIM(C368)))
  )&gt;0,
  "Yes",
  "New"
)</f>
        <v>New</v>
      </c>
      <c r="G368" s="10" t="s">
        <v>2070</v>
      </c>
      <c r="I368" s="3" t="s">
        <v>3000</v>
      </c>
      <c r="J368" s="3" t="s">
        <v>3001</v>
      </c>
      <c r="L368" s="3">
        <v>367.0</v>
      </c>
    </row>
    <row r="369">
      <c r="A369" s="3" t="s">
        <v>3002</v>
      </c>
      <c r="C369" s="3" t="s">
        <v>297</v>
      </c>
      <c r="D369" s="5" t="str">
        <f t="shared" si="1"/>
        <v>DUPLICATE</v>
      </c>
      <c r="E369" s="5" t="str">
        <f t="array" ref="E369">IF(
  SUM(
    (survey_paper_2026!$F$2:$F999="P") *
      (LOWER(TRIM(survey_paper_2026!$B$2:$B999))=LOWER(TRIM(C369)))
  )&gt;0,
  "Yes",
  "New"
)</f>
        <v>New</v>
      </c>
      <c r="G369" s="10" t="s">
        <v>1932</v>
      </c>
      <c r="I369" s="3" t="s">
        <v>3003</v>
      </c>
      <c r="J369" s="3" t="s">
        <v>3004</v>
      </c>
      <c r="L369" s="3">
        <v>368.0</v>
      </c>
    </row>
    <row r="370">
      <c r="A370" s="3" t="s">
        <v>3005</v>
      </c>
      <c r="C370" s="3" t="s">
        <v>3006</v>
      </c>
      <c r="D370" s="5" t="str">
        <f t="shared" si="1"/>
        <v>DUPLICATE</v>
      </c>
      <c r="E370" s="5" t="str">
        <f t="array" ref="E370">IF(
  SUM(
    (survey_paper_2026!$F$2:$F999="P") *
      (LOWER(TRIM(survey_paper_2026!$B$2:$B999))=LOWER(TRIM(C370)))
  )&gt;0,
  "Yes",
  "New"
)</f>
        <v>New</v>
      </c>
      <c r="G370" s="10" t="s">
        <v>2015</v>
      </c>
      <c r="I370" s="3" t="s">
        <v>3007</v>
      </c>
      <c r="J370" s="3" t="s">
        <v>3008</v>
      </c>
      <c r="L370" s="3">
        <v>369.0</v>
      </c>
    </row>
    <row r="371">
      <c r="A371" s="3" t="s">
        <v>3009</v>
      </c>
      <c r="C371" s="3" t="s">
        <v>1473</v>
      </c>
      <c r="D371" s="5" t="str">
        <f t="shared" si="1"/>
        <v>DUPLICATE</v>
      </c>
      <c r="E371" s="5" t="str">
        <f t="array" ref="E371">IF(
  SUM(
    (survey_paper_2026!$F$2:$F999="P") *
      (LOWER(TRIM(survey_paper_2026!$B$2:$B999))=LOWER(TRIM(C371)))
  )&gt;0,
  "Yes",
  "New"
)</f>
        <v>New</v>
      </c>
      <c r="G371" s="10" t="s">
        <v>1923</v>
      </c>
      <c r="I371" s="3" t="s">
        <v>3010</v>
      </c>
      <c r="J371" s="3" t="s">
        <v>3011</v>
      </c>
      <c r="L371" s="3">
        <v>370.0</v>
      </c>
    </row>
    <row r="372">
      <c r="A372" s="3" t="s">
        <v>3012</v>
      </c>
      <c r="C372" s="3" t="s">
        <v>3013</v>
      </c>
      <c r="D372" s="5" t="str">
        <f t="shared" si="1"/>
        <v>DUPLICATE</v>
      </c>
      <c r="E372" s="5" t="str">
        <f t="array" ref="E372">IF(
  SUM(
    (survey_paper_2026!$F$2:$F999="P") *
      (LOWER(TRIM(survey_paper_2026!$B$2:$B999))=LOWER(TRIM(C372)))
  )&gt;0,
  "Yes",
  "New"
)</f>
        <v>New</v>
      </c>
      <c r="G372" s="10" t="s">
        <v>1932</v>
      </c>
      <c r="I372" s="3" t="s">
        <v>3014</v>
      </c>
      <c r="J372" s="3" t="s">
        <v>3015</v>
      </c>
      <c r="L372" s="3">
        <v>371.0</v>
      </c>
    </row>
    <row r="373">
      <c r="A373" s="3" t="s">
        <v>3016</v>
      </c>
      <c r="C373" s="3" t="s">
        <v>271</v>
      </c>
      <c r="D373" s="5" t="str">
        <f t="shared" si="1"/>
        <v>DUPLICATE</v>
      </c>
      <c r="E373" s="5" t="str">
        <f t="array" ref="E373">IF(
  SUM(
    (survey_paper_2026!$F$2:$F999="P") *
      (LOWER(TRIM(survey_paper_2026!$B$2:$B999))=LOWER(TRIM(C373)))
  )&gt;0,
  "Yes",
  "New"
)</f>
        <v>New</v>
      </c>
      <c r="G373" s="10" t="s">
        <v>1923</v>
      </c>
      <c r="I373" s="3" t="s">
        <v>3017</v>
      </c>
      <c r="J373" s="3" t="s">
        <v>273</v>
      </c>
      <c r="L373" s="3">
        <v>372.0</v>
      </c>
    </row>
    <row r="374">
      <c r="A374" s="3" t="s">
        <v>3018</v>
      </c>
      <c r="C374" s="3" t="s">
        <v>3019</v>
      </c>
      <c r="D374" s="5" t="str">
        <f t="shared" si="1"/>
        <v>DUPLICATE</v>
      </c>
      <c r="E374" s="5" t="str">
        <f t="array" ref="E374">IF(
  SUM(
    (survey_paper_2026!$F$2:$F999="P") *
      (LOWER(TRIM(survey_paper_2026!$B$2:$B999))=LOWER(TRIM(C374)))
  )&gt;0,
  "Yes",
  "New"
)</f>
        <v>New</v>
      </c>
      <c r="G374" s="10" t="s">
        <v>1932</v>
      </c>
      <c r="I374" s="3" t="s">
        <v>3020</v>
      </c>
      <c r="J374" s="3" t="s">
        <v>3021</v>
      </c>
      <c r="L374" s="3">
        <v>373.0</v>
      </c>
    </row>
    <row r="375">
      <c r="A375" s="3" t="s">
        <v>3022</v>
      </c>
      <c r="C375" s="3" t="s">
        <v>1839</v>
      </c>
      <c r="D375" s="5" t="str">
        <f t="shared" si="1"/>
        <v>DUPLICATE</v>
      </c>
      <c r="E375" s="5" t="str">
        <f t="array" ref="E375">IF(
  SUM(
    (survey_paper_2026!$F$2:$F999="P") *
      (LOWER(TRIM(survey_paper_2026!$B$2:$B999))=LOWER(TRIM(C375)))
  )&gt;0,
  "Yes",
  "New"
)</f>
        <v>New</v>
      </c>
      <c r="G375" s="10" t="s">
        <v>1936</v>
      </c>
      <c r="I375" s="3" t="s">
        <v>3023</v>
      </c>
      <c r="J375" s="3" t="s">
        <v>3024</v>
      </c>
      <c r="L375" s="3">
        <v>374.0</v>
      </c>
    </row>
    <row r="376">
      <c r="A376" s="3" t="s">
        <v>3025</v>
      </c>
      <c r="C376" s="3" t="s">
        <v>3026</v>
      </c>
      <c r="D376" s="5" t="str">
        <f t="shared" si="1"/>
        <v>DUPLICATE</v>
      </c>
      <c r="E376" s="5" t="str">
        <f t="array" ref="E376">IF(
  SUM(
    (survey_paper_2026!$F$2:$F999="P") *
      (LOWER(TRIM(survey_paper_2026!$B$2:$B999))=LOWER(TRIM(C376)))
  )&gt;0,
  "Yes",
  "New"
)</f>
        <v>New</v>
      </c>
      <c r="G376" s="10" t="s">
        <v>1932</v>
      </c>
      <c r="I376" s="3" t="s">
        <v>3027</v>
      </c>
      <c r="J376" s="3" t="s">
        <v>3028</v>
      </c>
      <c r="L376" s="3">
        <v>375.0</v>
      </c>
    </row>
    <row r="377">
      <c r="A377" s="3" t="s">
        <v>3029</v>
      </c>
      <c r="C377" s="3" t="s">
        <v>3030</v>
      </c>
      <c r="D377" s="5" t="str">
        <f t="shared" si="1"/>
        <v>DUPLICATE</v>
      </c>
      <c r="E377" s="5" t="str">
        <f t="array" ref="E377">IF(
  SUM(
    (survey_paper_2026!$F$2:$F999="P") *
      (LOWER(TRIM(survey_paper_2026!$B$2:$B999))=LOWER(TRIM(C377)))
  )&gt;0,
  "Yes",
  "New"
)</f>
        <v>New</v>
      </c>
      <c r="G377" s="10" t="s">
        <v>1932</v>
      </c>
      <c r="I377" s="3" t="s">
        <v>3031</v>
      </c>
      <c r="J377" s="3" t="s">
        <v>3032</v>
      </c>
      <c r="L377" s="3">
        <v>376.0</v>
      </c>
    </row>
    <row r="378">
      <c r="A378" s="3" t="s">
        <v>3033</v>
      </c>
      <c r="C378" s="3" t="s">
        <v>3034</v>
      </c>
      <c r="D378" s="5" t="str">
        <f t="shared" si="1"/>
        <v>DUPLICATE</v>
      </c>
      <c r="E378" s="5" t="str">
        <f t="array" ref="E378">IF(
  SUM(
    (survey_paper_2026!$F$2:$F999="P") *
      (LOWER(TRIM(survey_paper_2026!$B$2:$B999))=LOWER(TRIM(C378)))
  )&gt;0,
  "Yes",
  "New"
)</f>
        <v>New</v>
      </c>
      <c r="G378" s="10" t="s">
        <v>2015</v>
      </c>
      <c r="I378" s="3" t="s">
        <v>3035</v>
      </c>
      <c r="J378" s="3" t="s">
        <v>3036</v>
      </c>
      <c r="L378" s="3">
        <v>377.0</v>
      </c>
    </row>
    <row r="379">
      <c r="A379" s="3" t="s">
        <v>3037</v>
      </c>
      <c r="C379" s="3" t="s">
        <v>3038</v>
      </c>
      <c r="D379" s="5" t="str">
        <f t="shared" si="1"/>
        <v>DUPLICATE</v>
      </c>
      <c r="E379" s="5" t="str">
        <f t="array" ref="E379">IF(
  SUM(
    (survey_paper_2026!$F$2:$F999="P") *
      (LOWER(TRIM(survey_paper_2026!$B$2:$B999))=LOWER(TRIM(C379)))
  )&gt;0,
  "Yes",
  "New"
)</f>
        <v>New</v>
      </c>
      <c r="G379" s="10" t="s">
        <v>1932</v>
      </c>
      <c r="I379" s="3" t="s">
        <v>3039</v>
      </c>
      <c r="J379" s="3" t="s">
        <v>3040</v>
      </c>
      <c r="L379" s="3">
        <v>378.0</v>
      </c>
    </row>
    <row r="380">
      <c r="A380" s="3" t="s">
        <v>1959</v>
      </c>
      <c r="C380" s="3" t="s">
        <v>1668</v>
      </c>
      <c r="D380" s="5" t="str">
        <f t="shared" si="1"/>
        <v>DUPLICATE</v>
      </c>
      <c r="E380" s="5" t="str">
        <f t="array" ref="E380">IF(
  SUM(
    (survey_paper_2026!$F$2:$F999="P") *
      (LOWER(TRIM(survey_paper_2026!$B$2:$B999))=LOWER(TRIM(C380)))
  )&gt;0,
  "Yes",
  "New"
)</f>
        <v>New</v>
      </c>
      <c r="G380" s="10" t="s">
        <v>1928</v>
      </c>
      <c r="I380" s="3" t="s">
        <v>3041</v>
      </c>
      <c r="J380" s="3" t="s">
        <v>3042</v>
      </c>
      <c r="L380" s="3">
        <v>379.0</v>
      </c>
    </row>
    <row r="381">
      <c r="A381" s="3" t="s">
        <v>3043</v>
      </c>
      <c r="C381" s="3" t="s">
        <v>618</v>
      </c>
      <c r="D381" s="5" t="str">
        <f t="shared" si="1"/>
        <v>DUPLICATE</v>
      </c>
      <c r="E381" s="5" t="str">
        <f t="array" ref="E381">IF(
  SUM(
    (survey_paper_2026!$F$2:$F999="P") *
      (LOWER(TRIM(survey_paper_2026!$B$2:$B999))=LOWER(TRIM(C381)))
  )&gt;0,
  "Yes",
  "New"
)</f>
        <v>New</v>
      </c>
      <c r="G381" s="10" t="s">
        <v>2070</v>
      </c>
      <c r="I381" s="3" t="s">
        <v>3044</v>
      </c>
      <c r="J381" s="3" t="s">
        <v>3045</v>
      </c>
      <c r="L381" s="3">
        <v>380.0</v>
      </c>
    </row>
    <row r="382">
      <c r="A382" s="3" t="s">
        <v>3046</v>
      </c>
      <c r="C382" s="3" t="s">
        <v>3047</v>
      </c>
      <c r="D382" s="5" t="str">
        <f t="shared" si="1"/>
        <v>DUPLICATE</v>
      </c>
      <c r="E382" s="5" t="str">
        <f t="array" ref="E382">IF(
  SUM(
    (survey_paper_2026!$F$2:$F999="P") *
      (LOWER(TRIM(survey_paper_2026!$B$2:$B999))=LOWER(TRIM(C382)))
  )&gt;0,
  "Yes",
  "New"
)</f>
        <v>New</v>
      </c>
      <c r="G382" s="10" t="s">
        <v>2015</v>
      </c>
      <c r="I382" s="3" t="s">
        <v>3048</v>
      </c>
      <c r="J382" s="3" t="s">
        <v>3049</v>
      </c>
      <c r="L382" s="3">
        <v>381.0</v>
      </c>
    </row>
    <row r="383">
      <c r="A383" s="3" t="s">
        <v>3050</v>
      </c>
      <c r="C383" s="3" t="s">
        <v>1710</v>
      </c>
      <c r="D383" s="5" t="str">
        <f t="shared" si="1"/>
        <v>DUPLICATE</v>
      </c>
      <c r="E383" s="5" t="str">
        <f t="array" ref="E383">IF(
  SUM(
    (survey_paper_2026!$F$2:$F999="P") *
      (LOWER(TRIM(survey_paper_2026!$B$2:$B999))=LOWER(TRIM(C383)))
  )&gt;0,
  "Yes",
  "New"
)</f>
        <v>New</v>
      </c>
      <c r="G383" s="10" t="s">
        <v>2070</v>
      </c>
      <c r="I383" s="3" t="s">
        <v>3051</v>
      </c>
      <c r="J383" s="3" t="s">
        <v>3052</v>
      </c>
      <c r="L383" s="3">
        <v>382.0</v>
      </c>
    </row>
    <row r="384">
      <c r="A384" s="3" t="s">
        <v>3053</v>
      </c>
      <c r="C384" s="3" t="s">
        <v>3054</v>
      </c>
      <c r="D384" s="5" t="str">
        <f t="shared" si="1"/>
        <v>DUPLICATE</v>
      </c>
      <c r="E384" s="5" t="str">
        <f t="array" ref="E384">IF(
  SUM(
    (survey_paper_2026!$F$2:$F999="P") *
      (LOWER(TRIM(survey_paper_2026!$B$2:$B999))=LOWER(TRIM(C384)))
  )&gt;0,
  "Yes",
  "New"
)</f>
        <v>New</v>
      </c>
      <c r="G384" s="10" t="s">
        <v>2015</v>
      </c>
      <c r="I384" s="3" t="s">
        <v>3055</v>
      </c>
      <c r="J384" s="3" t="s">
        <v>3056</v>
      </c>
      <c r="L384" s="3">
        <v>383.0</v>
      </c>
    </row>
    <row r="385">
      <c r="A385" s="3" t="s">
        <v>3057</v>
      </c>
      <c r="C385" s="3" t="s">
        <v>3058</v>
      </c>
      <c r="D385" s="5" t="str">
        <f t="shared" si="1"/>
        <v>DUPLICATE</v>
      </c>
      <c r="E385" s="5" t="str">
        <f t="array" ref="E385">IF(
  SUM(
    (survey_paper_2026!$F$2:$F999="P") *
      (LOWER(TRIM(survey_paper_2026!$B$2:$B999))=LOWER(TRIM(C385)))
  )&gt;0,
  "Yes",
  "New"
)</f>
        <v>New</v>
      </c>
      <c r="G385" s="10" t="s">
        <v>2015</v>
      </c>
      <c r="I385" s="3" t="s">
        <v>3059</v>
      </c>
      <c r="J385" s="3" t="s">
        <v>3060</v>
      </c>
      <c r="L385" s="3">
        <v>384.0</v>
      </c>
    </row>
    <row r="386">
      <c r="A386" s="3" t="s">
        <v>3061</v>
      </c>
      <c r="C386" s="3" t="s">
        <v>1804</v>
      </c>
      <c r="D386" s="5" t="str">
        <f t="shared" si="1"/>
        <v>DUPLICATE</v>
      </c>
      <c r="E386" s="5" t="str">
        <f t="array" ref="E386">IF(
  SUM(
    (survey_paper_2026!$F$2:$F999="P") *
      (LOWER(TRIM(survey_paper_2026!$B$2:$B999))=LOWER(TRIM(C386)))
  )&gt;0,
  "Yes",
  "New"
)</f>
        <v>New</v>
      </c>
      <c r="G386" s="10" t="s">
        <v>1936</v>
      </c>
      <c r="I386" s="3" t="s">
        <v>3062</v>
      </c>
      <c r="J386" s="3" t="s">
        <v>3063</v>
      </c>
      <c r="L386" s="3">
        <v>385.0</v>
      </c>
    </row>
    <row r="387">
      <c r="A387" s="3" t="s">
        <v>3064</v>
      </c>
      <c r="C387" s="3" t="s">
        <v>749</v>
      </c>
      <c r="D387" s="5" t="str">
        <f t="shared" si="1"/>
        <v>DUPLICATE</v>
      </c>
      <c r="E387" s="5" t="str">
        <f t="array" ref="E387">IF(
  SUM(
    (survey_paper_2026!$F$2:$F999="P") *
      (LOWER(TRIM(survey_paper_2026!$B$2:$B999))=LOWER(TRIM(C387)))
  )&gt;0,
  "Yes",
  "New"
)</f>
        <v>New</v>
      </c>
      <c r="G387" s="10" t="s">
        <v>1932</v>
      </c>
      <c r="I387" s="3" t="s">
        <v>3065</v>
      </c>
      <c r="J387" s="3" t="s">
        <v>752</v>
      </c>
      <c r="L387" s="3">
        <v>386.0</v>
      </c>
    </row>
    <row r="388">
      <c r="A388" s="3" t="s">
        <v>3066</v>
      </c>
      <c r="C388" s="3" t="s">
        <v>1797</v>
      </c>
      <c r="D388" s="5" t="str">
        <f t="shared" si="1"/>
        <v>DUPLICATE</v>
      </c>
      <c r="E388" s="5" t="str">
        <f t="array" ref="E388">IF(
  SUM(
    (survey_paper_2026!$F$2:$F999="P") *
      (LOWER(TRIM(survey_paper_2026!$B$2:$B999))=LOWER(TRIM(C388)))
  )&gt;0,
  "Yes",
  "New"
)</f>
        <v>New</v>
      </c>
      <c r="G388" s="10" t="s">
        <v>1936</v>
      </c>
      <c r="I388" s="3" t="s">
        <v>3067</v>
      </c>
      <c r="J388" s="3" t="s">
        <v>3068</v>
      </c>
      <c r="L388" s="3">
        <v>387.0</v>
      </c>
    </row>
    <row r="389">
      <c r="A389" s="3" t="s">
        <v>3069</v>
      </c>
      <c r="C389" s="3" t="s">
        <v>3070</v>
      </c>
      <c r="D389" s="5" t="str">
        <f t="shared" si="1"/>
        <v>DUPLICATE</v>
      </c>
      <c r="E389" s="5" t="str">
        <f t="array" ref="E389">IF(
  SUM(
    (survey_paper_2026!$F$2:$F999="P") *
      (LOWER(TRIM(survey_paper_2026!$B$2:$B999))=LOWER(TRIM(C389)))
  )&gt;0,
  "Yes",
  "New"
)</f>
        <v>New</v>
      </c>
      <c r="G389" s="10" t="s">
        <v>2015</v>
      </c>
      <c r="I389" s="3" t="s">
        <v>3071</v>
      </c>
      <c r="J389" s="3" t="s">
        <v>3072</v>
      </c>
      <c r="L389" s="3">
        <v>388.0</v>
      </c>
    </row>
    <row r="390">
      <c r="A390" s="3" t="s">
        <v>3073</v>
      </c>
      <c r="C390" s="3" t="s">
        <v>1037</v>
      </c>
      <c r="D390" s="5" t="str">
        <f t="shared" si="1"/>
        <v>DUPLICATE</v>
      </c>
      <c r="E390" s="5" t="str">
        <f t="array" ref="E390">IF(
  SUM(
    (survey_paper_2026!$F$2:$F999="P") *
      (LOWER(TRIM(survey_paper_2026!$B$2:$B999))=LOWER(TRIM(C390)))
  )&gt;0,
  "Yes",
  "New"
)</f>
        <v>New</v>
      </c>
      <c r="G390" s="10" t="s">
        <v>1923</v>
      </c>
      <c r="I390" s="3" t="s">
        <v>3074</v>
      </c>
      <c r="J390" s="3" t="s">
        <v>3075</v>
      </c>
      <c r="L390" s="3">
        <v>389.0</v>
      </c>
    </row>
    <row r="391">
      <c r="A391" s="3" t="s">
        <v>3076</v>
      </c>
      <c r="C391" s="3" t="s">
        <v>3077</v>
      </c>
      <c r="D391" s="5" t="str">
        <f t="shared" si="1"/>
        <v>DUPLICATE</v>
      </c>
      <c r="E391" s="5" t="str">
        <f t="array" ref="E391">IF(
  SUM(
    (survey_paper_2026!$F$2:$F999="P") *
      (LOWER(TRIM(survey_paper_2026!$B$2:$B999))=LOWER(TRIM(C391)))
  )&gt;0,
  "Yes",
  "New"
)</f>
        <v>New</v>
      </c>
      <c r="G391" s="10" t="s">
        <v>2015</v>
      </c>
      <c r="I391" s="3" t="s">
        <v>3078</v>
      </c>
      <c r="J391" s="3" t="s">
        <v>3079</v>
      </c>
      <c r="L391" s="3">
        <v>390.0</v>
      </c>
    </row>
    <row r="392">
      <c r="A392" s="3" t="s">
        <v>3080</v>
      </c>
      <c r="C392" s="3" t="s">
        <v>1422</v>
      </c>
      <c r="D392" s="5" t="str">
        <f t="shared" si="1"/>
        <v>DUPLICATE</v>
      </c>
      <c r="E392" s="5" t="str">
        <f t="array" ref="E392">IF(
  SUM(
    (survey_paper_2026!$F$2:$F999="P") *
      (LOWER(TRIM(survey_paper_2026!$B$2:$B999))=LOWER(TRIM(C392)))
  )&gt;0,
  "Yes",
  "New"
)</f>
        <v>New</v>
      </c>
      <c r="G392" s="10" t="s">
        <v>1956</v>
      </c>
      <c r="I392" s="3" t="s">
        <v>3081</v>
      </c>
      <c r="J392" s="3" t="s">
        <v>3082</v>
      </c>
      <c r="L392" s="3">
        <v>391.0</v>
      </c>
    </row>
    <row r="393">
      <c r="A393" s="3" t="s">
        <v>3083</v>
      </c>
      <c r="C393" s="3" t="s">
        <v>1337</v>
      </c>
      <c r="D393" s="5" t="str">
        <f t="shared" si="1"/>
        <v>DUPLICATE</v>
      </c>
      <c r="E393" s="5" t="str">
        <f t="array" ref="E393">IF(
  SUM(
    (survey_paper_2026!$F$2:$F999="P") *
      (LOWER(TRIM(survey_paper_2026!$B$2:$B999))=LOWER(TRIM(C393)))
  )&gt;0,
  "Yes",
  "New"
)</f>
        <v>New</v>
      </c>
      <c r="G393" s="10" t="s">
        <v>1936</v>
      </c>
      <c r="I393" s="3" t="s">
        <v>3084</v>
      </c>
      <c r="J393" s="3" t="s">
        <v>3085</v>
      </c>
      <c r="L393" s="3">
        <v>392.0</v>
      </c>
    </row>
    <row r="394">
      <c r="A394" s="3" t="s">
        <v>3086</v>
      </c>
      <c r="C394" s="3" t="s">
        <v>940</v>
      </c>
      <c r="D394" s="5" t="str">
        <f t="shared" si="1"/>
        <v>DUPLICATE</v>
      </c>
      <c r="E394" s="5" t="str">
        <f t="array" ref="E394">IF(
  SUM(
    (survey_paper_2026!$F$2:$F999="P") *
      (LOWER(TRIM(survey_paper_2026!$B$2:$B999))=LOWER(TRIM(C394)))
  )&gt;0,
  "Yes",
  "New"
)</f>
        <v>New</v>
      </c>
      <c r="G394" s="10" t="s">
        <v>1932</v>
      </c>
      <c r="I394" s="3" t="s">
        <v>3087</v>
      </c>
      <c r="J394" s="3" t="s">
        <v>3088</v>
      </c>
      <c r="L394" s="3">
        <v>393.0</v>
      </c>
    </row>
    <row r="395">
      <c r="A395" s="3" t="s">
        <v>3089</v>
      </c>
      <c r="C395" s="3" t="s">
        <v>1845</v>
      </c>
      <c r="D395" s="5" t="str">
        <f t="shared" si="1"/>
        <v>DUPLICATE</v>
      </c>
      <c r="E395" s="5" t="str">
        <f t="array" ref="E395">IF(
  SUM(
    (survey_paper_2026!$F$2:$F999="P") *
      (LOWER(TRIM(survey_paper_2026!$B$2:$B999))=LOWER(TRIM(C395)))
  )&gt;0,
  "Yes",
  "New"
)</f>
        <v>New</v>
      </c>
      <c r="G395" s="10" t="s">
        <v>1923</v>
      </c>
      <c r="I395" s="3" t="s">
        <v>3090</v>
      </c>
      <c r="J395" s="3" t="s">
        <v>3091</v>
      </c>
      <c r="L395" s="3">
        <v>394.0</v>
      </c>
    </row>
    <row r="396">
      <c r="A396" s="3" t="s">
        <v>3092</v>
      </c>
      <c r="C396" s="3" t="s">
        <v>962</v>
      </c>
      <c r="D396" s="5" t="str">
        <f t="shared" si="1"/>
        <v>DUPLICATE</v>
      </c>
      <c r="E396" s="5" t="str">
        <f t="array" ref="E396">IF(
  SUM(
    (survey_paper_2026!$F$2:$F999="P") *
      (LOWER(TRIM(survey_paper_2026!$B$2:$B999))=LOWER(TRIM(C396)))
  )&gt;0,
  "Yes",
  "New"
)</f>
        <v>New</v>
      </c>
      <c r="G396" s="10" t="s">
        <v>1932</v>
      </c>
      <c r="I396" s="3" t="s">
        <v>3093</v>
      </c>
      <c r="J396" s="3" t="s">
        <v>3094</v>
      </c>
      <c r="L396" s="3">
        <v>395.0</v>
      </c>
    </row>
    <row r="397">
      <c r="A397" s="3" t="s">
        <v>3095</v>
      </c>
      <c r="C397" s="3" t="s">
        <v>3096</v>
      </c>
      <c r="D397" s="5" t="str">
        <f t="shared" si="1"/>
        <v>DUPLICATE</v>
      </c>
      <c r="E397" s="5" t="str">
        <f t="array" ref="E397">IF(
  SUM(
    (survey_paper_2026!$F$2:$F999="P") *
      (LOWER(TRIM(survey_paper_2026!$B$2:$B999))=LOWER(TRIM(C397)))
  )&gt;0,
  "Yes",
  "New"
)</f>
        <v>New</v>
      </c>
      <c r="G397" s="10" t="s">
        <v>2015</v>
      </c>
      <c r="I397" s="3" t="s">
        <v>3097</v>
      </c>
      <c r="J397" s="3" t="s">
        <v>3098</v>
      </c>
      <c r="L397" s="3">
        <v>396.0</v>
      </c>
    </row>
    <row r="398">
      <c r="A398" s="3" t="s">
        <v>3099</v>
      </c>
      <c r="C398" s="3" t="s">
        <v>1156</v>
      </c>
      <c r="D398" s="5" t="str">
        <f t="shared" si="1"/>
        <v>DUPLICATE</v>
      </c>
      <c r="E398" s="5" t="str">
        <f t="array" ref="E398">IF(
  SUM(
    (survey_paper_2026!$F$2:$F999="P") *
      (LOWER(TRIM(survey_paper_2026!$B$2:$B999))=LOWER(TRIM(C398)))
  )&gt;0,
  "Yes",
  "New"
)</f>
        <v>New</v>
      </c>
      <c r="G398" s="10" t="s">
        <v>1932</v>
      </c>
      <c r="I398" s="3" t="s">
        <v>3100</v>
      </c>
      <c r="J398" s="3" t="s">
        <v>1159</v>
      </c>
      <c r="L398" s="3">
        <v>397.0</v>
      </c>
    </row>
    <row r="399">
      <c r="A399" s="3" t="s">
        <v>3101</v>
      </c>
      <c r="C399" s="3" t="s">
        <v>3102</v>
      </c>
      <c r="D399" s="5" t="str">
        <f t="shared" si="1"/>
        <v>DUPLICATE</v>
      </c>
      <c r="E399" s="5" t="str">
        <f t="array" ref="E399">IF(
  SUM(
    (survey_paper_2026!$F$2:$F999="P") *
      (LOWER(TRIM(survey_paper_2026!$B$2:$B999))=LOWER(TRIM(C399)))
  )&gt;0,
  "Yes",
  "New"
)</f>
        <v>New</v>
      </c>
      <c r="G399" s="10" t="s">
        <v>1932</v>
      </c>
      <c r="I399" s="3" t="s">
        <v>3103</v>
      </c>
      <c r="J399" s="3" t="s">
        <v>3104</v>
      </c>
      <c r="L399" s="3">
        <v>398.0</v>
      </c>
    </row>
    <row r="400">
      <c r="A400" s="3" t="s">
        <v>3105</v>
      </c>
      <c r="C400" s="3" t="s">
        <v>3106</v>
      </c>
      <c r="D400" s="5" t="str">
        <f t="shared" si="1"/>
        <v>DUPLICATE</v>
      </c>
      <c r="E400" s="5" t="str">
        <f t="array" ref="E400">IF(
  SUM(
    (survey_paper_2026!$F$2:$F999="P") *
      (LOWER(TRIM(survey_paper_2026!$B$2:$B999))=LOWER(TRIM(C400)))
  )&gt;0,
  "Yes",
  "New"
)</f>
        <v>New</v>
      </c>
      <c r="G400" s="10" t="s">
        <v>1932</v>
      </c>
      <c r="I400" s="3" t="s">
        <v>3107</v>
      </c>
      <c r="J400" s="3" t="s">
        <v>3108</v>
      </c>
      <c r="L400" s="3">
        <v>399.0</v>
      </c>
    </row>
    <row r="401">
      <c r="A401" s="3" t="s">
        <v>3109</v>
      </c>
      <c r="C401" s="3" t="s">
        <v>1187</v>
      </c>
      <c r="D401" s="5" t="str">
        <f t="shared" si="1"/>
        <v>DUPLICATE</v>
      </c>
      <c r="E401" s="5" t="str">
        <f t="array" ref="E401">IF(
  SUM(
    (survey_paper_2026!$F$2:$F999="P") *
      (LOWER(TRIM(survey_paper_2026!$B$2:$B999))=LOWER(TRIM(C401)))
  )&gt;0,
  "Yes",
  "New"
)</f>
        <v>New</v>
      </c>
      <c r="G401" s="10" t="s">
        <v>1923</v>
      </c>
      <c r="I401" s="3" t="s">
        <v>3110</v>
      </c>
      <c r="J401" s="3" t="s">
        <v>1189</v>
      </c>
      <c r="L401" s="3">
        <v>400.0</v>
      </c>
    </row>
    <row r="402">
      <c r="A402" s="3" t="s">
        <v>3111</v>
      </c>
      <c r="C402" s="3" t="s">
        <v>1150</v>
      </c>
      <c r="D402" s="5" t="str">
        <f t="shared" si="1"/>
        <v>DUPLICATE</v>
      </c>
      <c r="E402" s="5" t="str">
        <f t="array" ref="E402">IF(
  SUM(
    (survey_paper_2026!$F$2:$F999="P") *
      (LOWER(TRIM(survey_paper_2026!$B$2:$B999))=LOWER(TRIM(C402)))
  )&gt;0,
  "Yes",
  "New"
)</f>
        <v>New</v>
      </c>
      <c r="G402" s="10" t="s">
        <v>1932</v>
      </c>
      <c r="I402" s="3" t="s">
        <v>3112</v>
      </c>
      <c r="J402" s="3" t="s">
        <v>3113</v>
      </c>
      <c r="L402" s="3">
        <v>401.0</v>
      </c>
    </row>
    <row r="403">
      <c r="A403" s="3" t="s">
        <v>1268</v>
      </c>
      <c r="B403" s="3" t="s">
        <v>3114</v>
      </c>
      <c r="C403" s="3" t="str">
        <f t="shared" ref="C403:C535" si="5">LOWER(TRIM(CLEAN(B403)))</f>
        <v>vision transformers and cnn-based knowledge-distillation for histopathological image classification</v>
      </c>
      <c r="D403" s="5" t="str">
        <f t="shared" si="1"/>
        <v>KEEP</v>
      </c>
      <c r="E403" s="5" t="str">
        <f t="array" ref="E403">IF(
  SUM(
    (survey_paper_2026!$F$2:$F999="P") *
      (LOWER(TRIM(survey_paper_2026!$B$2:$B999))=LOWER(TRIM(C403)))
  )&gt;0,
  "Yes",
  "New"
)</f>
        <v>New</v>
      </c>
      <c r="F403" s="3" t="s">
        <v>56</v>
      </c>
      <c r="G403" s="10" t="s">
        <v>1923</v>
      </c>
      <c r="H403" s="10" t="s">
        <v>2709</v>
      </c>
      <c r="I403" s="3" t="s">
        <v>3115</v>
      </c>
      <c r="J403" s="3" t="s">
        <v>1272</v>
      </c>
      <c r="K403" s="3" t="s">
        <v>1926</v>
      </c>
      <c r="L403" s="3">
        <v>402.0</v>
      </c>
    </row>
    <row r="404">
      <c r="A404" s="3" t="s">
        <v>3116</v>
      </c>
      <c r="B404" s="3" t="s">
        <v>3117</v>
      </c>
      <c r="C404" s="3" t="str">
        <f t="shared" si="5"/>
        <v>a transfer learning with structured filter pruning approach for improved breast cancer classification on point-of-care devices</v>
      </c>
      <c r="D404" s="5" t="str">
        <f t="shared" si="1"/>
        <v>KEEP</v>
      </c>
      <c r="E404" s="5" t="str">
        <f t="array" ref="E404">IF(
  SUM(
    (survey_paper_2026!$F$2:$F999="P") *
      (LOWER(TRIM(survey_paper_2026!$B$2:$B999))=LOWER(TRIM(C404)))
  )&gt;0,
  "Yes",
  "New"
)</f>
        <v>New</v>
      </c>
      <c r="G404" s="10" t="s">
        <v>2070</v>
      </c>
      <c r="H404" s="10" t="s">
        <v>3118</v>
      </c>
      <c r="I404" s="3" t="s">
        <v>3119</v>
      </c>
      <c r="J404" s="3" t="s">
        <v>3120</v>
      </c>
      <c r="K404" s="3" t="s">
        <v>1926</v>
      </c>
      <c r="L404" s="3">
        <v>403.0</v>
      </c>
    </row>
    <row r="405">
      <c r="A405" s="3" t="s">
        <v>3121</v>
      </c>
      <c r="B405" s="3" t="s">
        <v>3122</v>
      </c>
      <c r="C405" s="3" t="str">
        <f t="shared" si="5"/>
        <v>vanilla-yolo: a lightweight algorithm for breast cancer detection</v>
      </c>
      <c r="D405" s="5" t="str">
        <f t="shared" si="1"/>
        <v>KEEP</v>
      </c>
      <c r="E405" s="5" t="str">
        <f t="array" ref="E405">IF(
  SUM(
    (survey_paper_2026!$F$2:$F999="P") *
      (LOWER(TRIM(survey_paper_2026!$B$2:$B999))=LOWER(TRIM(C405)))
  )&gt;0,
  "Yes",
  "New"
)</f>
        <v>New</v>
      </c>
      <c r="G405" s="10" t="s">
        <v>2015</v>
      </c>
      <c r="H405" s="10" t="s">
        <v>1924</v>
      </c>
      <c r="I405" s="3" t="s">
        <v>3123</v>
      </c>
      <c r="J405" s="3" t="s">
        <v>3124</v>
      </c>
      <c r="K405" s="3" t="s">
        <v>1926</v>
      </c>
      <c r="L405" s="3">
        <v>404.0</v>
      </c>
    </row>
    <row r="406">
      <c r="A406" s="3" t="s">
        <v>3125</v>
      </c>
      <c r="B406" s="3" t="s">
        <v>3126</v>
      </c>
      <c r="C406" s="3" t="str">
        <f t="shared" si="5"/>
        <v>efficient deep networks for tumor segmentation in breast ultrasound imaging</v>
      </c>
      <c r="D406" s="5" t="str">
        <f t="shared" si="1"/>
        <v>KEEP</v>
      </c>
      <c r="E406" s="5" t="str">
        <f t="array" ref="E406">IF(
  SUM(
    (survey_paper_2026!$F$2:$F999="P") *
      (LOWER(TRIM(survey_paper_2026!$B$2:$B999))=LOWER(TRIM(C406)))
  )&gt;0,
  "Yes",
  "New"
)</f>
        <v>New</v>
      </c>
      <c r="G406" s="10" t="s">
        <v>2015</v>
      </c>
      <c r="H406" s="10" t="s">
        <v>1924</v>
      </c>
      <c r="J406" s="3" t="s">
        <v>3127</v>
      </c>
      <c r="K406" s="3" t="s">
        <v>1926</v>
      </c>
      <c r="L406" s="3">
        <v>405.0</v>
      </c>
    </row>
    <row r="407">
      <c r="A407" s="3" t="s">
        <v>3128</v>
      </c>
      <c r="B407" s="3" t="s">
        <v>3129</v>
      </c>
      <c r="C407" s="3" t="str">
        <f t="shared" si="5"/>
        <v>x-pruning: a dual-stream information fusion mammography diagnosis network based on pruned transformer and crossattention mechanism</v>
      </c>
      <c r="D407" s="5" t="str">
        <f t="shared" si="1"/>
        <v>KEEP</v>
      </c>
      <c r="E407" s="5" t="str">
        <f t="array" ref="E407">IF(
  SUM(
    (survey_paper_2026!$F$2:$F999="P") *
      (LOWER(TRIM(survey_paper_2026!$B$2:$B999))=LOWER(TRIM(C407)))
  )&gt;0,
  "Yes",
  "New"
)</f>
        <v>New</v>
      </c>
      <c r="G407" s="10" t="s">
        <v>2015</v>
      </c>
      <c r="H407" s="10" t="s">
        <v>1924</v>
      </c>
      <c r="I407" s="3" t="s">
        <v>3130</v>
      </c>
      <c r="J407" s="3" t="s">
        <v>3131</v>
      </c>
      <c r="K407" s="3" t="s">
        <v>1926</v>
      </c>
      <c r="L407" s="3">
        <v>406.0</v>
      </c>
    </row>
    <row r="408">
      <c r="A408" s="3" t="s">
        <v>3132</v>
      </c>
      <c r="B408" s="3" t="s">
        <v>3133</v>
      </c>
      <c r="C408" s="3" t="str">
        <f t="shared" si="5"/>
        <v>efficient ai-based breast cancer diagnosis using a pruned adaptive dilated residual attention network with transformer network for low-computational environments</v>
      </c>
      <c r="D408" s="5" t="str">
        <f t="shared" si="1"/>
        <v>KEEP</v>
      </c>
      <c r="E408" s="5" t="str">
        <f t="array" ref="E408">IF(
  SUM(
    (survey_paper_2026!$F$2:$F999="P") *
      (LOWER(TRIM(survey_paper_2026!$B$2:$B999))=LOWER(TRIM(C408)))
  )&gt;0,
  "Yes",
  "New"
)</f>
        <v>New</v>
      </c>
      <c r="G408" s="10" t="s">
        <v>2015</v>
      </c>
      <c r="H408" s="10" t="s">
        <v>1924</v>
      </c>
      <c r="I408" s="3" t="s">
        <v>3134</v>
      </c>
      <c r="J408" s="3" t="s">
        <v>3135</v>
      </c>
      <c r="K408" s="3" t="s">
        <v>1926</v>
      </c>
      <c r="L408" s="3">
        <v>407.0</v>
      </c>
    </row>
    <row r="409">
      <c r="A409" s="3" t="s">
        <v>1328</v>
      </c>
      <c r="B409" s="3" t="s">
        <v>3136</v>
      </c>
      <c r="C409" s="3" t="str">
        <f t="shared" si="5"/>
        <v>explainable ai based efficient ensemble model for breast cancer classification using optical coherence tomography</v>
      </c>
      <c r="D409" s="5" t="str">
        <f t="shared" si="1"/>
        <v>KEEP</v>
      </c>
      <c r="E409" s="5" t="str">
        <f t="array" ref="E409">IF(
  SUM(
    (survey_paper_2026!$F$2:$F999="P") *
      (LOWER(TRIM(survey_paper_2026!$B$2:$B999))=LOWER(TRIM(C409)))
  )&gt;0,
  "Yes",
  "New"
)</f>
        <v>New</v>
      </c>
      <c r="F409" s="3" t="s">
        <v>56</v>
      </c>
      <c r="G409" s="10" t="s">
        <v>1923</v>
      </c>
      <c r="H409" s="10" t="s">
        <v>2921</v>
      </c>
      <c r="I409" s="3" t="s">
        <v>3137</v>
      </c>
      <c r="J409" s="3" t="s">
        <v>1332</v>
      </c>
      <c r="K409" s="3" t="s">
        <v>1926</v>
      </c>
      <c r="L409" s="3">
        <v>408.0</v>
      </c>
    </row>
    <row r="410">
      <c r="A410" s="3" t="s">
        <v>3138</v>
      </c>
      <c r="B410" s="3" t="s">
        <v>3139</v>
      </c>
      <c r="C410" s="3" t="str">
        <f t="shared" si="5"/>
        <v>hmst-lite: a lightweight multi-scale transformer for early breast cancer stage classification</v>
      </c>
      <c r="D410" s="5" t="str">
        <f t="shared" si="1"/>
        <v>KEEP</v>
      </c>
      <c r="E410" s="5" t="str">
        <f t="array" ref="E410">IF(
  SUM(
    (survey_paper_2026!$F$2:$F999="P") *
      (LOWER(TRIM(survey_paper_2026!$B$2:$B999))=LOWER(TRIM(C410)))
  )&gt;0,
  "Yes",
  "New"
)</f>
        <v>New</v>
      </c>
      <c r="G410" s="10" t="s">
        <v>2015</v>
      </c>
      <c r="H410" s="10" t="s">
        <v>1924</v>
      </c>
      <c r="I410" s="3" t="s">
        <v>3140</v>
      </c>
      <c r="J410" s="3" t="s">
        <v>3141</v>
      </c>
      <c r="K410" s="3" t="s">
        <v>1926</v>
      </c>
      <c r="L410" s="3">
        <v>409.0</v>
      </c>
    </row>
    <row r="411">
      <c r="A411" s="3" t="s">
        <v>2663</v>
      </c>
      <c r="B411" s="3" t="s">
        <v>3142</v>
      </c>
      <c r="C411" s="3" t="str">
        <f t="shared" si="5"/>
        <v>different bi-rads breast cancer diagnosis using mobilenetv1 and vision transformer based on explainable artificial intelligence (xai)</v>
      </c>
      <c r="D411" s="5" t="str">
        <f t="shared" si="1"/>
        <v>KEEP</v>
      </c>
      <c r="E411" s="5" t="str">
        <f t="array" ref="E411">IF(
  SUM(
    (survey_paper_2026!$F$2:$F999="P") *
      (LOWER(TRIM(survey_paper_2026!$B$2:$B999))=LOWER(TRIM(C411)))
  )&gt;0,
  "Yes",
  "New"
)</f>
        <v>New</v>
      </c>
      <c r="G411" s="10" t="s">
        <v>2015</v>
      </c>
      <c r="H411" s="10" t="s">
        <v>1924</v>
      </c>
      <c r="I411" s="3" t="s">
        <v>3143</v>
      </c>
      <c r="J411" s="3" t="s">
        <v>3144</v>
      </c>
      <c r="K411" s="3" t="s">
        <v>1926</v>
      </c>
      <c r="L411" s="3">
        <v>410.0</v>
      </c>
    </row>
    <row r="412">
      <c r="A412" s="3" t="s">
        <v>3145</v>
      </c>
      <c r="B412" s="3" t="s">
        <v>3146</v>
      </c>
      <c r="C412" s="3" t="str">
        <f t="shared" si="5"/>
        <v>breastlightsam: a lightweight pipeline for fast and accurate breast cancer diagnosis and tumor segmentation</v>
      </c>
      <c r="D412" s="5" t="str">
        <f t="shared" si="1"/>
        <v>KEEP</v>
      </c>
      <c r="E412" s="5" t="str">
        <f t="array" ref="E412">IF(
  SUM(
    (survey_paper_2026!$F$2:$F999="P") *
      (LOWER(TRIM(survey_paper_2026!$B$2:$B999))=LOWER(TRIM(C412)))
  )&gt;0,
  "Yes",
  "New"
)</f>
        <v>New</v>
      </c>
      <c r="G412" s="10" t="s">
        <v>1932</v>
      </c>
      <c r="H412" s="10" t="s">
        <v>2510</v>
      </c>
      <c r="I412" s="3" t="s">
        <v>3147</v>
      </c>
      <c r="J412" s="3" t="s">
        <v>3148</v>
      </c>
      <c r="K412" s="3" t="s">
        <v>1926</v>
      </c>
      <c r="L412" s="3">
        <v>411.0</v>
      </c>
    </row>
    <row r="413">
      <c r="A413" s="3" t="s">
        <v>3149</v>
      </c>
      <c r="B413" s="3" t="s">
        <v>3150</v>
      </c>
      <c r="C413" s="3" t="str">
        <f t="shared" si="5"/>
        <v>relation knowledge distillation 3d-resnet-based deep learning for breast cancer molecular subtypes prediction on ultrasound videos: a multicenter study</v>
      </c>
      <c r="D413" s="5" t="str">
        <f t="shared" si="1"/>
        <v>KEEP</v>
      </c>
      <c r="E413" s="5" t="str">
        <f t="array" ref="E413">IF(
  SUM(
    (survey_paper_2026!$F$2:$F999="P") *
      (LOWER(TRIM(survey_paper_2026!$B$2:$B999))=LOWER(TRIM(C413)))
  )&gt;0,
  "Yes",
  "New"
)</f>
        <v>New</v>
      </c>
      <c r="G413" s="10" t="s">
        <v>1932</v>
      </c>
      <c r="H413" s="10" t="s">
        <v>2510</v>
      </c>
      <c r="I413" s="3" t="s">
        <v>3151</v>
      </c>
      <c r="J413" s="3" t="s">
        <v>3152</v>
      </c>
      <c r="K413" s="3" t="s">
        <v>1926</v>
      </c>
      <c r="L413" s="3">
        <v>412.0</v>
      </c>
    </row>
    <row r="414">
      <c r="A414" s="3" t="s">
        <v>3153</v>
      </c>
      <c r="B414" s="3" t="s">
        <v>3154</v>
      </c>
      <c r="C414" s="3" t="str">
        <f t="shared" si="5"/>
        <v>twins2-sat: a taylor bird swarm optimized twin-spatially a separable self-attention transformer model for highly accurate breast cancer classification</v>
      </c>
      <c r="D414" s="5" t="str">
        <f t="shared" si="1"/>
        <v>KEEP</v>
      </c>
      <c r="E414" s="5" t="str">
        <f t="array" ref="E414">IF(
  SUM(
    (survey_paper_2026!$F$2:$F999="P") *
      (LOWER(TRIM(survey_paper_2026!$B$2:$B999))=LOWER(TRIM(C414)))
  )&gt;0,
  "Yes",
  "New"
)</f>
        <v>New</v>
      </c>
      <c r="G414" s="10" t="s">
        <v>1932</v>
      </c>
      <c r="H414" s="10" t="s">
        <v>1924</v>
      </c>
      <c r="I414" s="3" t="s">
        <v>3155</v>
      </c>
      <c r="J414" s="3" t="s">
        <v>3156</v>
      </c>
      <c r="K414" s="3" t="s">
        <v>1926</v>
      </c>
      <c r="L414" s="3">
        <v>413.0</v>
      </c>
    </row>
    <row r="415">
      <c r="A415" s="3" t="s">
        <v>3157</v>
      </c>
      <c r="B415" s="3" t="s">
        <v>3158</v>
      </c>
      <c r="C415" s="3" t="str">
        <f t="shared" si="5"/>
        <v>selective medical intelligence: optimising ai-based breast cancer diagnosis classification through adaptive data filtering</v>
      </c>
      <c r="D415" s="5" t="str">
        <f t="shared" si="1"/>
        <v>KEEP</v>
      </c>
      <c r="E415" s="5" t="str">
        <f t="array" ref="E415">IF(
  SUM(
    (survey_paper_2026!$F$2:$F999="P") *
      (LOWER(TRIM(survey_paper_2026!$B$2:$B999))=LOWER(TRIM(C415)))
  )&gt;0,
  "Yes",
  "New"
)</f>
        <v>New</v>
      </c>
      <c r="G415" s="10" t="s">
        <v>2015</v>
      </c>
      <c r="H415" s="10" t="s">
        <v>1924</v>
      </c>
      <c r="I415" s="3" t="s">
        <v>3159</v>
      </c>
      <c r="J415" s="3" t="s">
        <v>3160</v>
      </c>
      <c r="K415" s="3" t="s">
        <v>1926</v>
      </c>
      <c r="L415" s="3">
        <v>414.0</v>
      </c>
    </row>
    <row r="416">
      <c r="A416" s="3" t="s">
        <v>3161</v>
      </c>
      <c r="B416" s="3" t="s">
        <v>3162</v>
      </c>
      <c r="C416" s="3" t="str">
        <f t="shared" si="5"/>
        <v>beyond accuracy: protocol-dependent robustness and reliability in patch-based breast histopathology classification</v>
      </c>
      <c r="D416" s="5" t="str">
        <f t="shared" si="1"/>
        <v>KEEP</v>
      </c>
      <c r="E416" s="5" t="str">
        <f t="array" ref="E416">IF(
  SUM(
    (survey_paper_2026!$F$2:$F999="P") *
      (LOWER(TRIM(survey_paper_2026!$B$2:$B999))=LOWER(TRIM(C416)))
  )&gt;0,
  "Yes",
  "New"
)</f>
        <v>New</v>
      </c>
      <c r="G416" s="10" t="s">
        <v>2015</v>
      </c>
      <c r="H416" s="10" t="s">
        <v>1924</v>
      </c>
      <c r="I416" s="3" t="s">
        <v>3163</v>
      </c>
      <c r="J416" s="3" t="s">
        <v>3164</v>
      </c>
      <c r="K416" s="3" t="s">
        <v>1926</v>
      </c>
      <c r="L416" s="3">
        <v>415.0</v>
      </c>
    </row>
    <row r="417">
      <c r="A417" s="3" t="s">
        <v>3165</v>
      </c>
      <c r="B417" s="3" t="s">
        <v>3166</v>
      </c>
      <c r="C417" s="3" t="str">
        <f t="shared" si="5"/>
        <v>classification of breast cancer using fractional convolution neural network</v>
      </c>
      <c r="D417" s="5" t="str">
        <f t="shared" si="1"/>
        <v>KEEP</v>
      </c>
      <c r="E417" s="5" t="str">
        <f t="array" ref="E417">IF(
  SUM(
    (survey_paper_2026!$F$2:$F999="P") *
      (LOWER(TRIM(survey_paper_2026!$B$2:$B999))=LOWER(TRIM(C417)))
  )&gt;0,
  "Yes",
  "New"
)</f>
        <v>New</v>
      </c>
      <c r="G417" s="10" t="s">
        <v>2015</v>
      </c>
      <c r="H417" s="10" t="s">
        <v>1924</v>
      </c>
      <c r="I417" s="3" t="s">
        <v>3167</v>
      </c>
      <c r="J417" s="3" t="s">
        <v>3168</v>
      </c>
      <c r="K417" s="3" t="s">
        <v>1926</v>
      </c>
      <c r="L417" s="3">
        <v>416.0</v>
      </c>
    </row>
    <row r="418">
      <c r="A418" s="3" t="s">
        <v>3169</v>
      </c>
      <c r="B418" s="3" t="s">
        <v>3170</v>
      </c>
      <c r="C418" s="3" t="str">
        <f t="shared" si="5"/>
        <v>bm-smil: a breast cancer molecular subtype prediction framework from h&amp;e slides with self-supervised pretraining and multi-instance learning</v>
      </c>
      <c r="D418" s="5" t="str">
        <f t="shared" si="1"/>
        <v>KEEP</v>
      </c>
      <c r="E418" s="5" t="str">
        <f t="array" ref="E418">IF(
  SUM(
    (survey_paper_2026!$F$2:$F999="P") *
      (LOWER(TRIM(survey_paper_2026!$B$2:$B999))=LOWER(TRIM(C418)))
  )&gt;0,
  "Yes",
  "New"
)</f>
        <v>New</v>
      </c>
      <c r="G418" s="10" t="s">
        <v>1936</v>
      </c>
      <c r="H418" s="10" t="s">
        <v>2483</v>
      </c>
      <c r="I418" s="3" t="s">
        <v>3171</v>
      </c>
      <c r="J418" s="3" t="s">
        <v>3172</v>
      </c>
      <c r="K418" s="3" t="s">
        <v>1926</v>
      </c>
      <c r="L418" s="3">
        <v>417.0</v>
      </c>
    </row>
    <row r="419">
      <c r="A419" s="3" t="s">
        <v>3173</v>
      </c>
      <c r="B419" s="3" t="s">
        <v>3174</v>
      </c>
      <c r="C419" s="3" t="str">
        <f t="shared" si="5"/>
        <v>breast cancer classification using graph convolutional networks and densenet121 with pruning; [使用图卷积网络和剪枝的densenet121进行乳腺癌分类]</v>
      </c>
      <c r="D419" s="5" t="str">
        <f t="shared" si="1"/>
        <v>KEEP</v>
      </c>
      <c r="E419" s="5" t="str">
        <f t="array" ref="E419">IF(
  SUM(
    (survey_paper_2026!$F$2:$F999="P") *
      (LOWER(TRIM(survey_paper_2026!$B$2:$B999))=LOWER(TRIM(C419)))
  )&gt;0,
  "Yes",
  "New"
)</f>
        <v>New</v>
      </c>
      <c r="G419" s="10" t="s">
        <v>1932</v>
      </c>
      <c r="H419" s="10" t="s">
        <v>2328</v>
      </c>
      <c r="I419" s="3" t="s">
        <v>3175</v>
      </c>
      <c r="J419" s="3" t="s">
        <v>3176</v>
      </c>
      <c r="K419" s="3" t="s">
        <v>1926</v>
      </c>
      <c r="L419" s="3">
        <v>418.0</v>
      </c>
    </row>
    <row r="420">
      <c r="A420" s="3" t="s">
        <v>3177</v>
      </c>
      <c r="B420" s="3" t="s">
        <v>3178</v>
      </c>
      <c r="C420" s="3" t="str">
        <f t="shared" si="5"/>
        <v>breast tumor segmentation and morphological feature-based classification in ultrasound using a two-stage u-net and svm</v>
      </c>
      <c r="D420" s="5" t="str">
        <f t="shared" si="1"/>
        <v>KEEP</v>
      </c>
      <c r="E420" s="5" t="str">
        <f t="array" ref="E420">IF(
  SUM(
    (survey_paper_2026!$F$2:$F999="P") *
      (LOWER(TRIM(survey_paper_2026!$B$2:$B999))=LOWER(TRIM(C420)))
  )&gt;0,
  "Yes",
  "New"
)</f>
        <v>New</v>
      </c>
      <c r="G420" s="10" t="s">
        <v>2015</v>
      </c>
      <c r="H420" s="10" t="s">
        <v>2510</v>
      </c>
      <c r="I420" s="3" t="s">
        <v>3179</v>
      </c>
      <c r="J420" s="3" t="s">
        <v>3180</v>
      </c>
      <c r="K420" s="3" t="s">
        <v>1926</v>
      </c>
      <c r="L420" s="3">
        <v>419.0</v>
      </c>
    </row>
    <row r="421">
      <c r="A421" s="3" t="s">
        <v>3181</v>
      </c>
      <c r="B421" s="3" t="s">
        <v>3182</v>
      </c>
      <c r="C421" s="3" t="str">
        <f t="shared" si="5"/>
        <v>a multi-scale hybrid resnet–transformer with distance-aware learning for interpretable bi-rads mammographic classification</v>
      </c>
      <c r="D421" s="5" t="str">
        <f t="shared" si="1"/>
        <v>KEEP</v>
      </c>
      <c r="E421" s="5" t="str">
        <f t="array" ref="E421">IF(
  SUM(
    (survey_paper_2026!$F$2:$F999="P") *
      (LOWER(TRIM(survey_paper_2026!$B$2:$B999))=LOWER(TRIM(C421)))
  )&gt;0,
  "Yes",
  "New"
)</f>
        <v>New</v>
      </c>
      <c r="G421" s="10" t="s">
        <v>2015</v>
      </c>
      <c r="H421" s="10" t="s">
        <v>1924</v>
      </c>
      <c r="I421" s="3" t="s">
        <v>3183</v>
      </c>
      <c r="J421" s="3" t="s">
        <v>3184</v>
      </c>
      <c r="K421" s="3" t="s">
        <v>1926</v>
      </c>
      <c r="L421" s="3">
        <v>420.0</v>
      </c>
    </row>
    <row r="422">
      <c r="A422" s="3" t="s">
        <v>3185</v>
      </c>
      <c r="B422" s="3" t="s">
        <v>3186</v>
      </c>
      <c r="C422" s="3" t="str">
        <f t="shared" si="5"/>
        <v>lbnet: an optimized lightweight cnn for mammographic breast cancer classification with xai-based interpretability</v>
      </c>
      <c r="D422" s="5" t="str">
        <f t="shared" si="1"/>
        <v>KEEP</v>
      </c>
      <c r="E422" s="5" t="str">
        <f t="array" ref="E422">IF(
  SUM(
    (survey_paper_2026!$F$2:$F999="P") *
      (LOWER(TRIM(survey_paper_2026!$B$2:$B999))=LOWER(TRIM(C422)))
  )&gt;0,
  "Yes",
  "New"
)</f>
        <v>New</v>
      </c>
      <c r="G422" s="10" t="s">
        <v>2015</v>
      </c>
      <c r="H422" s="10" t="s">
        <v>2328</v>
      </c>
      <c r="I422" s="3" t="s">
        <v>3187</v>
      </c>
      <c r="J422" s="3" t="s">
        <v>3188</v>
      </c>
      <c r="K422" s="3" t="s">
        <v>1926</v>
      </c>
      <c r="L422" s="3">
        <v>421.0</v>
      </c>
    </row>
    <row r="423">
      <c r="A423" s="3" t="s">
        <v>3189</v>
      </c>
      <c r="B423" s="3" t="s">
        <v>3190</v>
      </c>
      <c r="C423" s="3" t="str">
        <f t="shared" si="5"/>
        <v>a lightweight terahertz antenna-assisted machine learning framework for automated breast cancer detection</v>
      </c>
      <c r="D423" s="5" t="str">
        <f t="shared" si="1"/>
        <v>KEEP</v>
      </c>
      <c r="E423" s="5" t="str">
        <f t="array" ref="E423">IF(
  SUM(
    (survey_paper_2026!$F$2:$F999="P") *
      (LOWER(TRIM(survey_paper_2026!$B$2:$B999))=LOWER(TRIM(C423)))
  )&gt;0,
  "Yes",
  "New"
)</f>
        <v>New</v>
      </c>
      <c r="G423" s="10" t="s">
        <v>2015</v>
      </c>
      <c r="H423" s="10" t="s">
        <v>1924</v>
      </c>
      <c r="I423" s="3" t="s">
        <v>3191</v>
      </c>
      <c r="J423" s="3" t="s">
        <v>3192</v>
      </c>
      <c r="K423" s="3" t="s">
        <v>1926</v>
      </c>
      <c r="L423" s="3">
        <v>422.0</v>
      </c>
    </row>
    <row r="424">
      <c r="A424" s="3" t="s">
        <v>3193</v>
      </c>
      <c r="B424" s="3" t="s">
        <v>3194</v>
      </c>
      <c r="C424" s="3" t="str">
        <f t="shared" si="5"/>
        <v>light-gbm based minority oversampling model using biomedical data analysis for breast cancer classification</v>
      </c>
      <c r="D424" s="5" t="str">
        <f t="shared" si="1"/>
        <v>KEEP</v>
      </c>
      <c r="E424" s="5" t="str">
        <f t="array" ref="E424">IF(
  SUM(
    (survey_paper_2026!$F$2:$F999="P") *
      (LOWER(TRIM(survey_paper_2026!$B$2:$B999))=LOWER(TRIM(C424)))
  )&gt;0,
  "Yes",
  "New"
)</f>
        <v>New</v>
      </c>
      <c r="G424" s="10" t="s">
        <v>1932</v>
      </c>
      <c r="H424" s="10" t="s">
        <v>2483</v>
      </c>
      <c r="I424" s="3" t="s">
        <v>3195</v>
      </c>
      <c r="J424" s="3" t="s">
        <v>3196</v>
      </c>
      <c r="K424" s="3" t="s">
        <v>1926</v>
      </c>
      <c r="L424" s="3">
        <v>423.0</v>
      </c>
    </row>
    <row r="425">
      <c r="A425" s="3" t="s">
        <v>3197</v>
      </c>
      <c r="B425" s="3" t="s">
        <v>3198</v>
      </c>
      <c r="C425" s="3" t="str">
        <f t="shared" si="5"/>
        <v>dblcnn: dependency-based lightweight convolutional neural network for multi-classification of breast histopathology images</v>
      </c>
      <c r="D425" s="5" t="str">
        <f t="shared" si="1"/>
        <v>KEEP</v>
      </c>
      <c r="E425" s="5" t="str">
        <f t="array" ref="E425">IF(
  SUM(
    (survey_paper_2026!$F$2:$F999="P") *
      (LOWER(TRIM(survey_paper_2026!$B$2:$B999))=LOWER(TRIM(C425)))
  )&gt;0,
  "Yes",
  "New"
)</f>
        <v>New</v>
      </c>
      <c r="G425" s="10" t="s">
        <v>1928</v>
      </c>
      <c r="H425" s="10" t="s">
        <v>3199</v>
      </c>
      <c r="I425" s="3" t="s">
        <v>3200</v>
      </c>
      <c r="J425" s="3" t="s">
        <v>3201</v>
      </c>
      <c r="K425" s="3" t="s">
        <v>1926</v>
      </c>
      <c r="L425" s="3">
        <v>424.0</v>
      </c>
    </row>
    <row r="426">
      <c r="A426" s="3" t="s">
        <v>3202</v>
      </c>
      <c r="B426" s="3" t="s">
        <v>3203</v>
      </c>
      <c r="C426" s="3" t="str">
        <f t="shared" si="5"/>
        <v>internet of medical things embedding deep learning with data augmentation for mammogram density classification</v>
      </c>
      <c r="D426" s="5" t="str">
        <f t="shared" si="1"/>
        <v>KEEP</v>
      </c>
      <c r="E426" s="5" t="str">
        <f t="array" ref="E426">IF(
  SUM(
    (survey_paper_2026!$F$2:$F999="P") *
      (LOWER(TRIM(survey_paper_2026!$B$2:$B999))=LOWER(TRIM(C426)))
  )&gt;0,
  "Yes",
  "New"
)</f>
        <v>New</v>
      </c>
      <c r="G426" s="10" t="s">
        <v>2070</v>
      </c>
      <c r="H426" s="10" t="s">
        <v>2323</v>
      </c>
      <c r="I426" s="3" t="s">
        <v>3204</v>
      </c>
      <c r="J426" s="3" t="s">
        <v>3205</v>
      </c>
      <c r="K426" s="3" t="s">
        <v>1926</v>
      </c>
      <c r="L426" s="3">
        <v>425.0</v>
      </c>
    </row>
    <row r="427">
      <c r="A427" s="3" t="s">
        <v>3206</v>
      </c>
      <c r="B427" s="3" t="s">
        <v>3207</v>
      </c>
      <c r="C427" s="3" t="str">
        <f t="shared" si="5"/>
        <v>an interpretable deep learning approach for breast cancer classification and tumor localization from histopathological images</v>
      </c>
      <c r="D427" s="5" t="str">
        <f t="shared" si="1"/>
        <v>KEEP</v>
      </c>
      <c r="E427" s="5" t="str">
        <f t="array" ref="E427">IF(
  SUM(
    (survey_paper_2026!$F$2:$F999="P") *
      (LOWER(TRIM(survey_paper_2026!$B$2:$B999))=LOWER(TRIM(C427)))
  )&gt;0,
  "Yes",
  "New"
)</f>
        <v>New</v>
      </c>
      <c r="G427" s="10" t="s">
        <v>2015</v>
      </c>
      <c r="H427" s="10" t="s">
        <v>1924</v>
      </c>
      <c r="I427" s="3" t="s">
        <v>3208</v>
      </c>
      <c r="J427" s="3" t="s">
        <v>3209</v>
      </c>
      <c r="K427" s="3" t="s">
        <v>1926</v>
      </c>
      <c r="L427" s="3">
        <v>426.0</v>
      </c>
    </row>
    <row r="428">
      <c r="A428" s="3" t="s">
        <v>3210</v>
      </c>
      <c r="B428" s="3" t="s">
        <v>3211</v>
      </c>
      <c r="C428" s="3" t="str">
        <f t="shared" si="5"/>
        <v>multimodal breast cancer diagnosis using feature fusion and deep learning</v>
      </c>
      <c r="D428" s="5" t="str">
        <f t="shared" si="1"/>
        <v>KEEP</v>
      </c>
      <c r="E428" s="5" t="str">
        <f t="array" ref="E428">IF(
  SUM(
    (survey_paper_2026!$F$2:$F999="P") *
      (LOWER(TRIM(survey_paper_2026!$B$2:$B999))=LOWER(TRIM(C428)))
  )&gt;0,
  "Yes",
  "New"
)</f>
        <v>New</v>
      </c>
      <c r="G428" s="10" t="s">
        <v>2015</v>
      </c>
      <c r="H428" s="10" t="s">
        <v>1924</v>
      </c>
      <c r="I428" s="3" t="s">
        <v>3212</v>
      </c>
      <c r="J428" s="3" t="s">
        <v>3213</v>
      </c>
      <c r="K428" s="3" t="s">
        <v>1926</v>
      </c>
      <c r="L428" s="3">
        <v>427.0</v>
      </c>
    </row>
    <row r="429">
      <c r="A429" s="3" t="s">
        <v>3214</v>
      </c>
      <c r="B429" s="3" t="s">
        <v>3215</v>
      </c>
      <c r="C429" s="3" t="str">
        <f t="shared" si="5"/>
        <v>helm-brca: hybrid embedding and learning model for brca methylation classification</v>
      </c>
      <c r="D429" s="5" t="str">
        <f t="shared" si="1"/>
        <v>KEEP</v>
      </c>
      <c r="E429" s="5" t="str">
        <f t="array" ref="E429">IF(
  SUM(
    (survey_paper_2026!$F$2:$F999="P") *
      (LOWER(TRIM(survey_paper_2026!$B$2:$B999))=LOWER(TRIM(C429)))
  )&gt;0,
  "Yes",
  "New"
)</f>
        <v>New</v>
      </c>
      <c r="G429" s="10" t="s">
        <v>2015</v>
      </c>
      <c r="H429" s="10" t="s">
        <v>1924</v>
      </c>
      <c r="I429" s="3" t="s">
        <v>3216</v>
      </c>
      <c r="J429" s="3" t="s">
        <v>3217</v>
      </c>
      <c r="K429" s="3" t="s">
        <v>1926</v>
      </c>
      <c r="L429" s="3">
        <v>428.0</v>
      </c>
    </row>
    <row r="430">
      <c r="A430" s="3" t="s">
        <v>3218</v>
      </c>
      <c r="B430" s="3" t="s">
        <v>3219</v>
      </c>
      <c r="C430" s="3" t="str">
        <f t="shared" si="5"/>
        <v>massseg-framework: a breast mass detection and segmentation framework based on deep learning and an active contour model</v>
      </c>
      <c r="D430" s="5" t="str">
        <f t="shared" si="1"/>
        <v>KEEP</v>
      </c>
      <c r="E430" s="5" t="str">
        <f t="array" ref="E430">IF(
  SUM(
    (survey_paper_2026!$F$2:$F999="P") *
      (LOWER(TRIM(survey_paper_2026!$B$2:$B999))=LOWER(TRIM(C430)))
  )&gt;0,
  "Yes",
  "New"
)</f>
        <v>New</v>
      </c>
      <c r="G430" s="10" t="s">
        <v>2015</v>
      </c>
      <c r="H430" s="10" t="s">
        <v>1924</v>
      </c>
      <c r="I430" s="3" t="s">
        <v>3220</v>
      </c>
      <c r="J430" s="3" t="s">
        <v>3221</v>
      </c>
      <c r="K430" s="3" t="s">
        <v>1926</v>
      </c>
      <c r="L430" s="3">
        <v>429.0</v>
      </c>
    </row>
    <row r="431">
      <c r="A431" s="3" t="s">
        <v>3222</v>
      </c>
      <c r="B431" s="3" t="s">
        <v>3223</v>
      </c>
      <c r="C431" s="3" t="str">
        <f t="shared" si="5"/>
        <v>lightweight deep models based on domain adaptation and network pruning for breast cancer her2 scoring: ihc vs. h&amp;e histopathological images</v>
      </c>
      <c r="D431" s="5" t="str">
        <f t="shared" si="1"/>
        <v>KEEP</v>
      </c>
      <c r="E431" s="5" t="str">
        <f t="array" ref="E431">IF(
  SUM(
    (survey_paper_2026!$F$2:$F999="P") *
      (LOWER(TRIM(survey_paper_2026!$B$2:$B999))=LOWER(TRIM(C431)))
  )&gt;0,
  "Yes",
  "New"
)</f>
        <v>New</v>
      </c>
      <c r="G431" s="10" t="s">
        <v>1932</v>
      </c>
      <c r="H431" s="10" t="s">
        <v>2510</v>
      </c>
      <c r="I431" s="3" t="s">
        <v>3224</v>
      </c>
      <c r="J431" s="3" t="s">
        <v>3225</v>
      </c>
      <c r="K431" s="3" t="s">
        <v>1926</v>
      </c>
      <c r="L431" s="3">
        <v>430.0</v>
      </c>
    </row>
    <row r="432">
      <c r="A432" s="3" t="s">
        <v>3226</v>
      </c>
      <c r="B432" s="3" t="s">
        <v>3227</v>
      </c>
      <c r="C432" s="3" t="str">
        <f t="shared" si="5"/>
        <v>towards an interpretable breast cancer detection and diagnosis system</v>
      </c>
      <c r="D432" s="5" t="str">
        <f t="shared" si="1"/>
        <v>KEEP</v>
      </c>
      <c r="E432" s="5" t="str">
        <f t="array" ref="E432">IF(
  SUM(
    (survey_paper_2026!$F$2:$F999="P") *
      (LOWER(TRIM(survey_paper_2026!$B$2:$B999))=LOWER(TRIM(C432)))
  )&gt;0,
  "Yes",
  "New"
)</f>
        <v>New</v>
      </c>
      <c r="G432" s="10" t="s">
        <v>1932</v>
      </c>
      <c r="H432" s="10" t="s">
        <v>2551</v>
      </c>
      <c r="I432" s="3" t="s">
        <v>3228</v>
      </c>
      <c r="J432" s="3" t="s">
        <v>3229</v>
      </c>
      <c r="K432" s="3" t="s">
        <v>1926</v>
      </c>
      <c r="L432" s="3">
        <v>431.0</v>
      </c>
    </row>
    <row r="433">
      <c r="A433" s="3" t="s">
        <v>1566</v>
      </c>
      <c r="B433" s="3" t="s">
        <v>3230</v>
      </c>
      <c r="C433" s="3" t="str">
        <f t="shared" si="5"/>
        <v>class-association-rules pruning by the profitability-of-interestingness measure: case study of an imbalanced class ratio in a breast cancer dataset</v>
      </c>
      <c r="D433" s="5" t="str">
        <f t="shared" si="1"/>
        <v>KEEP</v>
      </c>
      <c r="E433" s="5" t="str">
        <f t="array" ref="E433">IF(
  SUM(
    (survey_paper_2026!$F$2:$F999="P") *
      (LOWER(TRIM(survey_paper_2026!$B$2:$B999))=LOWER(TRIM(C433)))
  )&gt;0,
  "Yes",
  "New"
)</f>
        <v>New</v>
      </c>
      <c r="G433" s="10" t="s">
        <v>2070</v>
      </c>
      <c r="H433" s="10" t="s">
        <v>2486</v>
      </c>
      <c r="I433" s="3" t="s">
        <v>3231</v>
      </c>
      <c r="J433" s="3" t="s">
        <v>1570</v>
      </c>
      <c r="K433" s="3" t="s">
        <v>1926</v>
      </c>
      <c r="L433" s="3">
        <v>432.0</v>
      </c>
    </row>
    <row r="434">
      <c r="A434" s="3" t="s">
        <v>3232</v>
      </c>
      <c r="B434" s="3" t="s">
        <v>3233</v>
      </c>
      <c r="C434" s="3" t="str">
        <f t="shared" si="5"/>
        <v>reciprocal cooperative gating fusion of squeezenet and shufflenetv2 for breast cancer detection in histopathology images</v>
      </c>
      <c r="D434" s="5" t="str">
        <f t="shared" si="1"/>
        <v>KEEP</v>
      </c>
      <c r="E434" s="5" t="str">
        <f t="array" ref="E434">IF(
  SUM(
    (survey_paper_2026!$F$2:$F999="P") *
      (LOWER(TRIM(survey_paper_2026!$B$2:$B999))=LOWER(TRIM(C434)))
  )&gt;0,
  "Yes",
  "New"
)</f>
        <v>New</v>
      </c>
      <c r="G434" s="10" t="s">
        <v>2015</v>
      </c>
      <c r="H434" s="10" t="s">
        <v>2510</v>
      </c>
      <c r="I434" s="3" t="s">
        <v>3234</v>
      </c>
      <c r="J434" s="3" t="s">
        <v>3235</v>
      </c>
      <c r="K434" s="3" t="s">
        <v>1926</v>
      </c>
      <c r="L434" s="3">
        <v>433.0</v>
      </c>
    </row>
    <row r="435">
      <c r="A435" s="3" t="s">
        <v>3236</v>
      </c>
      <c r="B435" s="3" t="s">
        <v>3237</v>
      </c>
      <c r="C435" s="3" t="str">
        <f t="shared" si="5"/>
        <v>a deep learning framework based on ultrasound imaging for breast cancer classification</v>
      </c>
      <c r="D435" s="5" t="str">
        <f t="shared" si="1"/>
        <v>KEEP</v>
      </c>
      <c r="E435" s="5" t="str">
        <f t="array" ref="E435">IF(
  SUM(
    (survey_paper_2026!$F$2:$F999="P") *
      (LOWER(TRIM(survey_paper_2026!$B$2:$B999))=LOWER(TRIM(C435)))
  )&gt;0,
  "Yes",
  "New"
)</f>
        <v>New</v>
      </c>
      <c r="G435" s="10" t="s">
        <v>2015</v>
      </c>
      <c r="H435" s="10" t="s">
        <v>1924</v>
      </c>
      <c r="I435" s="3" t="s">
        <v>3238</v>
      </c>
      <c r="J435" s="3" t="s">
        <v>3239</v>
      </c>
      <c r="K435" s="3" t="s">
        <v>1926</v>
      </c>
      <c r="L435" s="3">
        <v>434.0</v>
      </c>
    </row>
    <row r="436">
      <c r="A436" s="3" t="s">
        <v>3240</v>
      </c>
      <c r="B436" s="3" t="s">
        <v>3241</v>
      </c>
      <c r="C436" s="3" t="str">
        <f t="shared" si="5"/>
        <v>real-time microcalcification detection with saar algorithm</v>
      </c>
      <c r="D436" s="5" t="str">
        <f t="shared" si="1"/>
        <v>KEEP</v>
      </c>
      <c r="E436" s="5" t="str">
        <f t="array" ref="E436">IF(
  SUM(
    (survey_paper_2026!$F$2:$F999="P") *
      (LOWER(TRIM(survey_paper_2026!$B$2:$B999))=LOWER(TRIM(C436)))
  )&gt;0,
  "Yes",
  "New"
)</f>
        <v>New</v>
      </c>
      <c r="G436" s="10" t="s">
        <v>2015</v>
      </c>
      <c r="H436" s="10" t="s">
        <v>2510</v>
      </c>
      <c r="I436" s="3" t="s">
        <v>3242</v>
      </c>
      <c r="J436" s="3" t="s">
        <v>3243</v>
      </c>
      <c r="K436" s="3" t="s">
        <v>1926</v>
      </c>
      <c r="L436" s="3">
        <v>435.0</v>
      </c>
    </row>
    <row r="437">
      <c r="A437" s="3" t="s">
        <v>3244</v>
      </c>
      <c r="B437" s="3" t="s">
        <v>3245</v>
      </c>
      <c r="C437" s="3" t="str">
        <f t="shared" si="5"/>
        <v>an approach for classification of breast cancer using lightweight deep convolution neural network</v>
      </c>
      <c r="D437" s="5" t="str">
        <f t="shared" si="1"/>
        <v>KEEP</v>
      </c>
      <c r="E437" s="5" t="str">
        <f t="array" ref="E437">IF(
  SUM(
    (survey_paper_2026!$F$2:$F999="P") *
      (LOWER(TRIM(survey_paper_2026!$B$2:$B999))=LOWER(TRIM(C437)))
  )&gt;0,
  "Yes",
  "New"
)</f>
        <v>New</v>
      </c>
      <c r="G437" s="10" t="s">
        <v>1923</v>
      </c>
      <c r="H437" s="10" t="s">
        <v>2551</v>
      </c>
      <c r="I437" s="3" t="s">
        <v>3246</v>
      </c>
      <c r="J437" s="3" t="s">
        <v>3247</v>
      </c>
      <c r="K437" s="3" t="s">
        <v>1926</v>
      </c>
      <c r="L437" s="3">
        <v>436.0</v>
      </c>
    </row>
    <row r="438">
      <c r="A438" s="3" t="s">
        <v>3248</v>
      </c>
      <c r="B438" s="3" t="s">
        <v>3249</v>
      </c>
      <c r="C438" s="3" t="str">
        <f t="shared" si="5"/>
        <v>an enhanced lightgbm-based breast cancer detection technique using mammography images</v>
      </c>
      <c r="D438" s="5" t="str">
        <f t="shared" si="1"/>
        <v>KEEP</v>
      </c>
      <c r="E438" s="5" t="str">
        <f t="array" ref="E438">IF(
  SUM(
    (survey_paper_2026!$F$2:$F999="P") *
      (LOWER(TRIM(survey_paper_2026!$B$2:$B999))=LOWER(TRIM(C438)))
  )&gt;0,
  "Yes",
  "New"
)</f>
        <v>New</v>
      </c>
      <c r="G438" s="10" t="s">
        <v>1923</v>
      </c>
      <c r="H438" s="10" t="s">
        <v>2527</v>
      </c>
      <c r="I438" s="3" t="s">
        <v>3250</v>
      </c>
      <c r="J438" s="3" t="s">
        <v>3251</v>
      </c>
      <c r="K438" s="3" t="s">
        <v>1926</v>
      </c>
      <c r="L438" s="3">
        <v>437.0</v>
      </c>
    </row>
    <row r="439">
      <c r="A439" s="3" t="s">
        <v>3252</v>
      </c>
      <c r="B439" s="3" t="s">
        <v>3253</v>
      </c>
      <c r="C439" s="3" t="str">
        <f t="shared" si="5"/>
        <v>weak feature masking for fine-grained breast cancer histopathological image classification under small dataset constraints</v>
      </c>
      <c r="D439" s="5" t="str">
        <f t="shared" si="1"/>
        <v>KEEP</v>
      </c>
      <c r="E439" s="5" t="str">
        <f t="array" ref="E439">IF(
  SUM(
    (survey_paper_2026!$F$2:$F999="P") *
      (LOWER(TRIM(survey_paper_2026!$B$2:$B999))=LOWER(TRIM(C439)))
  )&gt;0,
  "Yes",
  "New"
)</f>
        <v>New</v>
      </c>
      <c r="G439" s="10" t="s">
        <v>2015</v>
      </c>
      <c r="H439" s="10" t="s">
        <v>1924</v>
      </c>
      <c r="I439" s="3" t="s">
        <v>3254</v>
      </c>
      <c r="J439" s="3" t="s">
        <v>3255</v>
      </c>
      <c r="K439" s="3" t="s">
        <v>1926</v>
      </c>
      <c r="L439" s="3">
        <v>438.0</v>
      </c>
    </row>
    <row r="440">
      <c r="A440" s="3" t="s">
        <v>3256</v>
      </c>
      <c r="B440" s="3" t="s">
        <v>3257</v>
      </c>
      <c r="C440" s="3" t="str">
        <f t="shared" si="5"/>
        <v>cwc-mp-mc image-based breast tumor classification using an optimized vision transformer (vit)</v>
      </c>
      <c r="D440" s="5" t="str">
        <f t="shared" si="1"/>
        <v>KEEP</v>
      </c>
      <c r="E440" s="5" t="str">
        <f t="array" ref="E440">IF(
  SUM(
    (survey_paper_2026!$F$2:$F999="P") *
      (LOWER(TRIM(survey_paper_2026!$B$2:$B999))=LOWER(TRIM(C440)))
  )&gt;0,
  "Yes",
  "New"
)</f>
        <v>New</v>
      </c>
      <c r="G440" s="10" t="s">
        <v>1932</v>
      </c>
      <c r="H440" s="10" t="s">
        <v>2494</v>
      </c>
      <c r="I440" s="3" t="s">
        <v>3258</v>
      </c>
      <c r="J440" s="3" t="s">
        <v>3259</v>
      </c>
      <c r="K440" s="3" t="s">
        <v>1926</v>
      </c>
      <c r="L440" s="3">
        <v>439.0</v>
      </c>
    </row>
    <row r="441">
      <c r="A441" s="3" t="s">
        <v>3260</v>
      </c>
      <c r="B441" s="3" t="s">
        <v>3261</v>
      </c>
      <c r="C441" s="3" t="str">
        <f t="shared" si="5"/>
        <v>granet-lite: a lightweight ghost–residual attention network for breast cancer classification with comprehensive histopathological preprocessing analysis</v>
      </c>
      <c r="D441" s="5" t="str">
        <f t="shared" si="1"/>
        <v>KEEP</v>
      </c>
      <c r="E441" s="5" t="str">
        <f t="array" ref="E441">IF(
  SUM(
    (survey_paper_2026!$F$2:$F999="P") *
      (LOWER(TRIM(survey_paper_2026!$B$2:$B999))=LOWER(TRIM(C441)))
  )&gt;0,
  "Yes",
  "New"
)</f>
        <v>New</v>
      </c>
      <c r="G441" s="10" t="s">
        <v>2015</v>
      </c>
      <c r="H441" s="10" t="s">
        <v>2510</v>
      </c>
      <c r="I441" s="3" t="s">
        <v>3262</v>
      </c>
      <c r="J441" s="3" t="s">
        <v>3263</v>
      </c>
      <c r="K441" s="3" t="s">
        <v>1926</v>
      </c>
      <c r="L441" s="3">
        <v>440.0</v>
      </c>
    </row>
    <row r="442">
      <c r="A442" s="3" t="s">
        <v>3264</v>
      </c>
      <c r="B442" s="3" t="s">
        <v>3265</v>
      </c>
      <c r="C442" s="3" t="str">
        <f t="shared" si="5"/>
        <v>a quantization assisted u-net study with ica and deep features fusion for breast cancer identification using ultrasonic data</v>
      </c>
      <c r="D442" s="5" t="str">
        <f t="shared" si="1"/>
        <v>KEEP</v>
      </c>
      <c r="E442" s="5" t="str">
        <f t="array" ref="E442">IF(
  SUM(
    (survey_paper_2026!$F$2:$F999="P") *
      (LOWER(TRIM(survey_paper_2026!$B$2:$B999))=LOWER(TRIM(C442)))
  )&gt;0,
  "Yes",
  "New"
)</f>
        <v>New</v>
      </c>
      <c r="G442" s="10" t="s">
        <v>2070</v>
      </c>
      <c r="H442" s="10" t="s">
        <v>3266</v>
      </c>
      <c r="I442" s="3" t="s">
        <v>3267</v>
      </c>
      <c r="J442" s="3" t="s">
        <v>3268</v>
      </c>
      <c r="K442" s="3" t="s">
        <v>1926</v>
      </c>
      <c r="L442" s="3">
        <v>441.0</v>
      </c>
    </row>
    <row r="443">
      <c r="A443" s="3" t="s">
        <v>1646</v>
      </c>
      <c r="B443" s="3" t="s">
        <v>3269</v>
      </c>
      <c r="C443" s="3" t="str">
        <f t="shared" si="5"/>
        <v>knowledge distillation to ensemble global and interpretable prototype-based mammogram classification models</v>
      </c>
      <c r="D443" s="5" t="str">
        <f t="shared" si="1"/>
        <v>KEEP</v>
      </c>
      <c r="E443" s="5" t="str">
        <f t="array" ref="E443">IF(
  SUM(
    (survey_paper_2026!$F$2:$F999="P") *
      (LOWER(TRIM(survey_paper_2026!$B$2:$B999))=LOWER(TRIM(C443)))
  )&gt;0,
  "Yes",
  "New"
)</f>
        <v>New</v>
      </c>
      <c r="G443" s="10" t="s">
        <v>1928</v>
      </c>
      <c r="H443" s="10" t="s">
        <v>3270</v>
      </c>
      <c r="I443" s="3" t="s">
        <v>3271</v>
      </c>
      <c r="J443" s="3" t="s">
        <v>1650</v>
      </c>
      <c r="K443" s="3" t="s">
        <v>1926</v>
      </c>
      <c r="L443" s="3">
        <v>442.0</v>
      </c>
    </row>
    <row r="444">
      <c r="A444" s="3" t="s">
        <v>1653</v>
      </c>
      <c r="B444" s="3" t="s">
        <v>3272</v>
      </c>
      <c r="C444" s="3" t="str">
        <f t="shared" si="5"/>
        <v>a comparative study of feed forward hybrid neuro-computing framework with multilayer perceptron model for prediction of breast cancer</v>
      </c>
      <c r="D444" s="5" t="str">
        <f t="shared" si="1"/>
        <v>KEEP</v>
      </c>
      <c r="E444" s="5" t="str">
        <f t="array" ref="E444">IF(
  SUM(
    (survey_paper_2026!$F$2:$F999="P") *
      (LOWER(TRIM(survey_paper_2026!$B$2:$B999))=LOWER(TRIM(C444)))
  )&gt;0,
  "Yes",
  "New"
)</f>
        <v>New</v>
      </c>
      <c r="G444" s="10" t="s">
        <v>2070</v>
      </c>
      <c r="H444" s="10" t="s">
        <v>1924</v>
      </c>
      <c r="I444" s="3" t="s">
        <v>3273</v>
      </c>
      <c r="J444" s="3" t="s">
        <v>1657</v>
      </c>
      <c r="K444" s="3" t="s">
        <v>1926</v>
      </c>
      <c r="L444" s="3">
        <v>443.0</v>
      </c>
    </row>
    <row r="445">
      <c r="A445" s="3" t="s">
        <v>3274</v>
      </c>
      <c r="B445" s="3" t="s">
        <v>3275</v>
      </c>
      <c r="C445" s="3" t="str">
        <f t="shared" si="5"/>
        <v>classifying breast intraductal proliferative lesions via a knowledge distillation framework using convolutional neural network-based nuclei-segmentation-assisted classification (kdcnn-nsac)</v>
      </c>
      <c r="D445" s="5" t="str">
        <f t="shared" si="1"/>
        <v>KEEP</v>
      </c>
      <c r="E445" s="5" t="str">
        <f t="array" ref="E445">IF(
  SUM(
    (survey_paper_2026!$F$2:$F999="P") *
      (LOWER(TRIM(survey_paper_2026!$B$2:$B999))=LOWER(TRIM(C445)))
  )&gt;0,
  "Yes",
  "New"
)</f>
        <v>New</v>
      </c>
      <c r="G445" s="10" t="s">
        <v>1932</v>
      </c>
      <c r="H445" s="10" t="s">
        <v>2510</v>
      </c>
      <c r="I445" s="3" t="s">
        <v>3276</v>
      </c>
      <c r="J445" s="3" t="s">
        <v>3277</v>
      </c>
      <c r="K445" s="3" t="s">
        <v>1926</v>
      </c>
      <c r="L445" s="3">
        <v>444.0</v>
      </c>
    </row>
    <row r="446">
      <c r="A446" s="3" t="s">
        <v>3278</v>
      </c>
      <c r="B446" s="3" t="s">
        <v>3279</v>
      </c>
      <c r="C446" s="3" t="str">
        <f t="shared" si="5"/>
        <v>mvkd-trans: a multi-view knowledge distillation vision transformer architecture for breast cancer classification based on ultrasound images</v>
      </c>
      <c r="D446" s="5" t="str">
        <f t="shared" si="1"/>
        <v>KEEP</v>
      </c>
      <c r="E446" s="5" t="str">
        <f t="array" ref="E446">IF(
  SUM(
    (survey_paper_2026!$F$2:$F999="P") *
      (LOWER(TRIM(survey_paper_2026!$B$2:$B999))=LOWER(TRIM(C446)))
  )&gt;0,
  "Yes",
  "New"
)</f>
        <v>New</v>
      </c>
      <c r="G446" s="10" t="s">
        <v>1932</v>
      </c>
      <c r="H446" s="10" t="s">
        <v>2483</v>
      </c>
      <c r="I446" s="3" t="s">
        <v>3280</v>
      </c>
      <c r="J446" s="3" t="s">
        <v>3281</v>
      </c>
      <c r="K446" s="3" t="s">
        <v>1926</v>
      </c>
      <c r="L446" s="3">
        <v>445.0</v>
      </c>
    </row>
    <row r="447">
      <c r="A447" s="3" t="s">
        <v>3282</v>
      </c>
      <c r="B447" s="3" t="s">
        <v>3283</v>
      </c>
      <c r="C447" s="3" t="str">
        <f t="shared" si="5"/>
        <v>bridging the gap between accuracy and efficiency in ai-based breast cancer diagnosis from histopathological data</v>
      </c>
      <c r="D447" s="5" t="str">
        <f t="shared" si="1"/>
        <v>KEEP</v>
      </c>
      <c r="E447" s="5" t="str">
        <f t="array" ref="E447">IF(
  SUM(
    (survey_paper_2026!$F$2:$F999="P") *
      (LOWER(TRIM(survey_paper_2026!$B$2:$B999))=LOWER(TRIM(C447)))
  )&gt;0,
  "Yes",
  "New"
)</f>
        <v>New</v>
      </c>
      <c r="G447" s="10" t="s">
        <v>1932</v>
      </c>
      <c r="H447" s="10" t="s">
        <v>2328</v>
      </c>
      <c r="I447" s="3" t="s">
        <v>3284</v>
      </c>
      <c r="J447" s="3" t="s">
        <v>3285</v>
      </c>
      <c r="K447" s="3" t="s">
        <v>1926</v>
      </c>
      <c r="L447" s="3">
        <v>446.0</v>
      </c>
    </row>
    <row r="448">
      <c r="A448" s="3" t="s">
        <v>3286</v>
      </c>
      <c r="B448" s="3" t="s">
        <v>3287</v>
      </c>
      <c r="C448" s="3" t="str">
        <f t="shared" si="5"/>
        <v>classification of triple-negative breast cancer ultrasound images based on mamba and attention mechanisms; [基于 mamba 与注意力机制的三阴性乳腺癌超声图像分类方法]</v>
      </c>
      <c r="D448" s="5" t="str">
        <f t="shared" si="1"/>
        <v>KEEP</v>
      </c>
      <c r="E448" s="5" t="str">
        <f t="array" ref="E448">IF(
  SUM(
    (survey_paper_2026!$F$2:$F999="P") *
      (LOWER(TRIM(survey_paper_2026!$B$2:$B999))=LOWER(TRIM(C448)))
  )&gt;0,
  "Yes",
  "New"
)</f>
        <v>New</v>
      </c>
      <c r="G448" s="10" t="s">
        <v>2015</v>
      </c>
      <c r="H448" s="10" t="s">
        <v>1924</v>
      </c>
      <c r="I448" s="3" t="s">
        <v>3288</v>
      </c>
      <c r="J448" s="3" t="s">
        <v>3289</v>
      </c>
      <c r="K448" s="3" t="s">
        <v>1926</v>
      </c>
      <c r="L448" s="3">
        <v>447.0</v>
      </c>
    </row>
    <row r="449">
      <c r="A449" s="3" t="s">
        <v>3290</v>
      </c>
      <c r="B449" s="3" t="s">
        <v>3291</v>
      </c>
      <c r="C449" s="3" t="str">
        <f t="shared" si="5"/>
        <v>breast cancer histopathology image classification through assembling multiple compact cnns</v>
      </c>
      <c r="D449" s="5" t="str">
        <f t="shared" si="1"/>
        <v>KEEP</v>
      </c>
      <c r="E449" s="5" t="str">
        <f t="array" ref="E449">IF(
  SUM(
    (survey_paper_2026!$F$2:$F999="P") *
      (LOWER(TRIM(survey_paper_2026!$B$2:$B999))=LOWER(TRIM(C449)))
  )&gt;0,
  "Yes",
  "New"
)</f>
        <v>New</v>
      </c>
      <c r="G449" s="10" t="s">
        <v>1956</v>
      </c>
      <c r="H449" s="10" t="s">
        <v>3292</v>
      </c>
      <c r="I449" s="3" t="s">
        <v>3293</v>
      </c>
      <c r="J449" s="3" t="s">
        <v>3294</v>
      </c>
      <c r="K449" s="3" t="s">
        <v>1926</v>
      </c>
      <c r="L449" s="3">
        <v>448.0</v>
      </c>
    </row>
    <row r="450">
      <c r="A450" s="3" t="s">
        <v>1752</v>
      </c>
      <c r="B450" s="3" t="s">
        <v>3295</v>
      </c>
      <c r="C450" s="3" t="str">
        <f t="shared" si="5"/>
        <v>improved mask r-cnn segmentation and bayesian interactive adaboost cnn classification for breast cancer detection on bach dataset</v>
      </c>
      <c r="D450" s="5" t="str">
        <f t="shared" si="1"/>
        <v>KEEP</v>
      </c>
      <c r="E450" s="5" t="str">
        <f t="array" ref="E450">IF(
  SUM(
    (survey_paper_2026!$F$2:$F999="P") *
      (LOWER(TRIM(survey_paper_2026!$B$2:$B999))=LOWER(TRIM(C450)))
  )&gt;0,
  "Yes",
  "New"
)</f>
        <v>New</v>
      </c>
      <c r="G450" s="10" t="s">
        <v>1928</v>
      </c>
      <c r="H450" s="10" t="s">
        <v>2524</v>
      </c>
      <c r="I450" s="3" t="s">
        <v>3296</v>
      </c>
      <c r="J450" s="3" t="s">
        <v>1756</v>
      </c>
      <c r="K450" s="3" t="s">
        <v>1926</v>
      </c>
      <c r="L450" s="3">
        <v>449.0</v>
      </c>
    </row>
    <row r="451">
      <c r="A451" s="3" t="s">
        <v>3297</v>
      </c>
      <c r="B451" s="3" t="s">
        <v>3298</v>
      </c>
      <c r="C451" s="3" t="str">
        <f t="shared" si="5"/>
        <v>breast cancer diagnosis through knowledge distillation of swin transformer-based teacher-student models</v>
      </c>
      <c r="D451" s="5" t="str">
        <f t="shared" si="1"/>
        <v>KEEP</v>
      </c>
      <c r="E451" s="5" t="str">
        <f t="array" ref="E451">IF(
  SUM(
    (survey_paper_2026!$F$2:$F999="P") *
      (LOWER(TRIM(survey_paper_2026!$B$2:$B999))=LOWER(TRIM(C451)))
  )&gt;0,
  "Yes",
  "New"
)</f>
        <v>New</v>
      </c>
      <c r="G451" s="10" t="s">
        <v>1936</v>
      </c>
      <c r="H451" s="10" t="s">
        <v>2494</v>
      </c>
      <c r="I451" s="3" t="s">
        <v>3299</v>
      </c>
      <c r="J451" s="3" t="s">
        <v>3300</v>
      </c>
      <c r="K451" s="3" t="s">
        <v>1926</v>
      </c>
      <c r="L451" s="3">
        <v>450.0</v>
      </c>
    </row>
    <row r="452">
      <c r="A452" s="3" t="s">
        <v>2528</v>
      </c>
      <c r="B452" s="3" t="s">
        <v>3301</v>
      </c>
      <c r="C452" s="3" t="str">
        <f t="shared" si="5"/>
        <v>development of a knowledge-distillation-based breast cancer classifier for lmics: comparison with pruning and quantization</v>
      </c>
      <c r="D452" s="5" t="str">
        <f t="shared" si="1"/>
        <v>KEEP</v>
      </c>
      <c r="E452" s="5" t="str">
        <f t="array" ref="E452">IF(
  SUM(
    (survey_paper_2026!$F$2:$F999="P") *
      (LOWER(TRIM(survey_paper_2026!$B$2:$B999))=LOWER(TRIM(C452)))
  )&gt;0,
  "Yes",
  "New"
)</f>
        <v>New</v>
      </c>
      <c r="G452" s="10" t="s">
        <v>1932</v>
      </c>
      <c r="H452" s="10" t="s">
        <v>1924</v>
      </c>
      <c r="I452" s="3" t="s">
        <v>3302</v>
      </c>
      <c r="J452" s="3" t="s">
        <v>3303</v>
      </c>
      <c r="K452" s="3" t="s">
        <v>1926</v>
      </c>
      <c r="L452" s="3">
        <v>451.0</v>
      </c>
    </row>
    <row r="453">
      <c r="A453" s="3" t="s">
        <v>3304</v>
      </c>
      <c r="B453" s="3" t="s">
        <v>3305</v>
      </c>
      <c r="C453" s="3" t="str">
        <f t="shared" si="5"/>
        <v>vision transformers for histopathological image classification with efficient head pruning</v>
      </c>
      <c r="D453" s="5" t="str">
        <f t="shared" si="1"/>
        <v>KEEP</v>
      </c>
      <c r="E453" s="5" t="str">
        <f t="array" ref="E453">IF(
  SUM(
    (survey_paper_2026!$F$2:$F999="P") *
      (LOWER(TRIM(survey_paper_2026!$B$2:$B999))=LOWER(TRIM(C453)))
  )&gt;0,
  "Yes",
  "New"
)</f>
        <v>New</v>
      </c>
      <c r="G453" s="10" t="s">
        <v>1932</v>
      </c>
      <c r="H453" s="10" t="s">
        <v>2483</v>
      </c>
      <c r="I453" s="3" t="s">
        <v>3306</v>
      </c>
      <c r="J453" s="3" t="s">
        <v>3307</v>
      </c>
      <c r="K453" s="3" t="s">
        <v>1926</v>
      </c>
      <c r="L453" s="3">
        <v>452.0</v>
      </c>
    </row>
    <row r="454">
      <c r="A454" s="3" t="s">
        <v>3308</v>
      </c>
      <c r="B454" s="3" t="s">
        <v>3309</v>
      </c>
      <c r="C454" s="3" t="str">
        <f t="shared" si="5"/>
        <v>breast cancer classification using an adapted bump-hunting algorithm</v>
      </c>
      <c r="D454" s="5" t="str">
        <f t="shared" si="1"/>
        <v>KEEP</v>
      </c>
      <c r="E454" s="5" t="str">
        <f t="array" ref="E454">IF(
  SUM(
    (survey_paper_2026!$F$2:$F999="P") *
      (LOWER(TRIM(survey_paper_2026!$B$2:$B999))=LOWER(TRIM(C454)))
  )&gt;0,
  "Yes",
  "New"
)</f>
        <v>New</v>
      </c>
      <c r="G454" s="10" t="s">
        <v>1932</v>
      </c>
      <c r="H454" s="10" t="s">
        <v>2510</v>
      </c>
      <c r="I454" s="3" t="s">
        <v>3310</v>
      </c>
      <c r="J454" s="3" t="s">
        <v>3311</v>
      </c>
      <c r="K454" s="3" t="s">
        <v>1926</v>
      </c>
      <c r="L454" s="3">
        <v>453.0</v>
      </c>
    </row>
    <row r="455">
      <c r="A455" s="3" t="s">
        <v>3312</v>
      </c>
      <c r="B455" s="3" t="s">
        <v>3313</v>
      </c>
      <c r="C455" s="3" t="str">
        <f t="shared" si="5"/>
        <v>robust multimodal breast cancer diagnosis using deit and ann fusion with minimal features on imbalanced clinical-pathological data</v>
      </c>
      <c r="D455" s="5" t="str">
        <f t="shared" si="1"/>
        <v>KEEP</v>
      </c>
      <c r="E455" s="5" t="str">
        <f t="array" ref="E455">IF(
  SUM(
    (survey_paper_2026!$F$2:$F999="P") *
      (LOWER(TRIM(survey_paper_2026!$B$2:$B999))=LOWER(TRIM(C455)))
  )&gt;0,
  "Yes",
  "New"
)</f>
        <v>New</v>
      </c>
      <c r="G455" s="10" t="s">
        <v>1932</v>
      </c>
      <c r="H455" s="10" t="s">
        <v>2510</v>
      </c>
      <c r="I455" s="3" t="s">
        <v>3314</v>
      </c>
      <c r="J455" s="3" t="s">
        <v>3315</v>
      </c>
      <c r="K455" s="3" t="s">
        <v>1926</v>
      </c>
      <c r="L455" s="3">
        <v>454.0</v>
      </c>
    </row>
    <row r="456">
      <c r="A456" s="3" t="s">
        <v>3316</v>
      </c>
      <c r="B456" s="3" t="s">
        <v>3317</v>
      </c>
      <c r="C456" s="3" t="str">
        <f t="shared" si="5"/>
        <v>a modified mobilenetv3 model using an attention mechanism for eight-class classification of breast cancer pathological images</v>
      </c>
      <c r="D456" s="5" t="str">
        <f t="shared" si="1"/>
        <v>KEEP</v>
      </c>
      <c r="E456" s="5" t="str">
        <f t="array" ref="E456">IF(
  SUM(
    (survey_paper_2026!$F$2:$F999="P") *
      (LOWER(TRIM(survey_paper_2026!$B$2:$B999))=LOWER(TRIM(C456)))
  )&gt;0,
  "Yes",
  "New"
)</f>
        <v>New</v>
      </c>
      <c r="G456" s="10" t="s">
        <v>1923</v>
      </c>
      <c r="H456" s="10" t="s">
        <v>3318</v>
      </c>
      <c r="I456" s="3" t="s">
        <v>3319</v>
      </c>
      <c r="J456" s="3" t="s">
        <v>3320</v>
      </c>
      <c r="K456" s="3" t="s">
        <v>1926</v>
      </c>
      <c r="L456" s="3">
        <v>455.0</v>
      </c>
    </row>
    <row r="457">
      <c r="A457" s="3" t="s">
        <v>3321</v>
      </c>
      <c r="B457" s="3" t="s">
        <v>3322</v>
      </c>
      <c r="C457" s="3" t="str">
        <f t="shared" si="5"/>
        <v>hybrid adversarial distilled defense for deep learning-based breast cancer detection</v>
      </c>
      <c r="D457" s="5" t="str">
        <f t="shared" si="1"/>
        <v>KEEP</v>
      </c>
      <c r="E457" s="5" t="str">
        <f t="array" ref="E457">IF(
  SUM(
    (survey_paper_2026!$F$2:$F999="P") *
      (LOWER(TRIM(survey_paper_2026!$B$2:$B999))=LOWER(TRIM(C457)))
  )&gt;0,
  "Yes",
  "New"
)</f>
        <v>New</v>
      </c>
      <c r="G457" s="10" t="s">
        <v>2015</v>
      </c>
      <c r="H457" s="10" t="s">
        <v>1924</v>
      </c>
      <c r="I457" s="3" t="s">
        <v>3323</v>
      </c>
      <c r="J457" s="3" t="s">
        <v>3324</v>
      </c>
      <c r="K457" s="3" t="s">
        <v>1926</v>
      </c>
      <c r="L457" s="3">
        <v>456.0</v>
      </c>
    </row>
    <row r="458">
      <c r="A458" s="3" t="s">
        <v>3325</v>
      </c>
      <c r="B458" s="3" t="s">
        <v>3326</v>
      </c>
      <c r="C458" s="3" t="str">
        <f t="shared" si="5"/>
        <v>optimised convolution layers of dncnn using vedic multiplier and hyperparameter tuning in cancer detection on field programmable gate array</v>
      </c>
      <c r="D458" s="5" t="str">
        <f t="shared" si="1"/>
        <v>KEEP</v>
      </c>
      <c r="E458" s="5" t="str">
        <f t="array" ref="E458">IF(
  SUM(
    (survey_paper_2026!$F$2:$F999="P") *
      (LOWER(TRIM(survey_paper_2026!$B$2:$B999))=LOWER(TRIM(C458)))
  )&gt;0,
  "Yes",
  "New"
)</f>
        <v>New</v>
      </c>
      <c r="G458" s="10" t="s">
        <v>1932</v>
      </c>
      <c r="H458" s="10" t="s">
        <v>2510</v>
      </c>
      <c r="I458" s="3" t="s">
        <v>3327</v>
      </c>
      <c r="J458" s="3" t="s">
        <v>3328</v>
      </c>
      <c r="K458" s="3" t="s">
        <v>1926</v>
      </c>
      <c r="L458" s="3">
        <v>457.0</v>
      </c>
    </row>
    <row r="459">
      <c r="A459" s="3" t="s">
        <v>3329</v>
      </c>
      <c r="B459" s="3" t="s">
        <v>3330</v>
      </c>
      <c r="C459" s="3" t="str">
        <f t="shared" si="5"/>
        <v>a lightweight machine learning approach for predicting breast cancer risk based on routine clinical indicators in the chinese population</v>
      </c>
      <c r="D459" s="5" t="str">
        <f t="shared" si="1"/>
        <v>KEEP</v>
      </c>
      <c r="E459" s="5" t="str">
        <f t="array" ref="E459">IF(
  SUM(
    (survey_paper_2026!$F$2:$F999="P") *
      (LOWER(TRIM(survey_paper_2026!$B$2:$B999))=LOWER(TRIM(C459)))
  )&gt;0,
  "Yes",
  "New"
)</f>
        <v>New</v>
      </c>
      <c r="G459" s="10" t="s">
        <v>2015</v>
      </c>
      <c r="H459" s="10" t="s">
        <v>1924</v>
      </c>
      <c r="I459" s="3" t="s">
        <v>3331</v>
      </c>
      <c r="J459" s="3" t="s">
        <v>3332</v>
      </c>
      <c r="K459" s="3" t="s">
        <v>1926</v>
      </c>
      <c r="L459" s="3">
        <v>458.0</v>
      </c>
    </row>
    <row r="460">
      <c r="A460" s="3" t="s">
        <v>3333</v>
      </c>
      <c r="B460" s="3" t="s">
        <v>3334</v>
      </c>
      <c r="C460" s="3" t="str">
        <f t="shared" si="5"/>
        <v>self-attention over parallel dense embeddings for high-dimensional omic data</v>
      </c>
      <c r="D460" s="5" t="str">
        <f t="shared" si="1"/>
        <v>KEEP</v>
      </c>
      <c r="E460" s="5" t="str">
        <f t="array" ref="E460">IF(
  SUM(
    (survey_paper_2026!$F$2:$F999="P") *
      (LOWER(TRIM(survey_paper_2026!$B$2:$B999))=LOWER(TRIM(C460)))
  )&gt;0,
  "Yes",
  "New"
)</f>
        <v>New</v>
      </c>
      <c r="G460" s="10" t="s">
        <v>2015</v>
      </c>
      <c r="H460" s="10" t="s">
        <v>1924</v>
      </c>
      <c r="I460" s="3" t="s">
        <v>3335</v>
      </c>
      <c r="J460" s="3" t="s">
        <v>3336</v>
      </c>
      <c r="K460" s="3" t="s">
        <v>1926</v>
      </c>
      <c r="L460" s="3">
        <v>459.0</v>
      </c>
    </row>
    <row r="461">
      <c r="A461" s="3" t="s">
        <v>1859</v>
      </c>
      <c r="B461" s="3" t="s">
        <v>3337</v>
      </c>
      <c r="C461" s="3" t="str">
        <f t="shared" si="5"/>
        <v>using resistin, glucose, age and bmi and pruning fuzzy neural network for the construction of expert systems in the prediction of breast cancer</v>
      </c>
      <c r="D461" s="5" t="str">
        <f t="shared" si="1"/>
        <v>KEEP</v>
      </c>
      <c r="E461" s="5" t="str">
        <f t="array" ref="E461">IF(
  SUM(
    (survey_paper_2026!$F$2:$F999="P") *
      (LOWER(TRIM(survey_paper_2026!$B$2:$B999))=LOWER(TRIM(C461)))
  )&gt;0,
  "Yes",
  "New"
)</f>
        <v>New</v>
      </c>
      <c r="G461" s="10" t="s">
        <v>1956</v>
      </c>
      <c r="H461" s="10" t="s">
        <v>3338</v>
      </c>
      <c r="I461" s="3" t="s">
        <v>3339</v>
      </c>
      <c r="J461" s="3" t="s">
        <v>1863</v>
      </c>
      <c r="K461" s="3" t="s">
        <v>1926</v>
      </c>
      <c r="L461" s="3">
        <v>460.0</v>
      </c>
    </row>
    <row r="462">
      <c r="A462" s="3" t="s">
        <v>3340</v>
      </c>
      <c r="B462" s="3" t="s">
        <v>3341</v>
      </c>
      <c r="C462" s="3" t="str">
        <f t="shared" si="5"/>
        <v>medmask: a self-supervised vision foundation model for breast cancer detection using mammograms</v>
      </c>
      <c r="D462" s="5" t="str">
        <f t="shared" si="1"/>
        <v>KEEP</v>
      </c>
      <c r="E462" s="5" t="str">
        <f t="array" ref="E462">IF(
  SUM(
    (survey_paper_2026!$F$2:$F999="P") *
      (LOWER(TRIM(survey_paper_2026!$B$2:$B999))=LOWER(TRIM(C462)))
  )&gt;0,
  "Yes",
  "New"
)</f>
        <v>New</v>
      </c>
      <c r="G462" s="10" t="s">
        <v>2015</v>
      </c>
      <c r="H462" s="10" t="s">
        <v>1924</v>
      </c>
      <c r="I462" s="3" t="s">
        <v>3342</v>
      </c>
      <c r="J462" s="3" t="s">
        <v>3343</v>
      </c>
      <c r="K462" s="3" t="s">
        <v>1926</v>
      </c>
      <c r="L462" s="3">
        <v>461.0</v>
      </c>
    </row>
    <row r="463">
      <c r="A463" s="3" t="s">
        <v>3344</v>
      </c>
      <c r="B463" s="3" t="s">
        <v>3345</v>
      </c>
      <c r="C463" s="3" t="str">
        <f t="shared" si="5"/>
        <v>breast cancer detection using deep learning on thermal images: a lightweight cnn approach</v>
      </c>
      <c r="D463" s="5" t="str">
        <f t="shared" si="1"/>
        <v>KEEP</v>
      </c>
      <c r="E463" s="5" t="str">
        <f t="array" ref="E463">IF(
  SUM(
    (survey_paper_2026!$F$2:$F999="P") *
      (LOWER(TRIM(survey_paper_2026!$B$2:$B999))=LOWER(TRIM(C463)))
  )&gt;0,
  "Yes",
  "New"
)</f>
        <v>New</v>
      </c>
      <c r="G463" s="10" t="s">
        <v>2015</v>
      </c>
      <c r="H463" s="10" t="s">
        <v>1924</v>
      </c>
      <c r="I463" s="3" t="s">
        <v>3346</v>
      </c>
      <c r="J463" s="3" t="s">
        <v>3347</v>
      </c>
      <c r="K463" s="3" t="s">
        <v>1926</v>
      </c>
      <c r="L463" s="3">
        <v>462.0</v>
      </c>
    </row>
    <row r="464">
      <c r="A464" s="3" t="s">
        <v>3348</v>
      </c>
      <c r="B464" s="3" t="s">
        <v>3349</v>
      </c>
      <c r="C464" s="3" t="str">
        <f t="shared" si="5"/>
        <v>epibrcan-lite: a lightweight deep learning model for breast cancer subtype classification using epigenomic data</v>
      </c>
      <c r="D464" s="5" t="str">
        <f t="shared" si="1"/>
        <v>KEEP</v>
      </c>
      <c r="E464" s="5" t="str">
        <f t="array" ref="E464">IF(
  SUM(
    (survey_paper_2026!$F$2:$F999="P") *
      (LOWER(TRIM(survey_paper_2026!$B$2:$B999))=LOWER(TRIM(C464)))
  )&gt;0,
  "Yes",
  "New"
)</f>
        <v>New</v>
      </c>
      <c r="G464" s="10" t="s">
        <v>1932</v>
      </c>
      <c r="H464" s="10" t="s">
        <v>2551</v>
      </c>
      <c r="I464" s="3" t="s">
        <v>3350</v>
      </c>
      <c r="J464" s="3" t="s">
        <v>3351</v>
      </c>
      <c r="K464" s="3" t="s">
        <v>1926</v>
      </c>
      <c r="L464" s="3">
        <v>463.0</v>
      </c>
    </row>
    <row r="465">
      <c r="A465" s="3" t="s">
        <v>3352</v>
      </c>
      <c r="B465" s="3" t="s">
        <v>3353</v>
      </c>
      <c r="C465" s="3" t="str">
        <f t="shared" si="5"/>
        <v>efficientnetv2-guided knowledge distillation for breast ultrasound diagnosis: scalable deep learning with international clinical validation.</v>
      </c>
      <c r="D465" s="5" t="str">
        <f t="shared" si="1"/>
        <v>KEEP</v>
      </c>
      <c r="E465" s="5" t="str">
        <f t="array" ref="E465">IF(
  SUM(
    (survey_paper_2026!$F$2:$F999="P") *
      (LOWER(TRIM(survey_paper_2026!$B$2:$B999))=LOWER(TRIM(C465)))
  )&gt;0,
  "Yes",
  "New"
)</f>
        <v>New</v>
      </c>
      <c r="G465" s="10" t="s">
        <v>2015</v>
      </c>
      <c r="H465" s="10" t="s">
        <v>1924</v>
      </c>
      <c r="I465" s="3" t="s">
        <v>3354</v>
      </c>
      <c r="J465" s="3" t="s">
        <v>3355</v>
      </c>
      <c r="K465" s="3" t="s">
        <v>1926</v>
      </c>
      <c r="L465" s="3">
        <v>464.0</v>
      </c>
    </row>
    <row r="466">
      <c r="A466" s="3" t="s">
        <v>3356</v>
      </c>
      <c r="B466" s="3" t="s">
        <v>3357</v>
      </c>
      <c r="C466" s="3" t="str">
        <f t="shared" si="5"/>
        <v>transforming breast cancer detection in iot-enabled healthcare with a portable cnn-based embedded diagnostic system</v>
      </c>
      <c r="D466" s="5" t="str">
        <f t="shared" si="1"/>
        <v>KEEP</v>
      </c>
      <c r="E466" s="5" t="str">
        <f t="array" ref="E466">IF(
  SUM(
    (survey_paper_2026!$F$2:$F999="P") *
      (LOWER(TRIM(survey_paper_2026!$B$2:$B999))=LOWER(TRIM(C466)))
  )&gt;0,
  "Yes",
  "New"
)</f>
        <v>New</v>
      </c>
      <c r="G466" s="10" t="s">
        <v>2015</v>
      </c>
      <c r="H466" s="10" t="s">
        <v>1924</v>
      </c>
      <c r="I466" s="3" t="s">
        <v>3358</v>
      </c>
      <c r="J466" s="3" t="s">
        <v>3359</v>
      </c>
      <c r="K466" s="3" t="s">
        <v>1926</v>
      </c>
      <c r="L466" s="3">
        <v>465.0</v>
      </c>
    </row>
    <row r="467">
      <c r="A467" s="3" t="s">
        <v>3360</v>
      </c>
      <c r="B467" s="3" t="s">
        <v>3361</v>
      </c>
      <c r="C467" s="3" t="str">
        <f t="shared" si="5"/>
        <v>lmcnet: a lightweight and efficient model for multi-classification of breast cancer images</v>
      </c>
      <c r="D467" s="5" t="str">
        <f t="shared" si="1"/>
        <v>KEEP</v>
      </c>
      <c r="E467" s="5" t="str">
        <f t="array" ref="E467">IF(
  SUM(
    (survey_paper_2026!$F$2:$F999="P") *
      (LOWER(TRIM(survey_paper_2026!$B$2:$B999))=LOWER(TRIM(C467)))
  )&gt;0,
  "Yes",
  "New"
)</f>
        <v>New</v>
      </c>
      <c r="G467" s="10" t="s">
        <v>1932</v>
      </c>
      <c r="H467" s="10" t="s">
        <v>2514</v>
      </c>
      <c r="I467" s="3" t="s">
        <v>3362</v>
      </c>
      <c r="J467" s="3" t="s">
        <v>3363</v>
      </c>
      <c r="K467" s="3" t="s">
        <v>1926</v>
      </c>
      <c r="L467" s="3">
        <v>466.0</v>
      </c>
    </row>
    <row r="468">
      <c r="A468" s="3" t="s">
        <v>3364</v>
      </c>
      <c r="B468" s="3" t="s">
        <v>3365</v>
      </c>
      <c r="C468" s="3" t="str">
        <f t="shared" si="5"/>
        <v>a lightweight spatially-aware classification model for breast cancer pathology images</v>
      </c>
      <c r="D468" s="5" t="str">
        <f t="shared" si="1"/>
        <v>KEEP</v>
      </c>
      <c r="E468" s="5" t="str">
        <f t="array" ref="E468">IF(
  SUM(
    (survey_paper_2026!$F$2:$F999="P") *
      (LOWER(TRIM(survey_paper_2026!$B$2:$B999))=LOWER(TRIM(C468)))
  )&gt;0,
  "Yes",
  "New"
)</f>
        <v>New</v>
      </c>
      <c r="G468" s="10" t="s">
        <v>1923</v>
      </c>
      <c r="H468" s="10" t="s">
        <v>2514</v>
      </c>
      <c r="I468" s="3" t="s">
        <v>3366</v>
      </c>
      <c r="J468" s="3" t="s">
        <v>3367</v>
      </c>
      <c r="K468" s="3" t="s">
        <v>1926</v>
      </c>
      <c r="L468" s="3">
        <v>467.0</v>
      </c>
    </row>
    <row r="469">
      <c r="A469" s="3" t="s">
        <v>3368</v>
      </c>
      <c r="B469" s="3" t="s">
        <v>3369</v>
      </c>
      <c r="C469" s="3" t="str">
        <f t="shared" si="5"/>
        <v>breast tumor detection and diagnosis using an improved faster r-cnn in dce-mri</v>
      </c>
      <c r="D469" s="5" t="str">
        <f t="shared" si="1"/>
        <v>KEEP</v>
      </c>
      <c r="E469" s="5" t="str">
        <f t="array" ref="E469">IF(
  SUM(
    (survey_paper_2026!$F$2:$F999="P") *
      (LOWER(TRIM(survey_paper_2026!$B$2:$B999))=LOWER(TRIM(C469)))
  )&gt;0,
  "Yes",
  "New"
)</f>
        <v>New</v>
      </c>
      <c r="G469" s="10" t="s">
        <v>1923</v>
      </c>
      <c r="H469" s="10" t="s">
        <v>3318</v>
      </c>
      <c r="I469" s="3" t="s">
        <v>3370</v>
      </c>
      <c r="J469" s="3" t="s">
        <v>3371</v>
      </c>
      <c r="K469" s="3" t="s">
        <v>1926</v>
      </c>
      <c r="L469" s="3">
        <v>468.0</v>
      </c>
    </row>
    <row r="470">
      <c r="A470" s="3" t="s">
        <v>3372</v>
      </c>
      <c r="B470" s="3" t="s">
        <v>3373</v>
      </c>
      <c r="C470" s="3" t="str">
        <f t="shared" si="5"/>
        <v>mobilenet-svm: a lightweight deep transfer learning model to diagnose bch scans for iomt-based imaging sensors</v>
      </c>
      <c r="D470" s="5" t="str">
        <f t="shared" si="1"/>
        <v>KEEP</v>
      </c>
      <c r="E470" s="5" t="str">
        <f t="array" ref="E470">IF(
  SUM(
    (survey_paper_2026!$F$2:$F999="P") *
      (LOWER(TRIM(survey_paper_2026!$B$2:$B999))=LOWER(TRIM(C470)))
  )&gt;0,
  "Yes",
  "New"
)</f>
        <v>New</v>
      </c>
      <c r="G470" s="10" t="s">
        <v>1936</v>
      </c>
      <c r="H470" s="10" t="s">
        <v>3118</v>
      </c>
      <c r="I470" s="3" t="s">
        <v>3374</v>
      </c>
      <c r="J470" s="3" t="s">
        <v>3375</v>
      </c>
      <c r="K470" s="3" t="s">
        <v>1926</v>
      </c>
      <c r="L470" s="3">
        <v>469.0</v>
      </c>
    </row>
    <row r="471">
      <c r="A471" s="3" t="s">
        <v>1319</v>
      </c>
      <c r="B471" s="3" t="s">
        <v>3376</v>
      </c>
      <c r="C471" s="3" t="str">
        <f t="shared" si="5"/>
        <v>early detection of breast cancer using thermal images: a study with light weight deep learning models</v>
      </c>
      <c r="D471" s="5" t="str">
        <f t="shared" si="1"/>
        <v>KEEP</v>
      </c>
      <c r="E471" s="5" t="str">
        <f t="array" ref="E471">IF(
  SUM(
    (survey_paper_2026!$F$2:$F999="P") *
      (LOWER(TRIM(survey_paper_2026!$B$2:$B999))=LOWER(TRIM(C471)))
  )&gt;0,
  "Yes",
  "New"
)</f>
        <v>New</v>
      </c>
      <c r="G471" s="10" t="s">
        <v>1936</v>
      </c>
      <c r="H471" s="10" t="s">
        <v>1924</v>
      </c>
      <c r="I471" s="3" t="s">
        <v>3377</v>
      </c>
      <c r="J471" s="3" t="s">
        <v>1323</v>
      </c>
      <c r="K471" s="3" t="s">
        <v>1926</v>
      </c>
      <c r="L471" s="3">
        <v>470.0</v>
      </c>
    </row>
    <row r="472">
      <c r="A472" s="3" t="s">
        <v>3378</v>
      </c>
      <c r="B472" s="3" t="s">
        <v>3379</v>
      </c>
      <c r="C472" s="3" t="str">
        <f t="shared" si="5"/>
        <v>edge-texture and transformer enhanced dual-path networks for breast mass segmentation in mammograms</v>
      </c>
      <c r="D472" s="5" t="str">
        <f t="shared" si="1"/>
        <v>KEEP</v>
      </c>
      <c r="E472" s="5" t="str">
        <f t="array" ref="E472">IF(
  SUM(
    (survey_paper_2026!$F$2:$F999="P") *
      (LOWER(TRIM(survey_paper_2026!$B$2:$B999))=LOWER(TRIM(C472)))
  )&gt;0,
  "Yes",
  "New"
)</f>
        <v>New</v>
      </c>
      <c r="G472" s="10" t="s">
        <v>2015</v>
      </c>
      <c r="H472" s="10" t="s">
        <v>1924</v>
      </c>
      <c r="I472" s="3" t="s">
        <v>3380</v>
      </c>
      <c r="J472" s="3" t="s">
        <v>3381</v>
      </c>
      <c r="K472" s="3" t="s">
        <v>1926</v>
      </c>
      <c r="L472" s="3">
        <v>471.0</v>
      </c>
    </row>
    <row r="473">
      <c r="A473" s="3" t="s">
        <v>3382</v>
      </c>
      <c r="B473" s="3" t="s">
        <v>3383</v>
      </c>
      <c r="C473" s="3" t="str">
        <f t="shared" si="5"/>
        <v>a lightweight alo optimized and learnable skip-connection integrated resnet architecture for breast cancer diagnosis</v>
      </c>
      <c r="D473" s="5" t="str">
        <f t="shared" si="1"/>
        <v>KEEP</v>
      </c>
      <c r="E473" s="5" t="str">
        <f t="array" ref="E473">IF(
  SUM(
    (survey_paper_2026!$F$2:$F999="P") *
      (LOWER(TRIM(survey_paper_2026!$B$2:$B999))=LOWER(TRIM(C473)))
  )&gt;0,
  "Yes",
  "New"
)</f>
        <v>New</v>
      </c>
      <c r="G473" s="10" t="s">
        <v>2015</v>
      </c>
      <c r="H473" s="10" t="s">
        <v>2483</v>
      </c>
      <c r="I473" s="3" t="s">
        <v>3384</v>
      </c>
      <c r="J473" s="3" t="s">
        <v>3385</v>
      </c>
      <c r="K473" s="3" t="s">
        <v>1926</v>
      </c>
      <c r="L473" s="3">
        <v>472.0</v>
      </c>
    </row>
    <row r="474">
      <c r="A474" s="3" t="s">
        <v>3386</v>
      </c>
      <c r="B474" s="3" t="s">
        <v>3387</v>
      </c>
      <c r="C474" s="3" t="str">
        <f t="shared" si="5"/>
        <v>interpretable cram‑enhanced lightweight dual‑branch cnn for real‑time breast cancer histopathology in internet‑of‑medical‑things environments</v>
      </c>
      <c r="D474" s="5" t="str">
        <f t="shared" si="1"/>
        <v>KEEP</v>
      </c>
      <c r="E474" s="5" t="str">
        <f t="array" ref="E474">IF(
  SUM(
    (survey_paper_2026!$F$2:$F999="P") *
      (LOWER(TRIM(survey_paper_2026!$B$2:$B999))=LOWER(TRIM(C474)))
  )&gt;0,
  "Yes",
  "New"
)</f>
        <v>New</v>
      </c>
      <c r="G474" s="10" t="s">
        <v>2015</v>
      </c>
      <c r="H474" s="10" t="s">
        <v>2510</v>
      </c>
      <c r="I474" s="3" t="s">
        <v>3388</v>
      </c>
      <c r="J474" s="3" t="s">
        <v>3389</v>
      </c>
      <c r="K474" s="3" t="s">
        <v>1926</v>
      </c>
      <c r="L474" s="3">
        <v>473.0</v>
      </c>
    </row>
    <row r="475">
      <c r="A475" s="3" t="s">
        <v>3390</v>
      </c>
      <c r="B475" s="3" t="s">
        <v>3391</v>
      </c>
      <c r="C475" s="3" t="str">
        <f t="shared" si="5"/>
        <v>idc-net: breast cancer classification network based on bi-rads 4</v>
      </c>
      <c r="D475" s="5" t="str">
        <f t="shared" si="1"/>
        <v>KEEP</v>
      </c>
      <c r="E475" s="5" t="str">
        <f t="array" ref="E475">IF(
  SUM(
    (survey_paper_2026!$F$2:$F999="P") *
      (LOWER(TRIM(survey_paper_2026!$B$2:$B999))=LOWER(TRIM(C475)))
  )&gt;0,
  "Yes",
  "New"
)</f>
        <v>New</v>
      </c>
      <c r="G475" s="10" t="s">
        <v>1923</v>
      </c>
      <c r="H475" s="10" t="s">
        <v>2658</v>
      </c>
      <c r="I475" s="3" t="s">
        <v>3392</v>
      </c>
      <c r="J475" s="3" t="s">
        <v>3393</v>
      </c>
      <c r="K475" s="3" t="s">
        <v>1926</v>
      </c>
      <c r="L475" s="3">
        <v>474.0</v>
      </c>
    </row>
    <row r="476">
      <c r="A476" s="3" t="s">
        <v>3394</v>
      </c>
      <c r="B476" s="3" t="s">
        <v>3395</v>
      </c>
      <c r="C476" s="3" t="str">
        <f t="shared" si="5"/>
        <v>dual attention in lightweight u-net and visual geometry group for advanced breast cancer diagnosis</v>
      </c>
      <c r="D476" s="5" t="str">
        <f t="shared" si="1"/>
        <v>KEEP</v>
      </c>
      <c r="E476" s="5" t="str">
        <f t="array" ref="E476">IF(
  SUM(
    (survey_paper_2026!$F$2:$F999="P") *
      (LOWER(TRIM(survey_paper_2026!$B$2:$B999))=LOWER(TRIM(C476)))
  )&gt;0,
  "Yes",
  "New"
)</f>
        <v>New</v>
      </c>
      <c r="G476" s="10" t="s">
        <v>2015</v>
      </c>
      <c r="H476" s="10" t="s">
        <v>2510</v>
      </c>
      <c r="I476" s="3" t="s">
        <v>3396</v>
      </c>
      <c r="J476" s="3" t="s">
        <v>3397</v>
      </c>
      <c r="K476" s="3" t="s">
        <v>1926</v>
      </c>
      <c r="L476" s="3">
        <v>475.0</v>
      </c>
    </row>
    <row r="477">
      <c r="A477" s="3" t="s">
        <v>3398</v>
      </c>
      <c r="B477" s="3" t="s">
        <v>3399</v>
      </c>
      <c r="C477" s="3" t="str">
        <f t="shared" si="5"/>
        <v>kdtvit knowledge distillation, transfer learning and transformer based deep learning framework for efficient histopathology image classification</v>
      </c>
      <c r="D477" s="5" t="str">
        <f t="shared" si="1"/>
        <v>KEEP</v>
      </c>
      <c r="E477" s="5" t="str">
        <f t="array" ref="E477">IF(
  SUM(
    (survey_paper_2026!$F$2:$F999="P") *
      (LOWER(TRIM(survey_paper_2026!$B$2:$B999))=LOWER(TRIM(C477)))
  )&gt;0,
  "Yes",
  "New"
)</f>
        <v>New</v>
      </c>
      <c r="G477" s="10" t="s">
        <v>2015</v>
      </c>
      <c r="H477" s="10" t="s">
        <v>1924</v>
      </c>
      <c r="I477" s="3" t="s">
        <v>3400</v>
      </c>
      <c r="J477" s="3" t="s">
        <v>3401</v>
      </c>
      <c r="K477" s="3" t="s">
        <v>1926</v>
      </c>
      <c r="L477" s="3">
        <v>476.0</v>
      </c>
    </row>
    <row r="478">
      <c r="A478" s="3" t="s">
        <v>3402</v>
      </c>
      <c r="B478" s="3" t="s">
        <v>3403</v>
      </c>
      <c r="C478" s="3" t="str">
        <f t="shared" si="5"/>
        <v>lexnet: a bio-inspired lightweight ensemble model for breast cancer classification using hybrid autoencoder and swarm intelligence optimization</v>
      </c>
      <c r="D478" s="5" t="str">
        <f t="shared" si="1"/>
        <v>KEEP</v>
      </c>
      <c r="E478" s="5" t="str">
        <f t="array" ref="E478">IF(
  SUM(
    (survey_paper_2026!$F$2:$F999="P") *
      (LOWER(TRIM(survey_paper_2026!$B$2:$B999))=LOWER(TRIM(C478)))
  )&gt;0,
  "Yes",
  "New"
)</f>
        <v>New</v>
      </c>
      <c r="G478" s="10" t="s">
        <v>2015</v>
      </c>
      <c r="H478" s="10" t="s">
        <v>1924</v>
      </c>
      <c r="I478" s="3" t="s">
        <v>3404</v>
      </c>
      <c r="J478" s="3" t="s">
        <v>3405</v>
      </c>
      <c r="K478" s="3" t="s">
        <v>1926</v>
      </c>
      <c r="L478" s="3">
        <v>477.0</v>
      </c>
    </row>
    <row r="479">
      <c r="A479" s="3" t="s">
        <v>3406</v>
      </c>
      <c r="B479" s="3" t="s">
        <v>3407</v>
      </c>
      <c r="C479" s="3" t="str">
        <f t="shared" si="5"/>
        <v>lightweight residual multi-head convolution with channel attention (resmhcnn) for end-to-end classification of medical images</v>
      </c>
      <c r="D479" s="5" t="str">
        <f t="shared" si="1"/>
        <v>KEEP</v>
      </c>
      <c r="E479" s="5" t="str">
        <f t="array" ref="E479">IF(
  SUM(
    (survey_paper_2026!$F$2:$F999="P") *
      (LOWER(TRIM(survey_paper_2026!$B$2:$B999))=LOWER(TRIM(C479)))
  )&gt;0,
  "Yes",
  "New"
)</f>
        <v>New</v>
      </c>
      <c r="G479" s="10" t="s">
        <v>1932</v>
      </c>
      <c r="H479" s="10" t="s">
        <v>2510</v>
      </c>
      <c r="I479" s="3" t="s">
        <v>3408</v>
      </c>
      <c r="J479" s="3" t="s">
        <v>3409</v>
      </c>
      <c r="K479" s="3" t="s">
        <v>1926</v>
      </c>
      <c r="L479" s="3">
        <v>478.0</v>
      </c>
    </row>
    <row r="480">
      <c r="A480" s="3" t="s">
        <v>3410</v>
      </c>
      <c r="B480" s="3" t="s">
        <v>3411</v>
      </c>
      <c r="C480" s="3" t="str">
        <f t="shared" si="5"/>
        <v>optimized breast cancer diagnosis using self-adaptive quantum metaheuristic feature selection</v>
      </c>
      <c r="D480" s="5" t="str">
        <f t="shared" si="1"/>
        <v>KEEP</v>
      </c>
      <c r="E480" s="5" t="str">
        <f t="array" ref="E480">IF(
  SUM(
    (survey_paper_2026!$F$2:$F999="P") *
      (LOWER(TRIM(survey_paper_2026!$B$2:$B999))=LOWER(TRIM(C480)))
  )&gt;0,
  "Yes",
  "New"
)</f>
        <v>New</v>
      </c>
      <c r="G480" s="10" t="s">
        <v>1932</v>
      </c>
      <c r="H480" s="10" t="s">
        <v>2551</v>
      </c>
      <c r="I480" s="3" t="s">
        <v>3412</v>
      </c>
      <c r="J480" s="3" t="s">
        <v>3413</v>
      </c>
      <c r="K480" s="3" t="s">
        <v>1926</v>
      </c>
      <c r="L480" s="3">
        <v>479.0</v>
      </c>
    </row>
    <row r="481">
      <c r="A481" s="3" t="s">
        <v>3414</v>
      </c>
      <c r="B481" s="3" t="s">
        <v>3415</v>
      </c>
      <c r="C481" s="3" t="str">
        <f t="shared" si="5"/>
        <v>a hybrid lightweight breast cancer classification framework using the histopathological images</v>
      </c>
      <c r="D481" s="5" t="str">
        <f t="shared" si="1"/>
        <v>KEEP</v>
      </c>
      <c r="E481" s="5" t="str">
        <f t="array" ref="E481">IF(
  SUM(
    (survey_paper_2026!$F$2:$F999="P") *
      (LOWER(TRIM(survey_paper_2026!$B$2:$B999))=LOWER(TRIM(C481)))
  )&gt;0,
  "Yes",
  "New"
)</f>
        <v>New</v>
      </c>
      <c r="G481" s="10" t="s">
        <v>1923</v>
      </c>
      <c r="H481" s="10" t="s">
        <v>3416</v>
      </c>
      <c r="I481" s="3" t="s">
        <v>3417</v>
      </c>
      <c r="J481" s="3" t="s">
        <v>3418</v>
      </c>
      <c r="K481" s="3" t="s">
        <v>1926</v>
      </c>
      <c r="L481" s="3">
        <v>480.0</v>
      </c>
    </row>
    <row r="482">
      <c r="A482" s="3" t="s">
        <v>3419</v>
      </c>
      <c r="B482" s="3" t="s">
        <v>3420</v>
      </c>
      <c r="C482" s="3" t="str">
        <f t="shared" si="5"/>
        <v>david vs. goliath: large foundation models are not outperforming small models in multi-view mammogram breast cancer prediction</v>
      </c>
      <c r="D482" s="5" t="str">
        <f t="shared" si="1"/>
        <v>KEEP</v>
      </c>
      <c r="E482" s="5" t="str">
        <f t="array" ref="E482">IF(
  SUM(
    (survey_paper_2026!$F$2:$F999="P") *
      (LOWER(TRIM(survey_paper_2026!$B$2:$B999))=LOWER(TRIM(C482)))
  )&gt;0,
  "Yes",
  "New"
)</f>
        <v>New</v>
      </c>
      <c r="G482" s="10" t="s">
        <v>1923</v>
      </c>
      <c r="H482" s="10" t="s">
        <v>2483</v>
      </c>
      <c r="I482" s="3" t="s">
        <v>3421</v>
      </c>
      <c r="J482" s="3" t="s">
        <v>3422</v>
      </c>
      <c r="K482" s="3" t="s">
        <v>1926</v>
      </c>
      <c r="L482" s="3">
        <v>481.0</v>
      </c>
    </row>
    <row r="483">
      <c r="A483" s="3" t="s">
        <v>3423</v>
      </c>
      <c r="B483" s="3" t="s">
        <v>3424</v>
      </c>
      <c r="C483" s="3" t="str">
        <f t="shared" si="5"/>
        <v>lightweight lesion detection algorithm for breast ultrasound videos based on awfd-fastnet; [基于 awfd-fastnet 的轻量化乳腺超声视频病灶检测算法]</v>
      </c>
      <c r="D483" s="5" t="str">
        <f t="shared" si="1"/>
        <v>KEEP</v>
      </c>
      <c r="E483" s="5" t="str">
        <f t="array" ref="E483">IF(
  SUM(
    (survey_paper_2026!$F$2:$F999="P") *
      (LOWER(TRIM(survey_paper_2026!$B$2:$B999))=LOWER(TRIM(C483)))
  )&gt;0,
  "Yes",
  "New"
)</f>
        <v>New</v>
      </c>
      <c r="G483" s="10" t="s">
        <v>2015</v>
      </c>
      <c r="H483" s="10" t="s">
        <v>1924</v>
      </c>
      <c r="I483" s="3" t="s">
        <v>3425</v>
      </c>
      <c r="J483" s="3" t="s">
        <v>3426</v>
      </c>
      <c r="K483" s="3" t="s">
        <v>1926</v>
      </c>
      <c r="L483" s="3">
        <v>482.0</v>
      </c>
    </row>
    <row r="484">
      <c r="A484" s="3" t="s">
        <v>3427</v>
      </c>
      <c r="B484" s="3" t="s">
        <v>3428</v>
      </c>
      <c r="C484" s="3" t="str">
        <f t="shared" si="5"/>
        <v>lightweight deep learning framework for efficient breast cancer classification in ultrasound imaging</v>
      </c>
      <c r="D484" s="5" t="str">
        <f t="shared" si="1"/>
        <v>KEEP</v>
      </c>
      <c r="E484" s="5" t="str">
        <f t="array" ref="E484">IF(
  SUM(
    (survey_paper_2026!$F$2:$F999="P") *
      (LOWER(TRIM(survey_paper_2026!$B$2:$B999))=LOWER(TRIM(C484)))
  )&gt;0,
  "Yes",
  "New"
)</f>
        <v>New</v>
      </c>
      <c r="G484" s="10" t="s">
        <v>2015</v>
      </c>
      <c r="H484" s="10" t="s">
        <v>1924</v>
      </c>
      <c r="I484" s="3" t="s">
        <v>3429</v>
      </c>
      <c r="J484" s="3" t="s">
        <v>3430</v>
      </c>
      <c r="K484" s="3" t="s">
        <v>1926</v>
      </c>
      <c r="L484" s="3">
        <v>483.0</v>
      </c>
    </row>
    <row r="485">
      <c r="A485" s="3" t="s">
        <v>3431</v>
      </c>
      <c r="B485" s="3" t="s">
        <v>3432</v>
      </c>
      <c r="C485" s="3" t="str">
        <f t="shared" si="5"/>
        <v>3dsn-net: dual-tandem attention mechanism interaction network for breast tumor classification</v>
      </c>
      <c r="D485" s="5" t="str">
        <f t="shared" si="1"/>
        <v>KEEP</v>
      </c>
      <c r="E485" s="5" t="str">
        <f t="array" ref="E485">IF(
  SUM(
    (survey_paper_2026!$F$2:$F999="P") *
      (LOWER(TRIM(survey_paper_2026!$B$2:$B999))=LOWER(TRIM(C485)))
  )&gt;0,
  "Yes",
  "New"
)</f>
        <v>New</v>
      </c>
      <c r="G485" s="10" t="s">
        <v>1932</v>
      </c>
      <c r="H485" s="10" t="s">
        <v>2483</v>
      </c>
      <c r="I485" s="3" t="s">
        <v>3433</v>
      </c>
      <c r="J485" s="3" t="s">
        <v>3434</v>
      </c>
      <c r="K485" s="3" t="s">
        <v>1926</v>
      </c>
      <c r="L485" s="3">
        <v>484.0</v>
      </c>
    </row>
    <row r="486">
      <c r="A486" s="3" t="s">
        <v>3435</v>
      </c>
      <c r="B486" s="3" t="s">
        <v>3436</v>
      </c>
      <c r="C486" s="3" t="str">
        <f t="shared" si="5"/>
        <v>tinyvit-lightgbm: a lightweight and smart feature fusion framework for iomt-based cancer diagnosis</v>
      </c>
      <c r="D486" s="5" t="str">
        <f t="shared" si="1"/>
        <v>KEEP</v>
      </c>
      <c r="E486" s="5" t="str">
        <f t="array" ref="E486">IF(
  SUM(
    (survey_paper_2026!$F$2:$F999="P") *
      (LOWER(TRIM(survey_paper_2026!$B$2:$B999))=LOWER(TRIM(C486)))
  )&gt;0,
  "Yes",
  "New"
)</f>
        <v>New</v>
      </c>
      <c r="G486" s="10" t="s">
        <v>1932</v>
      </c>
      <c r="H486" s="10" t="s">
        <v>2691</v>
      </c>
      <c r="I486" s="3" t="s">
        <v>3437</v>
      </c>
      <c r="J486" s="3" t="s">
        <v>3438</v>
      </c>
      <c r="K486" s="3" t="s">
        <v>1926</v>
      </c>
      <c r="L486" s="3">
        <v>485.0</v>
      </c>
    </row>
    <row r="487">
      <c r="A487" s="3" t="s">
        <v>3439</v>
      </c>
      <c r="B487" s="3" t="s">
        <v>3440</v>
      </c>
      <c r="C487" s="3" t="str">
        <f t="shared" si="5"/>
        <v>ma2mu-net++: a mahalanobis distance and ackley function based multi-modal u-net++ model for breast nuclei segmentation in histopathology images</v>
      </c>
      <c r="D487" s="5" t="str">
        <f t="shared" si="1"/>
        <v>KEEP</v>
      </c>
      <c r="E487" s="5" t="str">
        <f t="array" ref="E487">IF(
  SUM(
    (survey_paper_2026!$F$2:$F999="P") *
      (LOWER(TRIM(survey_paper_2026!$B$2:$B999))=LOWER(TRIM(C487)))
  )&gt;0,
  "Yes",
  "New"
)</f>
        <v>New</v>
      </c>
      <c r="G487" s="10" t="s">
        <v>2015</v>
      </c>
      <c r="H487" s="10" t="s">
        <v>1924</v>
      </c>
      <c r="I487" s="3" t="s">
        <v>3441</v>
      </c>
      <c r="J487" s="3" t="s">
        <v>3442</v>
      </c>
      <c r="K487" s="3" t="s">
        <v>1926</v>
      </c>
      <c r="L487" s="3">
        <v>486.0</v>
      </c>
    </row>
    <row r="488">
      <c r="A488" s="3" t="s">
        <v>3443</v>
      </c>
      <c r="B488" s="3" t="s">
        <v>3444</v>
      </c>
      <c r="C488" s="3" t="str">
        <f t="shared" si="5"/>
        <v>a novel double pruning method for imbalanced data using information entropy and roulette wheel selection for breast cancer diagnosis</v>
      </c>
      <c r="D488" s="5" t="str">
        <f t="shared" si="1"/>
        <v>KEEP</v>
      </c>
      <c r="E488" s="5" t="str">
        <f t="array" ref="E488">IF(
  SUM(
    (survey_paper_2026!$F$2:$F999="P") *
      (LOWER(TRIM(survey_paper_2026!$B$2:$B999))=LOWER(TRIM(C488)))
  )&gt;0,
  "Yes",
  "New"
)</f>
        <v>New</v>
      </c>
      <c r="G488" s="10" t="s">
        <v>1932</v>
      </c>
      <c r="H488" s="10" t="s">
        <v>2483</v>
      </c>
      <c r="I488" s="3" t="s">
        <v>3445</v>
      </c>
      <c r="J488" s="3" t="s">
        <v>3446</v>
      </c>
      <c r="K488" s="3" t="s">
        <v>1926</v>
      </c>
      <c r="L488" s="3">
        <v>487.0</v>
      </c>
    </row>
    <row r="489">
      <c r="A489" s="3" t="s">
        <v>3447</v>
      </c>
      <c r="B489" s="3" t="s">
        <v>3448</v>
      </c>
      <c r="C489" s="3" t="str">
        <f t="shared" si="5"/>
        <v>lightweight deep learning framework for automated breast cancer diagnosis using thermal imaging modalities</v>
      </c>
      <c r="D489" s="5" t="str">
        <f t="shared" si="1"/>
        <v>KEEP</v>
      </c>
      <c r="E489" s="5" t="str">
        <f t="array" ref="E489">IF(
  SUM(
    (survey_paper_2026!$F$2:$F999="P") *
      (LOWER(TRIM(survey_paper_2026!$B$2:$B999))=LOWER(TRIM(C489)))
  )&gt;0,
  "Yes",
  "New"
)</f>
        <v>New</v>
      </c>
      <c r="G489" s="10" t="s">
        <v>2015</v>
      </c>
      <c r="H489" s="10" t="s">
        <v>1924</v>
      </c>
      <c r="I489" s="3" t="s">
        <v>3449</v>
      </c>
      <c r="J489" s="3" t="s">
        <v>3450</v>
      </c>
      <c r="K489" s="3" t="s">
        <v>1926</v>
      </c>
      <c r="L489" s="3">
        <v>488.0</v>
      </c>
    </row>
    <row r="490">
      <c r="A490" s="3" t="s">
        <v>3451</v>
      </c>
      <c r="B490" s="3" t="s">
        <v>3452</v>
      </c>
      <c r="C490" s="3" t="str">
        <f t="shared" si="5"/>
        <v>cas: breast cancer diagnosis framework based on lesion region recognition in ultrasound images</v>
      </c>
      <c r="D490" s="5" t="str">
        <f t="shared" si="1"/>
        <v>KEEP</v>
      </c>
      <c r="E490" s="5" t="str">
        <f t="array" ref="E490">IF(
  SUM(
    (survey_paper_2026!$F$2:$F999="P") *
      (LOWER(TRIM(survey_paper_2026!$B$2:$B999))=LOWER(TRIM(C490)))
  )&gt;0,
  "Yes",
  "New"
)</f>
        <v>New</v>
      </c>
      <c r="G490" s="10" t="s">
        <v>1936</v>
      </c>
      <c r="H490" s="10" t="s">
        <v>2504</v>
      </c>
      <c r="I490" s="3" t="s">
        <v>3453</v>
      </c>
      <c r="J490" s="3" t="s">
        <v>3454</v>
      </c>
      <c r="K490" s="3" t="s">
        <v>1926</v>
      </c>
      <c r="L490" s="3">
        <v>489.0</v>
      </c>
    </row>
    <row r="491">
      <c r="A491" s="3" t="s">
        <v>3455</v>
      </c>
      <c r="B491" s="3" t="s">
        <v>3456</v>
      </c>
      <c r="C491" s="3" t="str">
        <f t="shared" si="5"/>
        <v>predicting breast cancer mortality using seer data: a comparative analysis of l1-logistic regression and neural networks</v>
      </c>
      <c r="D491" s="5" t="str">
        <f t="shared" si="1"/>
        <v>KEEP</v>
      </c>
      <c r="E491" s="5" t="str">
        <f t="array" ref="E491">IF(
  SUM(
    (survey_paper_2026!$F$2:$F999="P") *
      (LOWER(TRIM(survey_paper_2026!$B$2:$B999))=LOWER(TRIM(C491)))
  )&gt;0,
  "Yes",
  "New"
)</f>
        <v>New</v>
      </c>
      <c r="G491" s="10" t="s">
        <v>2015</v>
      </c>
      <c r="H491" s="10" t="s">
        <v>1924</v>
      </c>
      <c r="I491" s="3" t="s">
        <v>3457</v>
      </c>
      <c r="J491" s="3" t="s">
        <v>3458</v>
      </c>
      <c r="K491" s="3" t="s">
        <v>1926</v>
      </c>
      <c r="L491" s="3">
        <v>490.0</v>
      </c>
    </row>
    <row r="492">
      <c r="A492" s="3" t="s">
        <v>3459</v>
      </c>
      <c r="B492" s="3" t="s">
        <v>3460</v>
      </c>
      <c r="C492" s="3" t="str">
        <f t="shared" si="5"/>
        <v>comparative evaluation of vision transformers and convolutional networks for breast ultrasound image classification</v>
      </c>
      <c r="D492" s="5" t="str">
        <f t="shared" si="1"/>
        <v>KEEP</v>
      </c>
      <c r="E492" s="5" t="str">
        <f t="array" ref="E492">IF(
  SUM(
    (survey_paper_2026!$F$2:$F999="P") *
      (LOWER(TRIM(survey_paper_2026!$B$2:$B999))=LOWER(TRIM(C492)))
  )&gt;0,
  "Yes",
  "New"
)</f>
        <v>New</v>
      </c>
      <c r="G492" s="10" t="s">
        <v>2015</v>
      </c>
      <c r="H492" s="10" t="s">
        <v>2494</v>
      </c>
      <c r="I492" s="3" t="s">
        <v>3461</v>
      </c>
      <c r="J492" s="3" t="s">
        <v>3462</v>
      </c>
      <c r="K492" s="3" t="s">
        <v>1926</v>
      </c>
      <c r="L492" s="3">
        <v>491.0</v>
      </c>
    </row>
    <row r="493">
      <c r="A493" s="3" t="s">
        <v>3463</v>
      </c>
      <c r="B493" s="3" t="s">
        <v>3464</v>
      </c>
      <c r="C493" s="3" t="str">
        <f t="shared" si="5"/>
        <v>aw3m: an auto-weighting and recovery framework for breast cancer diagnosis using multi-modal ultrasound</v>
      </c>
      <c r="D493" s="5" t="str">
        <f t="shared" si="1"/>
        <v>KEEP</v>
      </c>
      <c r="E493" s="5" t="str">
        <f t="array" ref="E493">IF(
  SUM(
    (survey_paper_2026!$F$2:$F999="P") *
      (LOWER(TRIM(survey_paper_2026!$B$2:$B999))=LOWER(TRIM(C493)))
  )&gt;0,
  "Yes",
  "New"
)</f>
        <v>New</v>
      </c>
      <c r="G493" s="10" t="s">
        <v>2070</v>
      </c>
      <c r="H493" s="10" t="s">
        <v>3465</v>
      </c>
      <c r="I493" s="3" t="s">
        <v>3466</v>
      </c>
      <c r="J493" s="3" t="s">
        <v>3467</v>
      </c>
      <c r="K493" s="3" t="s">
        <v>1926</v>
      </c>
      <c r="L493" s="3">
        <v>492.0</v>
      </c>
    </row>
    <row r="494">
      <c r="A494" s="3" t="s">
        <v>3468</v>
      </c>
      <c r="B494" s="3" t="s">
        <v>3469</v>
      </c>
      <c r="C494" s="3" t="str">
        <f t="shared" si="5"/>
        <v>towards domain shift mitigation in mammogram classification</v>
      </c>
      <c r="D494" s="5" t="str">
        <f t="shared" si="1"/>
        <v>KEEP</v>
      </c>
      <c r="E494" s="5" t="str">
        <f t="array" ref="E494">IF(
  SUM(
    (survey_paper_2026!$F$2:$F999="P") *
      (LOWER(TRIM(survey_paper_2026!$B$2:$B999))=LOWER(TRIM(C494)))
  )&gt;0,
  "Yes",
  "New"
)</f>
        <v>New</v>
      </c>
      <c r="G494" s="10" t="s">
        <v>1932</v>
      </c>
      <c r="H494" s="10" t="s">
        <v>1924</v>
      </c>
      <c r="I494" s="3" t="s">
        <v>3470</v>
      </c>
      <c r="J494" s="3" t="s">
        <v>3471</v>
      </c>
      <c r="K494" s="3" t="s">
        <v>1926</v>
      </c>
      <c r="L494" s="3">
        <v>493.0</v>
      </c>
    </row>
    <row r="495">
      <c r="A495" s="3" t="s">
        <v>3472</v>
      </c>
      <c r="B495" s="3" t="s">
        <v>3473</v>
      </c>
      <c r="C495" s="3" t="str">
        <f t="shared" si="5"/>
        <v>on the effectiveness of using visual transformers in detecting abnormalities of histopathological images</v>
      </c>
      <c r="D495" s="5" t="str">
        <f t="shared" si="1"/>
        <v>KEEP</v>
      </c>
      <c r="E495" s="5" t="str">
        <f t="array" ref="E495">IF(
  SUM(
    (survey_paper_2026!$F$2:$F999="P") *
      (LOWER(TRIM(survey_paper_2026!$B$2:$B999))=LOWER(TRIM(C495)))
  )&gt;0,
  "Yes",
  "New"
)</f>
        <v>New</v>
      </c>
      <c r="G495" s="10" t="s">
        <v>1932</v>
      </c>
      <c r="H495" s="10" t="s">
        <v>2510</v>
      </c>
      <c r="I495" s="3" t="s">
        <v>3474</v>
      </c>
      <c r="J495" s="3" t="s">
        <v>3475</v>
      </c>
      <c r="K495" s="3" t="s">
        <v>1926</v>
      </c>
      <c r="L495" s="3">
        <v>494.0</v>
      </c>
    </row>
    <row r="496">
      <c r="A496" s="3" t="s">
        <v>3476</v>
      </c>
      <c r="B496" s="3" t="s">
        <v>3477</v>
      </c>
      <c r="C496" s="3" t="str">
        <f t="shared" si="5"/>
        <v>green ai-enhanced deep learning model for breast cancer detection and classification in mammography images: bc-net-512</v>
      </c>
      <c r="D496" s="5" t="str">
        <f t="shared" si="1"/>
        <v>KEEP</v>
      </c>
      <c r="E496" s="5" t="str">
        <f t="array" ref="E496">IF(
  SUM(
    (survey_paper_2026!$F$2:$F999="P") *
      (LOWER(TRIM(survey_paper_2026!$B$2:$B999))=LOWER(TRIM(C496)))
  )&gt;0,
  "Yes",
  "New"
)</f>
        <v>New</v>
      </c>
      <c r="G496" s="10" t="s">
        <v>1932</v>
      </c>
      <c r="H496" s="10" t="s">
        <v>2510</v>
      </c>
      <c r="I496" s="3" t="s">
        <v>3478</v>
      </c>
      <c r="J496" s="3" t="s">
        <v>3479</v>
      </c>
      <c r="K496" s="3" t="s">
        <v>1926</v>
      </c>
      <c r="L496" s="3">
        <v>495.0</v>
      </c>
    </row>
    <row r="497">
      <c r="A497" s="3" t="s">
        <v>3480</v>
      </c>
      <c r="B497" s="3" t="s">
        <v>3481</v>
      </c>
      <c r="C497" s="3" t="str">
        <f t="shared" si="5"/>
        <v>a novel machine learning technique for computer-aided diagnosis</v>
      </c>
      <c r="D497" s="5" t="str">
        <f t="shared" si="1"/>
        <v>KEEP</v>
      </c>
      <c r="E497" s="5" t="str">
        <f t="array" ref="E497">IF(
  SUM(
    (survey_paper_2026!$F$2:$F999="P") *
      (LOWER(TRIM(survey_paper_2026!$B$2:$B999))=LOWER(TRIM(C497)))
  )&gt;0,
  "Yes",
  "New"
)</f>
        <v>New</v>
      </c>
      <c r="G497" s="10" t="s">
        <v>1985</v>
      </c>
      <c r="H497" s="10" t="s">
        <v>3118</v>
      </c>
      <c r="I497" s="3" t="s">
        <v>3482</v>
      </c>
      <c r="J497" s="3" t="s">
        <v>3483</v>
      </c>
      <c r="K497" s="3" t="s">
        <v>1926</v>
      </c>
      <c r="L497" s="3">
        <v>496.0</v>
      </c>
    </row>
    <row r="498">
      <c r="A498" s="3" t="s">
        <v>3484</v>
      </c>
      <c r="B498" s="3" t="s">
        <v>3485</v>
      </c>
      <c r="C498" s="3" t="str">
        <f t="shared" si="5"/>
        <v>ese and transfer learning for breast tumor classification</v>
      </c>
      <c r="D498" s="5" t="str">
        <f t="shared" si="1"/>
        <v>KEEP</v>
      </c>
      <c r="E498" s="5" t="str">
        <f t="array" ref="E498">IF(
  SUM(
    (survey_paper_2026!$F$2:$F999="P") *
      (LOWER(TRIM(survey_paper_2026!$B$2:$B999))=LOWER(TRIM(C498)))
  )&gt;0,
  "Yes",
  "New"
)</f>
        <v>New</v>
      </c>
      <c r="G498" s="10" t="s">
        <v>2015</v>
      </c>
      <c r="H498" s="10" t="s">
        <v>1924</v>
      </c>
      <c r="I498" s="3" t="s">
        <v>3486</v>
      </c>
      <c r="J498" s="3" t="s">
        <v>3487</v>
      </c>
      <c r="K498" s="3" t="s">
        <v>1926</v>
      </c>
      <c r="L498" s="3">
        <v>497.0</v>
      </c>
    </row>
    <row r="499">
      <c r="A499" s="3" t="s">
        <v>3488</v>
      </c>
      <c r="B499" s="3" t="s">
        <v>3489</v>
      </c>
      <c r="C499" s="3" t="str">
        <f t="shared" si="5"/>
        <v>automatic detection of breast cancer from digital mammography images by yolo artificial intelligence algorithm</v>
      </c>
      <c r="D499" s="5" t="str">
        <f t="shared" si="1"/>
        <v>KEEP</v>
      </c>
      <c r="E499" s="5" t="str">
        <f t="array" ref="E499">IF(
  SUM(
    (survey_paper_2026!$F$2:$F999="P") *
      (LOWER(TRIM(survey_paper_2026!$B$2:$B999))=LOWER(TRIM(C499)))
  )&gt;0,
  "Yes",
  "New"
)</f>
        <v>New</v>
      </c>
      <c r="G499" s="10" t="s">
        <v>2015</v>
      </c>
      <c r="H499" s="10" t="s">
        <v>1924</v>
      </c>
      <c r="I499" s="3" t="s">
        <v>3490</v>
      </c>
      <c r="J499" s="3" t="s">
        <v>3491</v>
      </c>
      <c r="K499" s="3" t="s">
        <v>1926</v>
      </c>
      <c r="L499" s="3">
        <v>498.0</v>
      </c>
    </row>
    <row r="500">
      <c r="A500" s="3" t="s">
        <v>3492</v>
      </c>
      <c r="B500" s="3" t="s">
        <v>3493</v>
      </c>
      <c r="C500" s="3" t="str">
        <f t="shared" si="5"/>
        <v>convolution with attention-based lightweight cnn for breast cancer classification in mammography images</v>
      </c>
      <c r="D500" s="5" t="str">
        <f t="shared" si="1"/>
        <v>KEEP</v>
      </c>
      <c r="E500" s="5" t="str">
        <f t="array" ref="E500">IF(
  SUM(
    (survey_paper_2026!$F$2:$F999="P") *
      (LOWER(TRIM(survey_paper_2026!$B$2:$B999))=LOWER(TRIM(C500)))
  )&gt;0,
  "Yes",
  "New"
)</f>
        <v>New</v>
      </c>
      <c r="G500" s="10" t="s">
        <v>2015</v>
      </c>
      <c r="H500" s="10" t="s">
        <v>1924</v>
      </c>
      <c r="I500" s="3" t="s">
        <v>3494</v>
      </c>
      <c r="J500" s="3" t="s">
        <v>3495</v>
      </c>
      <c r="K500" s="3" t="s">
        <v>1926</v>
      </c>
      <c r="L500" s="3">
        <v>499.0</v>
      </c>
    </row>
    <row r="501">
      <c r="A501" s="3" t="s">
        <v>1580</v>
      </c>
      <c r="B501" s="3" t="s">
        <v>3496</v>
      </c>
      <c r="C501" s="3" t="str">
        <f t="shared" si="5"/>
        <v>triple-negative breast cancer classification algorithm based on high-dimensional big data of breast ultrasound radiomics</v>
      </c>
      <c r="D501" s="5" t="str">
        <f t="shared" si="1"/>
        <v>KEEP</v>
      </c>
      <c r="E501" s="5" t="str">
        <f t="array" ref="E501">IF(
  SUM(
    (survey_paper_2026!$F$2:$F999="P") *
      (LOWER(TRIM(survey_paper_2026!$B$2:$B999))=LOWER(TRIM(C501)))
  )&gt;0,
  "Yes",
  "New"
)</f>
        <v>New</v>
      </c>
      <c r="G501" s="10" t="s">
        <v>1936</v>
      </c>
      <c r="H501" s="10" t="s">
        <v>2510</v>
      </c>
      <c r="I501" s="3" t="s">
        <v>3497</v>
      </c>
      <c r="J501" s="3" t="s">
        <v>1584</v>
      </c>
      <c r="K501" s="3" t="s">
        <v>1926</v>
      </c>
      <c r="L501" s="3">
        <v>500.0</v>
      </c>
    </row>
    <row r="502">
      <c r="A502" s="3" t="s">
        <v>3498</v>
      </c>
      <c r="B502" s="3" t="s">
        <v>3499</v>
      </c>
      <c r="C502" s="3" t="str">
        <f t="shared" si="5"/>
        <v>a two-stage lightweight deep learning framework for mass detection and segmentation in mammograms using yolov5 and depthwise segnet</v>
      </c>
      <c r="D502" s="5" t="str">
        <f t="shared" si="1"/>
        <v>KEEP</v>
      </c>
      <c r="E502" s="5" t="str">
        <f t="array" ref="E502">IF(
  SUM(
    (survey_paper_2026!$F$2:$F999="P") *
      (LOWER(TRIM(survey_paper_2026!$B$2:$B999))=LOWER(TRIM(C502)))
  )&gt;0,
  "Yes",
  "New"
)</f>
        <v>New</v>
      </c>
      <c r="G502" s="10" t="s">
        <v>1932</v>
      </c>
      <c r="H502" s="10" t="s">
        <v>2691</v>
      </c>
      <c r="I502" s="3" t="s">
        <v>3500</v>
      </c>
      <c r="J502" s="3" t="s">
        <v>3501</v>
      </c>
      <c r="K502" s="3" t="s">
        <v>1926</v>
      </c>
      <c r="L502" s="3">
        <v>501.0</v>
      </c>
    </row>
    <row r="503">
      <c r="A503" s="3" t="s">
        <v>3502</v>
      </c>
      <c r="B503" s="3" t="s">
        <v>3503</v>
      </c>
      <c r="C503" s="3" t="str">
        <f t="shared" si="5"/>
        <v>wavelet-transformer hybrid network for robust breast ultrasound image segmentation with multi-scale feature fusion and global context modeling</v>
      </c>
      <c r="D503" s="5" t="str">
        <f t="shared" si="1"/>
        <v>KEEP</v>
      </c>
      <c r="E503" s="5" t="str">
        <f t="array" ref="E503">IF(
  SUM(
    (survey_paper_2026!$F$2:$F999="P") *
      (LOWER(TRIM(survey_paper_2026!$B$2:$B999))=LOWER(TRIM(C503)))
  )&gt;0,
  "Yes",
  "New"
)</f>
        <v>New</v>
      </c>
      <c r="G503" s="10" t="s">
        <v>2015</v>
      </c>
      <c r="H503" s="10" t="s">
        <v>2510</v>
      </c>
      <c r="I503" s="3" t="s">
        <v>3504</v>
      </c>
      <c r="J503" s="3" t="s">
        <v>3505</v>
      </c>
      <c r="K503" s="3" t="s">
        <v>1926</v>
      </c>
      <c r="L503" s="3">
        <v>502.0</v>
      </c>
    </row>
    <row r="504">
      <c r="A504" s="3" t="s">
        <v>1632</v>
      </c>
      <c r="B504" s="3" t="s">
        <v>3506</v>
      </c>
      <c r="C504" s="3" t="str">
        <f t="shared" si="5"/>
        <v>breast cancer detection using optimization-based feature pruning and classification algorithms</v>
      </c>
      <c r="D504" s="5" t="str">
        <f t="shared" si="1"/>
        <v>KEEP</v>
      </c>
      <c r="E504" s="5" t="str">
        <f t="array" ref="E504">IF(
  SUM(
    (survey_paper_2026!$F$2:$F999="P") *
      (LOWER(TRIM(survey_paper_2026!$B$2:$B999))=LOWER(TRIM(C504)))
  )&gt;0,
  "Yes",
  "New"
)</f>
        <v>New</v>
      </c>
      <c r="G504" s="10" t="s">
        <v>2070</v>
      </c>
      <c r="H504" s="10" t="s">
        <v>3318</v>
      </c>
      <c r="I504" s="3" t="s">
        <v>3507</v>
      </c>
      <c r="J504" s="3" t="s">
        <v>1636</v>
      </c>
      <c r="K504" s="3" t="s">
        <v>1926</v>
      </c>
      <c r="L504" s="3">
        <v>503.0</v>
      </c>
    </row>
    <row r="505">
      <c r="A505" s="3" t="s">
        <v>3508</v>
      </c>
      <c r="B505" s="3" t="s">
        <v>3509</v>
      </c>
      <c r="C505" s="3" t="str">
        <f t="shared" si="5"/>
        <v>wasa-net: wavelet-guided tokenization and dynamic sparse attention for histopathology image classification</v>
      </c>
      <c r="D505" s="5" t="str">
        <f t="shared" si="1"/>
        <v>KEEP</v>
      </c>
      <c r="E505" s="5" t="str">
        <f t="array" ref="E505">IF(
  SUM(
    (survey_paper_2026!$F$2:$F999="P") *
      (LOWER(TRIM(survey_paper_2026!$B$2:$B999))=LOWER(TRIM(C505)))
  )&gt;0,
  "Yes",
  "New"
)</f>
        <v>New</v>
      </c>
      <c r="G505" s="10" t="s">
        <v>2015</v>
      </c>
      <c r="H505" s="10" t="s">
        <v>1924</v>
      </c>
      <c r="I505" s="3" t="s">
        <v>3510</v>
      </c>
      <c r="J505" s="3" t="s">
        <v>3511</v>
      </c>
      <c r="K505" s="3" t="s">
        <v>1926</v>
      </c>
      <c r="L505" s="3">
        <v>504.0</v>
      </c>
    </row>
    <row r="506">
      <c r="A506" s="3" t="s">
        <v>3512</v>
      </c>
      <c r="B506" s="3" t="s">
        <v>3513</v>
      </c>
      <c r="C506" s="3" t="str">
        <f t="shared" si="5"/>
        <v>breast cancer image recognition based on a lightweight densenet model</v>
      </c>
      <c r="D506" s="5" t="str">
        <f t="shared" si="1"/>
        <v>KEEP</v>
      </c>
      <c r="E506" s="5" t="str">
        <f t="array" ref="E506">IF(
  SUM(
    (survey_paper_2026!$F$2:$F999="P") *
      (LOWER(TRIM(survey_paper_2026!$B$2:$B999))=LOWER(TRIM(C506)))
  )&gt;0,
  "Yes",
  "New"
)</f>
        <v>New</v>
      </c>
      <c r="G506" s="10" t="s">
        <v>1923</v>
      </c>
      <c r="H506" s="10" t="s">
        <v>1924</v>
      </c>
      <c r="I506" s="3" t="s">
        <v>3514</v>
      </c>
      <c r="J506" s="3" t="s">
        <v>3515</v>
      </c>
      <c r="K506" s="3" t="s">
        <v>1926</v>
      </c>
      <c r="L506" s="3">
        <v>505.0</v>
      </c>
    </row>
    <row r="507">
      <c r="A507" s="3" t="s">
        <v>3516</v>
      </c>
      <c r="B507" s="3" t="s">
        <v>3517</v>
      </c>
      <c r="C507" s="3" t="str">
        <f t="shared" si="5"/>
        <v>multi-contrast learning-guided lightweight few-shot learning scheme for predicting breast cancer molecular subtypes</v>
      </c>
      <c r="D507" s="5" t="str">
        <f t="shared" si="1"/>
        <v>KEEP</v>
      </c>
      <c r="E507" s="5" t="str">
        <f t="array" ref="E507">IF(
  SUM(
    (survey_paper_2026!$F$2:$F999="P") *
      (LOWER(TRIM(survey_paper_2026!$B$2:$B999))=LOWER(TRIM(C507)))
  )&gt;0,
  "Yes",
  "New"
)</f>
        <v>New</v>
      </c>
      <c r="G507" s="10" t="s">
        <v>1923</v>
      </c>
      <c r="H507" s="10" t="s">
        <v>2497</v>
      </c>
      <c r="I507" s="3" t="s">
        <v>3518</v>
      </c>
      <c r="J507" s="3" t="s">
        <v>3519</v>
      </c>
      <c r="K507" s="3" t="s">
        <v>1926</v>
      </c>
      <c r="L507" s="3">
        <v>506.0</v>
      </c>
    </row>
    <row r="508">
      <c r="A508" s="3" t="s">
        <v>3520</v>
      </c>
      <c r="B508" s="3" t="s">
        <v>3521</v>
      </c>
      <c r="C508" s="3" t="str">
        <f t="shared" si="5"/>
        <v>segmentation-guided knowledge distillation framework for interpretable breast cancer classification</v>
      </c>
      <c r="D508" s="5" t="str">
        <f t="shared" si="1"/>
        <v>KEEP</v>
      </c>
      <c r="E508" s="5" t="str">
        <f t="array" ref="E508">IF(
  SUM(
    (survey_paper_2026!$F$2:$F999="P") *
      (LOWER(TRIM(survey_paper_2026!$B$2:$B999))=LOWER(TRIM(C508)))
  )&gt;0,
  "Yes",
  "New"
)</f>
        <v>New</v>
      </c>
      <c r="G508" s="10" t="s">
        <v>2015</v>
      </c>
      <c r="H508" s="10" t="s">
        <v>1924</v>
      </c>
      <c r="I508" s="3" t="s">
        <v>3522</v>
      </c>
      <c r="J508" s="3" t="s">
        <v>3523</v>
      </c>
      <c r="K508" s="3" t="s">
        <v>1926</v>
      </c>
      <c r="L508" s="3">
        <v>507.0</v>
      </c>
    </row>
    <row r="509">
      <c r="A509" s="3" t="s">
        <v>3524</v>
      </c>
      <c r="B509" s="3" t="s">
        <v>3525</v>
      </c>
      <c r="C509" s="3" t="str">
        <f t="shared" si="5"/>
        <v>deep learning–based classification of benign and malignant breast lesions on ultrasound using knowledge distillation with external validation and global deployment.</v>
      </c>
      <c r="D509" s="5" t="str">
        <f t="shared" si="1"/>
        <v>KEEP</v>
      </c>
      <c r="E509" s="5" t="str">
        <f t="array" ref="E509">IF(
  SUM(
    (survey_paper_2026!$F$2:$F999="P") *
      (LOWER(TRIM(survey_paper_2026!$B$2:$B999))=LOWER(TRIM(C509)))
  )&gt;0,
  "Yes",
  "New"
)</f>
        <v>New</v>
      </c>
      <c r="G509" s="10" t="s">
        <v>2015</v>
      </c>
      <c r="H509" s="10" t="s">
        <v>1924</v>
      </c>
      <c r="I509" s="3" t="s">
        <v>3526</v>
      </c>
      <c r="J509" s="3" t="s">
        <v>3527</v>
      </c>
      <c r="K509" s="3" t="s">
        <v>1926</v>
      </c>
      <c r="L509" s="3">
        <v>508.0</v>
      </c>
    </row>
    <row r="510">
      <c r="A510" s="3" t="s">
        <v>1767</v>
      </c>
      <c r="B510" s="3" t="s">
        <v>3528</v>
      </c>
      <c r="C510" s="3" t="str">
        <f t="shared" si="5"/>
        <v>classifying medical histology images using computationally efficient cnns through distilling knowledge</v>
      </c>
      <c r="D510" s="5" t="str">
        <f t="shared" si="1"/>
        <v>KEEP</v>
      </c>
      <c r="E510" s="5" t="str">
        <f t="array" ref="E510">IF(
  SUM(
    (survey_paper_2026!$F$2:$F999="P") *
      (LOWER(TRIM(survey_paper_2026!$B$2:$B999))=LOWER(TRIM(C510)))
  )&gt;0,
  "Yes",
  "New"
)</f>
        <v>New</v>
      </c>
      <c r="G510" s="10" t="s">
        <v>2070</v>
      </c>
      <c r="H510" s="10" t="s">
        <v>2494</v>
      </c>
      <c r="I510" s="3" t="s">
        <v>3529</v>
      </c>
      <c r="J510" s="3" t="s">
        <v>1771</v>
      </c>
      <c r="K510" s="3" t="s">
        <v>1926</v>
      </c>
      <c r="L510" s="3">
        <v>509.0</v>
      </c>
    </row>
    <row r="511">
      <c r="A511" s="3" t="s">
        <v>1774</v>
      </c>
      <c r="B511" s="3" t="s">
        <v>3530</v>
      </c>
      <c r="C511" s="3" t="str">
        <f t="shared" si="5"/>
        <v>optimizing deep learning models for edge computing in histopathology: bridging the gap to clinical practice</v>
      </c>
      <c r="D511" s="5" t="str">
        <f t="shared" si="1"/>
        <v>KEEP</v>
      </c>
      <c r="E511" s="5" t="str">
        <f t="array" ref="E511">IF(
  SUM(
    (survey_paper_2026!$F$2:$F999="P") *
      (LOWER(TRIM(survey_paper_2026!$B$2:$B999))=LOWER(TRIM(C511)))
  )&gt;0,
  "Yes",
  "New"
)</f>
        <v>New</v>
      </c>
      <c r="G511" s="10" t="s">
        <v>1923</v>
      </c>
      <c r="H511" s="10" t="s">
        <v>2483</v>
      </c>
      <c r="I511" s="3" t="s">
        <v>3531</v>
      </c>
      <c r="J511" s="3" t="s">
        <v>1778</v>
      </c>
      <c r="K511" s="3" t="s">
        <v>1926</v>
      </c>
      <c r="L511" s="3">
        <v>510.0</v>
      </c>
    </row>
    <row r="512">
      <c r="A512" s="3" t="s">
        <v>3532</v>
      </c>
      <c r="B512" s="3" t="s">
        <v>3533</v>
      </c>
      <c r="C512" s="3" t="str">
        <f t="shared" si="5"/>
        <v>a holistic comparative study of deep learning architectures for automated breast ultrasound screening</v>
      </c>
      <c r="D512" s="5" t="str">
        <f t="shared" si="1"/>
        <v>KEEP</v>
      </c>
      <c r="E512" s="5" t="str">
        <f t="array" ref="E512">IF(
  SUM(
    (survey_paper_2026!$F$2:$F999="P") *
      (LOWER(TRIM(survey_paper_2026!$B$2:$B999))=LOWER(TRIM(C512)))
  )&gt;0,
  "Yes",
  "New"
)</f>
        <v>New</v>
      </c>
      <c r="G512" s="10" t="s">
        <v>2015</v>
      </c>
      <c r="H512" s="10" t="s">
        <v>1924</v>
      </c>
      <c r="I512" s="3" t="s">
        <v>3534</v>
      </c>
      <c r="J512" s="3" t="s">
        <v>3535</v>
      </c>
      <c r="K512" s="3" t="s">
        <v>1926</v>
      </c>
      <c r="L512" s="3">
        <v>511.0</v>
      </c>
    </row>
    <row r="513">
      <c r="A513" s="3" t="s">
        <v>3536</v>
      </c>
      <c r="B513" s="3" t="s">
        <v>3537</v>
      </c>
      <c r="C513" s="3" t="str">
        <f t="shared" si="5"/>
        <v>a deep learning framework for breast cancer diagnosis using swin transformer and dual-attention multi-scale fusion network</v>
      </c>
      <c r="D513" s="5" t="str">
        <f t="shared" si="1"/>
        <v>KEEP</v>
      </c>
      <c r="E513" s="5" t="str">
        <f t="array" ref="E513">IF(
  SUM(
    (survey_paper_2026!$F$2:$F999="P") *
      (LOWER(TRIM(survey_paper_2026!$B$2:$B999))=LOWER(TRIM(C513)))
  )&gt;0,
  "Yes",
  "New"
)</f>
        <v>New</v>
      </c>
      <c r="G513" s="10" t="s">
        <v>2015</v>
      </c>
      <c r="H513" s="10" t="s">
        <v>2524</v>
      </c>
      <c r="I513" s="3" t="s">
        <v>3538</v>
      </c>
      <c r="J513" s="3" t="s">
        <v>3539</v>
      </c>
      <c r="K513" s="3" t="s">
        <v>1926</v>
      </c>
      <c r="L513" s="3">
        <v>512.0</v>
      </c>
    </row>
    <row r="514">
      <c r="A514" s="3" t="s">
        <v>3540</v>
      </c>
      <c r="B514" s="3" t="s">
        <v>3541</v>
      </c>
      <c r="C514" s="3" t="str">
        <f t="shared" si="5"/>
        <v>localization-guided semantic segmentation framework for breast ultrasound lesions using bus_uclm</v>
      </c>
      <c r="D514" s="5" t="str">
        <f t="shared" si="1"/>
        <v>KEEP</v>
      </c>
      <c r="E514" s="5" t="str">
        <f t="array" ref="E514">IF(
  SUM(
    (survey_paper_2026!$F$2:$F999="P") *
      (LOWER(TRIM(survey_paper_2026!$B$2:$B999))=LOWER(TRIM(C514)))
  )&gt;0,
  "Yes",
  "New"
)</f>
        <v>New</v>
      </c>
      <c r="G514" s="10" t="s">
        <v>1932</v>
      </c>
      <c r="H514" s="10" t="s">
        <v>1924</v>
      </c>
      <c r="J514" s="3" t="s">
        <v>3542</v>
      </c>
      <c r="K514" s="3" t="s">
        <v>1926</v>
      </c>
      <c r="L514" s="3">
        <v>513.0</v>
      </c>
    </row>
    <row r="515">
      <c r="A515" s="3" t="s">
        <v>3543</v>
      </c>
      <c r="B515" s="3" t="s">
        <v>3544</v>
      </c>
      <c r="C515" s="3" t="str">
        <f t="shared" si="5"/>
        <v>a modified hybrid cnn-based feature selection and ann classification framework for patient-level breast cancer histopathology analysis</v>
      </c>
      <c r="D515" s="5" t="str">
        <f t="shared" si="1"/>
        <v>KEEP</v>
      </c>
      <c r="E515" s="5" t="str">
        <f t="array" ref="E515">IF(
  SUM(
    (survey_paper_2026!$F$2:$F999="P") *
      (LOWER(TRIM(survey_paper_2026!$B$2:$B999))=LOWER(TRIM(C515)))
  )&gt;0,
  "Yes",
  "New"
)</f>
        <v>New</v>
      </c>
      <c r="G515" s="10" t="s">
        <v>2015</v>
      </c>
      <c r="H515" s="10" t="s">
        <v>2510</v>
      </c>
      <c r="I515" s="3" t="s">
        <v>3545</v>
      </c>
      <c r="J515" s="3" t="s">
        <v>3546</v>
      </c>
      <c r="K515" s="3" t="s">
        <v>1926</v>
      </c>
      <c r="L515" s="3">
        <v>514.0</v>
      </c>
    </row>
    <row r="516">
      <c r="A516" s="3" t="s">
        <v>3547</v>
      </c>
      <c r="B516" s="3" t="s">
        <v>3548</v>
      </c>
      <c r="C516" s="3" t="str">
        <f t="shared" si="5"/>
        <v>morphology-enhanced cam-guided sam for weakly supervised breast lesion segmentation</v>
      </c>
      <c r="D516" s="5" t="str">
        <f t="shared" si="1"/>
        <v>KEEP</v>
      </c>
      <c r="E516" s="5" t="str">
        <f t="array" ref="E516">IF(
  SUM(
    (survey_paper_2026!$F$2:$F999="P") *
      (LOWER(TRIM(survey_paper_2026!$B$2:$B999))=LOWER(TRIM(C516)))
  )&gt;0,
  "Yes",
  "New"
)</f>
        <v>New</v>
      </c>
      <c r="G516" s="10" t="s">
        <v>2015</v>
      </c>
      <c r="H516" s="10" t="s">
        <v>2514</v>
      </c>
      <c r="I516" s="3" t="s">
        <v>3549</v>
      </c>
      <c r="J516" s="3" t="s">
        <v>3550</v>
      </c>
      <c r="K516" s="3" t="s">
        <v>1926</v>
      </c>
      <c r="L516" s="3">
        <v>515.0</v>
      </c>
    </row>
    <row r="517">
      <c r="A517" s="3" t="s">
        <v>3551</v>
      </c>
      <c r="B517" s="3" t="s">
        <v>3552</v>
      </c>
      <c r="C517" s="3" t="str">
        <f t="shared" si="5"/>
        <v>lightweight deep learning model with spatial attention for accurate and efficient breast cancer prediction</v>
      </c>
      <c r="D517" s="5" t="str">
        <f t="shared" si="1"/>
        <v>KEEP</v>
      </c>
      <c r="E517" s="5" t="str">
        <f t="array" ref="E517">IF(
  SUM(
    (survey_paper_2026!$F$2:$F999="P") *
      (LOWER(TRIM(survey_paper_2026!$B$2:$B999))=LOWER(TRIM(C517)))
  )&gt;0,
  "Yes",
  "New"
)</f>
        <v>New</v>
      </c>
      <c r="G517" s="10" t="s">
        <v>2015</v>
      </c>
      <c r="H517" s="10" t="s">
        <v>2483</v>
      </c>
      <c r="I517" s="3" t="s">
        <v>3553</v>
      </c>
      <c r="J517" s="3" t="s">
        <v>3554</v>
      </c>
      <c r="K517" s="3" t="s">
        <v>1926</v>
      </c>
      <c r="L517" s="3">
        <v>516.0</v>
      </c>
    </row>
    <row r="518">
      <c r="A518" s="3" t="s">
        <v>3555</v>
      </c>
      <c r="B518" s="3" t="s">
        <v>3556</v>
      </c>
      <c r="C518" s="3" t="str">
        <f t="shared" si="5"/>
        <v>mammographic image classification based on kan-cbam</v>
      </c>
      <c r="D518" s="5" t="str">
        <f t="shared" si="1"/>
        <v>KEEP</v>
      </c>
      <c r="E518" s="5" t="str">
        <f t="array" ref="E518">IF(
  SUM(
    (survey_paper_2026!$F$2:$F999="P") *
      (LOWER(TRIM(survey_paper_2026!$B$2:$B999))=LOWER(TRIM(C518)))
  )&gt;0,
  "Yes",
  "New"
)</f>
        <v>New</v>
      </c>
      <c r="G518" s="10" t="s">
        <v>2015</v>
      </c>
      <c r="H518" s="10" t="s">
        <v>1924</v>
      </c>
      <c r="I518" s="3" t="s">
        <v>3557</v>
      </c>
      <c r="J518" s="3" t="s">
        <v>3558</v>
      </c>
      <c r="K518" s="3" t="s">
        <v>1926</v>
      </c>
      <c r="L518" s="3">
        <v>517.0</v>
      </c>
    </row>
    <row r="519">
      <c r="A519" s="3" t="s">
        <v>3559</v>
      </c>
      <c r="B519" s="3" t="s">
        <v>3560</v>
      </c>
      <c r="C519" s="3" t="str">
        <f t="shared" si="5"/>
        <v>multi-classification of breast cancer histopathological image using enhanced shallow convolutional neural network</v>
      </c>
      <c r="D519" s="5" t="str">
        <f t="shared" si="1"/>
        <v>KEEP</v>
      </c>
      <c r="E519" s="5" t="str">
        <f t="array" ref="E519">IF(
  SUM(
    (survey_paper_2026!$F$2:$F999="P") *
      (LOWER(TRIM(survey_paper_2026!$B$2:$B999))=LOWER(TRIM(C519)))
  )&gt;0,
  "Yes",
  "New"
)</f>
        <v>New</v>
      </c>
      <c r="G519" s="10" t="s">
        <v>1932</v>
      </c>
      <c r="H519" s="10" t="s">
        <v>2527</v>
      </c>
      <c r="I519" s="3" t="s">
        <v>3561</v>
      </c>
      <c r="J519" s="3" t="s">
        <v>3562</v>
      </c>
      <c r="K519" s="3" t="s">
        <v>1926</v>
      </c>
      <c r="L519" s="3">
        <v>518.0</v>
      </c>
    </row>
    <row r="520">
      <c r="A520" s="3" t="s">
        <v>3563</v>
      </c>
      <c r="B520" s="3" t="s">
        <v>3564</v>
      </c>
      <c r="C520" s="3" t="str">
        <f t="shared" si="5"/>
        <v>breast tumor detection in ultrasound images using adaptive hierarchical pruning of non-tumor regions</v>
      </c>
      <c r="D520" s="5" t="str">
        <f t="shared" si="1"/>
        <v>KEEP</v>
      </c>
      <c r="E520" s="5" t="str">
        <f t="array" ref="E520">IF(
  SUM(
    (survey_paper_2026!$F$2:$F999="P") *
      (LOWER(TRIM(survey_paper_2026!$B$2:$B999))=LOWER(TRIM(C520)))
  )&gt;0,
  "Yes",
  "New"
)</f>
        <v>New</v>
      </c>
      <c r="G520" s="10" t="s">
        <v>2015</v>
      </c>
      <c r="H520" s="10" t="s">
        <v>1924</v>
      </c>
      <c r="I520" s="3" t="s">
        <v>3565</v>
      </c>
      <c r="J520" s="3" t="s">
        <v>3566</v>
      </c>
      <c r="K520" s="3" t="s">
        <v>1926</v>
      </c>
      <c r="L520" s="3">
        <v>519.0</v>
      </c>
    </row>
    <row r="521">
      <c r="A521" s="3" t="s">
        <v>3567</v>
      </c>
      <c r="B521" s="3" t="s">
        <v>3568</v>
      </c>
      <c r="C521" s="3" t="str">
        <f t="shared" si="5"/>
        <v>ensemble deep learning framework integrating deep image features and statistical descriptors for robust tumor diagnosis</v>
      </c>
      <c r="D521" s="5" t="str">
        <f t="shared" si="1"/>
        <v>KEEP</v>
      </c>
      <c r="E521" s="5" t="str">
        <f t="array" ref="E521">IF(
  SUM(
    (survey_paper_2026!$F$2:$F999="P") *
      (LOWER(TRIM(survey_paper_2026!$B$2:$B999))=LOWER(TRIM(C521)))
  )&gt;0,
  "Yes",
  "New"
)</f>
        <v>New</v>
      </c>
      <c r="G521" s="10" t="s">
        <v>2015</v>
      </c>
      <c r="H521" s="10" t="s">
        <v>2510</v>
      </c>
      <c r="I521" s="3" t="s">
        <v>3569</v>
      </c>
      <c r="J521" s="3" t="s">
        <v>3570</v>
      </c>
      <c r="K521" s="3" t="s">
        <v>1926</v>
      </c>
      <c r="L521" s="3">
        <v>520.0</v>
      </c>
    </row>
    <row r="522">
      <c r="A522" s="3" t="s">
        <v>3571</v>
      </c>
      <c r="B522" s="3" t="s">
        <v>3572</v>
      </c>
      <c r="C522" s="3" t="str">
        <f t="shared" si="5"/>
        <v>architecture-aware block-level pruning across cnn models for breast cancer histopathology image classification</v>
      </c>
      <c r="D522" s="5" t="str">
        <f t="shared" si="1"/>
        <v>KEEP</v>
      </c>
      <c r="E522" s="5" t="str">
        <f t="array" ref="E522">IF(
  SUM(
    (survey_paper_2026!$F$2:$F999="P") *
      (LOWER(TRIM(survey_paper_2026!$B$2:$B999))=LOWER(TRIM(C522)))
  )&gt;0,
  "Yes",
  "New"
)</f>
        <v>New</v>
      </c>
      <c r="G522" s="10" t="s">
        <v>2015</v>
      </c>
      <c r="H522" s="10" t="s">
        <v>1924</v>
      </c>
      <c r="I522" s="3" t="s">
        <v>3573</v>
      </c>
      <c r="J522" s="3" t="s">
        <v>3574</v>
      </c>
      <c r="K522" s="3" t="s">
        <v>1926</v>
      </c>
      <c r="L522" s="3">
        <v>521.0</v>
      </c>
    </row>
    <row r="523">
      <c r="A523" s="3" t="s">
        <v>1817</v>
      </c>
      <c r="B523" s="3" t="s">
        <v>3575</v>
      </c>
      <c r="C523" s="3" t="str">
        <f t="shared" si="5"/>
        <v>joint learning method with teacher–student knowledge distillation for on-device breast cancer image classification</v>
      </c>
      <c r="D523" s="5" t="str">
        <f t="shared" si="1"/>
        <v>KEEP</v>
      </c>
      <c r="E523" s="5" t="str">
        <f t="array" ref="E523">IF(
  SUM(
    (survey_paper_2026!$F$2:$F999="P") *
      (LOWER(TRIM(survey_paper_2026!$B$2:$B999))=LOWER(TRIM(C523)))
  )&gt;0,
  "Yes",
  "New"
)</f>
        <v>New</v>
      </c>
      <c r="G523" s="10" t="s">
        <v>1936</v>
      </c>
      <c r="H523" s="10" t="s">
        <v>3576</v>
      </c>
      <c r="I523" s="3" t="s">
        <v>3577</v>
      </c>
      <c r="J523" s="3" t="s">
        <v>1820</v>
      </c>
      <c r="K523" s="3" t="s">
        <v>1926</v>
      </c>
      <c r="L523" s="3">
        <v>522.0</v>
      </c>
    </row>
    <row r="524">
      <c r="A524" s="3" t="s">
        <v>1817</v>
      </c>
      <c r="B524" s="3" t="s">
        <v>3578</v>
      </c>
      <c r="C524" s="3" t="str">
        <f t="shared" si="5"/>
        <v>overcoming limitation of dissociation between md and mi classifications of breast cancer histopathological images through a novel decomposed feature-based knowledge distillation method</v>
      </c>
      <c r="D524" s="5" t="str">
        <f t="shared" si="1"/>
        <v>KEEP</v>
      </c>
      <c r="E524" s="5" t="str">
        <f t="array" ref="E524">IF(
  SUM(
    (survey_paper_2026!$F$2:$F999="P") *
      (LOWER(TRIM(survey_paper_2026!$B$2:$B999))=LOWER(TRIM(C524)))
  )&gt;0,
  "Yes",
  "New"
)</f>
        <v>New</v>
      </c>
      <c r="G524" s="10" t="s">
        <v>1928</v>
      </c>
      <c r="H524" s="10" t="s">
        <v>2973</v>
      </c>
      <c r="I524" s="3" t="s">
        <v>3579</v>
      </c>
      <c r="J524" s="3" t="s">
        <v>3580</v>
      </c>
      <c r="K524" s="3" t="s">
        <v>1926</v>
      </c>
      <c r="L524" s="3">
        <v>523.0</v>
      </c>
    </row>
    <row r="525">
      <c r="A525" s="3" t="s">
        <v>3581</v>
      </c>
      <c r="B525" s="3" t="s">
        <v>3582</v>
      </c>
      <c r="C525" s="3" t="str">
        <f t="shared" si="5"/>
        <v>dsnet: a lightweight cnn for cross-magnification whole slide image analysis for breast cancer diagnosis</v>
      </c>
      <c r="D525" s="5" t="str">
        <f t="shared" si="1"/>
        <v>KEEP</v>
      </c>
      <c r="E525" s="5" t="str">
        <f t="array" ref="E525">IF(
  SUM(
    (survey_paper_2026!$F$2:$F999="P") *
      (LOWER(TRIM(survey_paper_2026!$B$2:$B999))=LOWER(TRIM(C525)))
  )&gt;0,
  "Yes",
  "New"
)</f>
        <v>New</v>
      </c>
      <c r="G525" s="10" t="s">
        <v>2015</v>
      </c>
      <c r="H525" s="10" t="s">
        <v>1924</v>
      </c>
      <c r="I525" s="3" t="s">
        <v>3583</v>
      </c>
      <c r="J525" s="3" t="s">
        <v>3584</v>
      </c>
      <c r="K525" s="3" t="s">
        <v>1926</v>
      </c>
      <c r="L525" s="3">
        <v>524.0</v>
      </c>
    </row>
    <row r="526">
      <c r="A526" s="3" t="s">
        <v>3585</v>
      </c>
      <c r="B526" s="3" t="s">
        <v>3586</v>
      </c>
      <c r="C526" s="3" t="str">
        <f t="shared" si="5"/>
        <v>breast cancer detection using bcdnet convolutional neural network</v>
      </c>
      <c r="D526" s="5" t="str">
        <f t="shared" si="1"/>
        <v>KEEP</v>
      </c>
      <c r="E526" s="5" t="str">
        <f t="array" ref="E526">IF(
  SUM(
    (survey_paper_2026!$F$2:$F999="P") *
      (LOWER(TRIM(survey_paper_2026!$B$2:$B999))=LOWER(TRIM(C526)))
  )&gt;0,
  "Yes",
  "New"
)</f>
        <v>New</v>
      </c>
      <c r="G526" s="10" t="s">
        <v>2015</v>
      </c>
      <c r="H526" s="10" t="s">
        <v>2510</v>
      </c>
      <c r="I526" s="3" t="s">
        <v>3587</v>
      </c>
      <c r="J526" s="3" t="s">
        <v>3588</v>
      </c>
      <c r="K526" s="3" t="s">
        <v>1926</v>
      </c>
      <c r="L526" s="3">
        <v>525.0</v>
      </c>
    </row>
    <row r="527">
      <c r="A527" s="3" t="s">
        <v>3589</v>
      </c>
      <c r="B527" s="3" t="s">
        <v>3590</v>
      </c>
      <c r="C527" s="3" t="str">
        <f t="shared" si="5"/>
        <v>development of a low-cost and portable smart fluorometer for detecting breast cancer cells</v>
      </c>
      <c r="D527" s="5" t="str">
        <f t="shared" si="1"/>
        <v>KEEP</v>
      </c>
      <c r="E527" s="5" t="str">
        <f t="array" ref="E527">IF(
  SUM(
    (survey_paper_2026!$F$2:$F999="P") *
      (LOWER(TRIM(survey_paper_2026!$B$2:$B999))=LOWER(TRIM(C527)))
  )&gt;0,
  "Yes",
  "New"
)</f>
        <v>New</v>
      </c>
      <c r="G527" s="10" t="s">
        <v>1956</v>
      </c>
      <c r="H527" s="10" t="s">
        <v>3591</v>
      </c>
      <c r="I527" s="3" t="s">
        <v>3592</v>
      </c>
      <c r="J527" s="3" t="s">
        <v>3593</v>
      </c>
      <c r="K527" s="3" t="s">
        <v>1926</v>
      </c>
      <c r="L527" s="3">
        <v>526.0</v>
      </c>
    </row>
    <row r="528">
      <c r="A528" s="3" t="s">
        <v>3594</v>
      </c>
      <c r="B528" s="3" t="s">
        <v>3595</v>
      </c>
      <c r="C528" s="3" t="str">
        <f t="shared" si="5"/>
        <v>whole exome sequencing of breast cancer (tnbc) cases from india: association of msh6 and brip1 variants with tnbc risk and oxidative dna damage</v>
      </c>
      <c r="D528" s="5" t="str">
        <f t="shared" si="1"/>
        <v>KEEP</v>
      </c>
      <c r="E528" s="5" t="str">
        <f t="array" ref="E528">IF(
  SUM(
    (survey_paper_2026!$F$2:$F999="P") *
      (LOWER(TRIM(survey_paper_2026!$B$2:$B999))=LOWER(TRIM(C528)))
  )&gt;0,
  "Yes",
  "New"
)</f>
        <v>New</v>
      </c>
      <c r="G528" s="10" t="s">
        <v>2078</v>
      </c>
      <c r="H528" s="10" t="s">
        <v>2709</v>
      </c>
      <c r="I528" s="3" t="s">
        <v>3596</v>
      </c>
      <c r="J528" s="3" t="s">
        <v>3597</v>
      </c>
      <c r="K528" s="3" t="s">
        <v>1926</v>
      </c>
      <c r="L528" s="3">
        <v>527.0</v>
      </c>
    </row>
    <row r="529">
      <c r="A529" s="3" t="s">
        <v>3598</v>
      </c>
      <c r="B529" s="3" t="s">
        <v>3599</v>
      </c>
      <c r="C529" s="3" t="str">
        <f t="shared" si="5"/>
        <v>compression of deep convolutional neural network for computer-aided diagnosis of masses in digital breast tomosynthesis</v>
      </c>
      <c r="D529" s="5" t="str">
        <f t="shared" si="1"/>
        <v>KEEP</v>
      </c>
      <c r="E529" s="5" t="str">
        <f t="array" ref="E529">IF(
  SUM(
    (survey_paper_2026!$F$2:$F999="P") *
      (LOWER(TRIM(survey_paper_2026!$B$2:$B999))=LOWER(TRIM(C529)))
  )&gt;0,
  "Yes",
  "New"
)</f>
        <v>New</v>
      </c>
      <c r="G529" s="10" t="s">
        <v>2078</v>
      </c>
      <c r="H529" s="10" t="s">
        <v>2510</v>
      </c>
      <c r="I529" s="3" t="s">
        <v>3600</v>
      </c>
      <c r="J529" s="3" t="s">
        <v>3601</v>
      </c>
      <c r="K529" s="3" t="s">
        <v>1926</v>
      </c>
      <c r="L529" s="3">
        <v>528.0</v>
      </c>
    </row>
    <row r="530">
      <c r="A530" s="3" t="s">
        <v>3602</v>
      </c>
      <c r="B530" s="3" t="s">
        <v>3603</v>
      </c>
      <c r="C530" s="3" t="str">
        <f t="shared" si="5"/>
        <v>wcba: weighted classification based on association rules algorithm for breast cancer disease</v>
      </c>
      <c r="D530" s="5" t="str">
        <f t="shared" si="1"/>
        <v>KEEP</v>
      </c>
      <c r="E530" s="5" t="str">
        <f t="array" ref="E530">IF(
  SUM(
    (survey_paper_2026!$F$2:$F999="P") *
      (LOWER(TRIM(survey_paper_2026!$B$2:$B999))=LOWER(TRIM(C530)))
  )&gt;0,
  "Yes",
  "New"
)</f>
        <v>New</v>
      </c>
      <c r="G530" s="10" t="s">
        <v>2078</v>
      </c>
      <c r="H530" s="10" t="s">
        <v>3604</v>
      </c>
      <c r="I530" s="3" t="s">
        <v>3605</v>
      </c>
      <c r="J530" s="3" t="s">
        <v>3606</v>
      </c>
      <c r="K530" s="3" t="s">
        <v>1926</v>
      </c>
      <c r="L530" s="3">
        <v>529.0</v>
      </c>
    </row>
    <row r="531">
      <c r="A531" s="3" t="s">
        <v>3607</v>
      </c>
      <c r="B531" s="3" t="s">
        <v>3608</v>
      </c>
      <c r="C531" s="3" t="str">
        <f t="shared" si="5"/>
        <v>fuzzy c-means and region growing based classification of tumor from mammograms using hybrid texture feature</v>
      </c>
      <c r="D531" s="5" t="str">
        <f t="shared" si="1"/>
        <v>KEEP</v>
      </c>
      <c r="E531" s="5" t="str">
        <f t="array" ref="E531">IF(
  SUM(
    (survey_paper_2026!$F$2:$F999="P") *
      (LOWER(TRIM(survey_paper_2026!$B$2:$B999))=LOWER(TRIM(C531)))
  )&gt;0,
  "Yes",
  "New"
)</f>
        <v>New</v>
      </c>
      <c r="G531" s="10" t="s">
        <v>2078</v>
      </c>
      <c r="H531" s="10" t="s">
        <v>3609</v>
      </c>
      <c r="I531" s="3" t="s">
        <v>3610</v>
      </c>
      <c r="J531" s="3" t="s">
        <v>3611</v>
      </c>
      <c r="K531" s="3" t="s">
        <v>1926</v>
      </c>
      <c r="L531" s="3">
        <v>530.0</v>
      </c>
    </row>
    <row r="532">
      <c r="A532" s="3" t="s">
        <v>1505</v>
      </c>
      <c r="B532" s="3" t="s">
        <v>3612</v>
      </c>
      <c r="C532" s="3" t="str">
        <f t="shared" si="5"/>
        <v>breast cancer classification using nature-inspired algorithm</v>
      </c>
      <c r="D532" s="5" t="str">
        <f t="shared" si="1"/>
        <v>KEEP</v>
      </c>
      <c r="E532" s="5" t="str">
        <f t="array" ref="E532">IF(
  SUM(
    (survey_paper_2026!$F$2:$F999="P") *
      (LOWER(TRIM(survey_paper_2026!$B$2:$B999))=LOWER(TRIM(C532)))
  )&gt;0,
  "Yes",
  "New"
)</f>
        <v>New</v>
      </c>
      <c r="G532" s="10" t="s">
        <v>1956</v>
      </c>
      <c r="H532" s="10" t="s">
        <v>2510</v>
      </c>
      <c r="I532" s="3" t="s">
        <v>3613</v>
      </c>
      <c r="J532" s="3" t="s">
        <v>1509</v>
      </c>
      <c r="K532" s="3" t="s">
        <v>1926</v>
      </c>
      <c r="L532" s="3">
        <v>531.0</v>
      </c>
    </row>
    <row r="533">
      <c r="A533" s="3" t="s">
        <v>1525</v>
      </c>
      <c r="B533" s="3" t="s">
        <v>3614</v>
      </c>
      <c r="C533" s="3" t="str">
        <f t="shared" si="5"/>
        <v>deep learning in breast cancer risk assessment: evaluation of fine-tuned convolutional neural networks on a clinical dataset of ffdms</v>
      </c>
      <c r="D533" s="5" t="str">
        <f t="shared" si="1"/>
        <v>KEEP</v>
      </c>
      <c r="E533" s="5" t="str">
        <f t="array" ref="E533">IF(
  SUM(
    (survey_paper_2026!$F$2:$F999="P") *
      (LOWER(TRIM(survey_paper_2026!$B$2:$B999))=LOWER(TRIM(C533)))
  )&gt;0,
  "Yes",
  "New"
)</f>
        <v>New</v>
      </c>
      <c r="G533" s="10" t="s">
        <v>2078</v>
      </c>
      <c r="H533" s="10" t="s">
        <v>2514</v>
      </c>
      <c r="I533" s="3" t="s">
        <v>3615</v>
      </c>
      <c r="J533" s="3" t="s">
        <v>1529</v>
      </c>
      <c r="K533" s="3" t="s">
        <v>1926</v>
      </c>
      <c r="L533" s="3">
        <v>532.0</v>
      </c>
    </row>
    <row r="534">
      <c r="A534" s="3" t="s">
        <v>1400</v>
      </c>
      <c r="B534" s="3" t="s">
        <v>3616</v>
      </c>
      <c r="C534" s="3" t="str">
        <f t="shared" si="5"/>
        <v>heterogeneous ensemble pruning based on bee algorithm for mammogram classification</v>
      </c>
      <c r="D534" s="5" t="str">
        <f t="shared" si="1"/>
        <v>KEEP</v>
      </c>
      <c r="E534" s="5" t="str">
        <f t="array" ref="E534">IF(
  SUM(
    (survey_paper_2026!$F$2:$F999="P") *
      (LOWER(TRIM(survey_paper_2026!$B$2:$B999))=LOWER(TRIM(C534)))
  )&gt;0,
  "Yes",
  "New"
)</f>
        <v>New</v>
      </c>
      <c r="G534" s="10" t="s">
        <v>2078</v>
      </c>
      <c r="H534" s="10" t="s">
        <v>2497</v>
      </c>
      <c r="I534" s="3" t="s">
        <v>3617</v>
      </c>
      <c r="J534" s="3" t="s">
        <v>1404</v>
      </c>
      <c r="K534" s="3" t="s">
        <v>1926</v>
      </c>
      <c r="L534" s="3">
        <v>533.0</v>
      </c>
    </row>
    <row r="535">
      <c r="A535" s="3" t="s">
        <v>3618</v>
      </c>
      <c r="B535" s="3" t="s">
        <v>3619</v>
      </c>
      <c r="C535" s="3" t="str">
        <f t="shared" si="5"/>
        <v>evolutionary pruning of transfer learned deep convolutional neural network for breast cancer diagnosis in digital breast tomosynthesis</v>
      </c>
      <c r="D535" s="5" t="str">
        <f t="shared" si="1"/>
        <v>KEEP</v>
      </c>
      <c r="E535" s="5" t="str">
        <f t="array" ref="E535">IF(
  SUM(
    (survey_paper_2026!$F$2:$F999="P") *
      (LOWER(TRIM(survey_paper_2026!$B$2:$B999))=LOWER(TRIM(C535)))
  )&gt;0,
  "Yes",
  "New"
)</f>
        <v>New</v>
      </c>
      <c r="G535" s="10" t="s">
        <v>2078</v>
      </c>
      <c r="H535" s="10" t="s">
        <v>3620</v>
      </c>
      <c r="I535" s="3" t="s">
        <v>3621</v>
      </c>
      <c r="J535" s="3" t="s">
        <v>3622</v>
      </c>
      <c r="K535" s="3" t="s">
        <v>1926</v>
      </c>
      <c r="L535" s="3">
        <v>534.0</v>
      </c>
    </row>
    <row r="536">
      <c r="A536" s="3" t="s">
        <v>3623</v>
      </c>
      <c r="C536" s="3" t="s">
        <v>3624</v>
      </c>
      <c r="D536" s="5" t="str">
        <f t="shared" si="1"/>
        <v>KEEP</v>
      </c>
      <c r="E536" s="5" t="str">
        <f t="array" ref="E536">IF(
  SUM(
    (survey_paper_2026!$F$2:$F999="P") *
      (LOWER(TRIM(survey_paper_2026!$B$2:$B999))=LOWER(TRIM(C536)))
  )&gt;0,
  "Yes",
  "New"
)</f>
        <v>New</v>
      </c>
      <c r="G536" s="10" t="s">
        <v>1932</v>
      </c>
      <c r="I536" s="3" t="s">
        <v>3625</v>
      </c>
      <c r="J536" s="3" t="s">
        <v>3626</v>
      </c>
      <c r="L536" s="3">
        <v>535.0</v>
      </c>
    </row>
    <row r="537">
      <c r="A537" s="3" t="s">
        <v>3627</v>
      </c>
      <c r="C537" s="3" t="s">
        <v>3628</v>
      </c>
      <c r="D537" s="5" t="str">
        <f t="shared" si="1"/>
        <v>KEEP</v>
      </c>
      <c r="E537" s="5" t="str">
        <f t="array" ref="E537">IF(
  SUM(
    (survey_paper_2026!$F$2:$F999="P") *
      (LOWER(TRIM(survey_paper_2026!$B$2:$B999))=LOWER(TRIM(C537)))
  )&gt;0,
  "Yes",
  "New"
)</f>
        <v>New</v>
      </c>
      <c r="G537" s="10" t="s">
        <v>1932</v>
      </c>
      <c r="I537" s="3" t="s">
        <v>3629</v>
      </c>
      <c r="J537" s="3" t="s">
        <v>3630</v>
      </c>
      <c r="L537" s="3">
        <v>536.0</v>
      </c>
    </row>
    <row r="538">
      <c r="A538" s="3" t="s">
        <v>3631</v>
      </c>
      <c r="C538" s="3" t="s">
        <v>3632</v>
      </c>
      <c r="D538" s="5" t="str">
        <f t="shared" si="1"/>
        <v>KEEP</v>
      </c>
      <c r="E538" s="5" t="str">
        <f t="array" ref="E538">IF(
  SUM(
    (survey_paper_2026!$F$2:$F999="P") *
      (LOWER(TRIM(survey_paper_2026!$B$2:$B999))=LOWER(TRIM(C538)))
  )&gt;0,
  "Yes",
  "New"
)</f>
        <v>New</v>
      </c>
      <c r="G538" s="10" t="s">
        <v>1936</v>
      </c>
      <c r="I538" s="3" t="s">
        <v>3633</v>
      </c>
      <c r="J538" s="3" t="s">
        <v>3634</v>
      </c>
      <c r="L538" s="3">
        <v>537.0</v>
      </c>
    </row>
    <row r="539">
      <c r="A539" s="3" t="s">
        <v>3635</v>
      </c>
      <c r="C539" s="3" t="s">
        <v>3636</v>
      </c>
      <c r="D539" s="5" t="str">
        <f t="shared" si="1"/>
        <v>KEEP</v>
      </c>
      <c r="E539" s="5" t="str">
        <f t="array" ref="E539">IF(
  SUM(
    (survey_paper_2026!$F$2:$F999="P") *
      (LOWER(TRIM(survey_paper_2026!$B$2:$B999))=LOWER(TRIM(C539)))
  )&gt;0,
  "Yes",
  "New"
)</f>
        <v>New</v>
      </c>
      <c r="G539" s="10" t="s">
        <v>1936</v>
      </c>
      <c r="I539" s="3" t="s">
        <v>3637</v>
      </c>
      <c r="J539" s="3" t="s">
        <v>3638</v>
      </c>
      <c r="L539" s="3">
        <v>538.0</v>
      </c>
    </row>
    <row r="540">
      <c r="A540" s="3" t="s">
        <v>3639</v>
      </c>
      <c r="C540" s="3" t="s">
        <v>3640</v>
      </c>
      <c r="D540" s="5" t="str">
        <f t="shared" si="1"/>
        <v>KEEP</v>
      </c>
      <c r="E540" s="5" t="str">
        <f t="array" ref="E540">IF(
  SUM(
    (survey_paper_2026!$F$2:$F999="P") *
      (LOWER(TRIM(survey_paper_2026!$B$2:$B999))=LOWER(TRIM(C540)))
  )&gt;0,
  "Yes",
  "New"
)</f>
        <v>New</v>
      </c>
      <c r="G540" s="10" t="s">
        <v>2078</v>
      </c>
      <c r="J540" s="3" t="s">
        <v>3641</v>
      </c>
      <c r="L540" s="3">
        <v>539.0</v>
      </c>
    </row>
    <row r="541">
      <c r="A541" s="3" t="s">
        <v>3642</v>
      </c>
      <c r="C541" s="3" t="s">
        <v>3643</v>
      </c>
      <c r="D541" s="5" t="str">
        <f t="shared" si="1"/>
        <v>KEEP</v>
      </c>
      <c r="E541" s="5" t="str">
        <f t="array" ref="E541">IF(
  SUM(
    (survey_paper_2026!$F$2:$F999="P") *
      (LOWER(TRIM(survey_paper_2026!$B$2:$B999))=LOWER(TRIM(C541)))
  )&gt;0,
  "Yes",
  "New"
)</f>
        <v>New</v>
      </c>
      <c r="G541" s="10" t="s">
        <v>1932</v>
      </c>
      <c r="I541" s="3" t="s">
        <v>3644</v>
      </c>
      <c r="J541" s="3" t="s">
        <v>3645</v>
      </c>
      <c r="L541" s="3">
        <v>540.0</v>
      </c>
    </row>
    <row r="542">
      <c r="A542" s="3" t="s">
        <v>3646</v>
      </c>
      <c r="C542" s="3" t="s">
        <v>3647</v>
      </c>
      <c r="D542" s="5" t="str">
        <f t="shared" si="1"/>
        <v>KEEP</v>
      </c>
      <c r="E542" s="5" t="str">
        <f t="array" ref="E542">IF(
  SUM(
    (survey_paper_2026!$F$2:$F999="P") *
      (LOWER(TRIM(survey_paper_2026!$B$2:$B999))=LOWER(TRIM(C542)))
  )&gt;0,
  "Yes",
  "New"
)</f>
        <v>New</v>
      </c>
      <c r="G542" s="10" t="s">
        <v>1923</v>
      </c>
      <c r="I542" s="3" t="s">
        <v>3648</v>
      </c>
      <c r="J542" s="3" t="s">
        <v>3649</v>
      </c>
      <c r="L542" s="3">
        <v>541.0</v>
      </c>
    </row>
    <row r="543">
      <c r="A543" s="3" t="s">
        <v>3650</v>
      </c>
      <c r="C543" s="3" t="s">
        <v>3651</v>
      </c>
      <c r="D543" s="5" t="str">
        <f t="shared" si="1"/>
        <v>KEEP</v>
      </c>
      <c r="E543" s="5" t="str">
        <f t="array" ref="E543">IF(
  SUM(
    (survey_paper_2026!$F$2:$F999="P") *
      (LOWER(TRIM(survey_paper_2026!$B$2:$B999))=LOWER(TRIM(C543)))
  )&gt;0,
  "Yes",
  "New"
)</f>
        <v>New</v>
      </c>
      <c r="G543" s="10" t="s">
        <v>1923</v>
      </c>
      <c r="I543" s="3" t="s">
        <v>3652</v>
      </c>
      <c r="J543" s="3" t="s">
        <v>3653</v>
      </c>
      <c r="L543" s="3">
        <v>542.0</v>
      </c>
    </row>
    <row r="544">
      <c r="A544" s="3" t="s">
        <v>3654</v>
      </c>
      <c r="C544" s="3" t="s">
        <v>3655</v>
      </c>
      <c r="D544" s="5" t="str">
        <f t="shared" si="1"/>
        <v>KEEP</v>
      </c>
      <c r="E544" s="5" t="str">
        <f t="array" ref="E544">IF(
  SUM(
    (survey_paper_2026!$F$2:$F999="P") *
      (LOWER(TRIM(survey_paper_2026!$B$2:$B999))=LOWER(TRIM(C544)))
  )&gt;0,
  "Yes",
  "New"
)</f>
        <v>New</v>
      </c>
      <c r="G544" s="10" t="s">
        <v>2015</v>
      </c>
      <c r="I544" s="3" t="s">
        <v>3656</v>
      </c>
      <c r="J544" s="3" t="s">
        <v>3657</v>
      </c>
      <c r="L544" s="3">
        <v>543.0</v>
      </c>
    </row>
    <row r="545">
      <c r="A545" s="3" t="s">
        <v>3658</v>
      </c>
      <c r="C545" s="3" t="s">
        <v>3659</v>
      </c>
      <c r="D545" s="5" t="str">
        <f t="shared" si="1"/>
        <v>KEEP</v>
      </c>
      <c r="E545" s="5" t="str">
        <f t="array" ref="E545">IF(
  SUM(
    (survey_paper_2026!$F$2:$F999="P") *
      (LOWER(TRIM(survey_paper_2026!$B$2:$B999))=LOWER(TRIM(C545)))
  )&gt;0,
  "Yes",
  "New"
)</f>
        <v>New</v>
      </c>
      <c r="G545" s="10" t="s">
        <v>2070</v>
      </c>
      <c r="I545" s="3" t="s">
        <v>3660</v>
      </c>
      <c r="J545" s="3" t="s">
        <v>3661</v>
      </c>
      <c r="L545" s="3">
        <v>544.0</v>
      </c>
    </row>
    <row r="546">
      <c r="A546" s="3" t="s">
        <v>3662</v>
      </c>
      <c r="C546" s="3" t="s">
        <v>3663</v>
      </c>
      <c r="D546" s="5" t="str">
        <f t="shared" si="1"/>
        <v>KEEP</v>
      </c>
      <c r="E546" s="5" t="str">
        <f t="array" ref="E546">IF(
  SUM(
    (survey_paper_2026!$F$2:$F999="P") *
      (LOWER(TRIM(survey_paper_2026!$B$2:$B999))=LOWER(TRIM(C546)))
  )&gt;0,
  "Yes",
  "New"
)</f>
        <v>New</v>
      </c>
      <c r="G546" s="10" t="s">
        <v>2015</v>
      </c>
      <c r="I546" s="3" t="s">
        <v>3664</v>
      </c>
      <c r="J546" s="3" t="s">
        <v>3665</v>
      </c>
      <c r="L546" s="3">
        <v>545.0</v>
      </c>
    </row>
    <row r="547">
      <c r="A547" s="3" t="s">
        <v>3666</v>
      </c>
      <c r="C547" s="3" t="s">
        <v>3667</v>
      </c>
      <c r="D547" s="5" t="str">
        <f t="shared" si="1"/>
        <v>KEEP</v>
      </c>
      <c r="E547" s="5" t="str">
        <f t="array" ref="E547">IF(
  SUM(
    (survey_paper_2026!$F$2:$F999="P") *
      (LOWER(TRIM(survey_paper_2026!$B$2:$B999))=LOWER(TRIM(C547)))
  )&gt;0,
  "Yes",
  "New"
)</f>
        <v>New</v>
      </c>
      <c r="G547" s="10" t="s">
        <v>1936</v>
      </c>
      <c r="I547" s="3" t="s">
        <v>3668</v>
      </c>
      <c r="J547" s="3" t="s">
        <v>3669</v>
      </c>
      <c r="L547" s="3">
        <v>546.0</v>
      </c>
    </row>
    <row r="548">
      <c r="A548" s="3" t="s">
        <v>3670</v>
      </c>
      <c r="C548" s="3" t="s">
        <v>3671</v>
      </c>
      <c r="D548" s="5" t="str">
        <f t="shared" si="1"/>
        <v>KEEP</v>
      </c>
      <c r="E548" s="5" t="str">
        <f t="array" ref="E548">IF(
  SUM(
    (survey_paper_2026!$F$2:$F999="P") *
      (LOWER(TRIM(survey_paper_2026!$B$2:$B999))=LOWER(TRIM(C548)))
  )&gt;0,
  "Yes",
  "New"
)</f>
        <v>New</v>
      </c>
      <c r="G548" s="10" t="s">
        <v>2015</v>
      </c>
      <c r="I548" s="3" t="s">
        <v>3672</v>
      </c>
      <c r="J548" s="3" t="s">
        <v>3673</v>
      </c>
      <c r="L548" s="3">
        <v>547.0</v>
      </c>
    </row>
    <row r="549">
      <c r="A549" s="3" t="s">
        <v>3674</v>
      </c>
      <c r="C549" s="3" t="s">
        <v>3675</v>
      </c>
      <c r="D549" s="5" t="str">
        <f t="shared" si="1"/>
        <v>KEEP</v>
      </c>
      <c r="E549" s="5" t="str">
        <f t="array" ref="E549">IF(
  SUM(
    (survey_paper_2026!$F$2:$F999="P") *
      (LOWER(TRIM(survey_paper_2026!$B$2:$B999))=LOWER(TRIM(C549)))
  )&gt;0,
  "Yes",
  "New"
)</f>
        <v>New</v>
      </c>
      <c r="G549" s="10" t="s">
        <v>2015</v>
      </c>
      <c r="I549" s="3" t="s">
        <v>3676</v>
      </c>
      <c r="J549" s="3" t="s">
        <v>3677</v>
      </c>
      <c r="L549" s="3">
        <v>548.0</v>
      </c>
    </row>
    <row r="550">
      <c r="A550" s="3" t="s">
        <v>3678</v>
      </c>
      <c r="C550" s="3" t="s">
        <v>3679</v>
      </c>
      <c r="D550" s="5" t="str">
        <f t="shared" si="1"/>
        <v>KEEP</v>
      </c>
      <c r="E550" s="5" t="str">
        <f t="array" ref="E550">IF(
  SUM(
    (survey_paper_2026!$F$2:$F999="P") *
      (LOWER(TRIM(survey_paper_2026!$B$2:$B999))=LOWER(TRIM(C550)))
  )&gt;0,
  "Yes",
  "New"
)</f>
        <v>New</v>
      </c>
      <c r="G550" s="10" t="s">
        <v>2015</v>
      </c>
      <c r="I550" s="3" t="s">
        <v>3680</v>
      </c>
      <c r="J550" s="3" t="s">
        <v>3681</v>
      </c>
      <c r="L550" s="3">
        <v>549.0</v>
      </c>
    </row>
    <row r="551">
      <c r="A551" s="3" t="s">
        <v>3682</v>
      </c>
      <c r="C551" s="3" t="s">
        <v>343</v>
      </c>
      <c r="D551" s="5" t="str">
        <f t="shared" si="1"/>
        <v>KEEP</v>
      </c>
      <c r="E551" s="5" t="str">
        <f t="array" ref="E551">IF(
  SUM(
    (survey_paper_2026!$F$2:$F999="P") *
      (LOWER(TRIM(survey_paper_2026!$B$2:$B999))=LOWER(TRIM(C551)))
  )&gt;0,
  "Yes",
  "New"
)</f>
        <v>New</v>
      </c>
      <c r="G551" s="10" t="s">
        <v>1932</v>
      </c>
      <c r="I551" s="3" t="s">
        <v>3683</v>
      </c>
      <c r="J551" s="3" t="s">
        <v>345</v>
      </c>
      <c r="L551" s="3">
        <v>550.0</v>
      </c>
    </row>
    <row r="552">
      <c r="A552" s="3" t="s">
        <v>3684</v>
      </c>
      <c r="C552" s="3" t="s">
        <v>3685</v>
      </c>
      <c r="D552" s="5" t="str">
        <f t="shared" si="1"/>
        <v>KEEP</v>
      </c>
      <c r="E552" s="5" t="str">
        <f t="array" ref="E552">IF(
  SUM(
    (survey_paper_2026!$F$2:$F999="P") *
      (LOWER(TRIM(survey_paper_2026!$B$2:$B999))=LOWER(TRIM(C552)))
  )&gt;0,
  "Yes",
  "New"
)</f>
        <v>New</v>
      </c>
      <c r="G552" s="10" t="s">
        <v>1932</v>
      </c>
      <c r="I552" s="3" t="s">
        <v>3686</v>
      </c>
      <c r="J552" s="3" t="s">
        <v>3687</v>
      </c>
      <c r="L552" s="3">
        <v>551.0</v>
      </c>
    </row>
    <row r="553">
      <c r="A553" s="3" t="s">
        <v>3688</v>
      </c>
      <c r="C553" s="3" t="s">
        <v>3689</v>
      </c>
      <c r="D553" s="5" t="str">
        <f t="shared" si="1"/>
        <v>KEEP</v>
      </c>
      <c r="E553" s="5" t="str">
        <f t="array" ref="E553">IF(
  SUM(
    (survey_paper_2026!$F$2:$F999="P") *
      (LOWER(TRIM(survey_paper_2026!$B$2:$B999))=LOWER(TRIM(C553)))
  )&gt;0,
  "Yes",
  "New"
)</f>
        <v>New</v>
      </c>
      <c r="G553" s="10" t="s">
        <v>1936</v>
      </c>
      <c r="I553" s="3" t="s">
        <v>3690</v>
      </c>
      <c r="J553" s="3" t="s">
        <v>3691</v>
      </c>
      <c r="L553" s="3">
        <v>552.0</v>
      </c>
    </row>
    <row r="554">
      <c r="A554" s="3" t="s">
        <v>3692</v>
      </c>
      <c r="C554" s="3" t="s">
        <v>3693</v>
      </c>
      <c r="D554" s="5" t="str">
        <f t="shared" si="1"/>
        <v>KEEP</v>
      </c>
      <c r="E554" s="5" t="str">
        <f t="array" ref="E554">IF(
  SUM(
    (survey_paper_2026!$F$2:$F999="P") *
      (LOWER(TRIM(survey_paper_2026!$B$2:$B999))=LOWER(TRIM(C554)))
  )&gt;0,
  "Yes",
  "New"
)</f>
        <v>New</v>
      </c>
      <c r="G554" s="10" t="s">
        <v>1923</v>
      </c>
      <c r="I554" s="3" t="s">
        <v>3694</v>
      </c>
      <c r="J554" s="3" t="s">
        <v>3695</v>
      </c>
      <c r="L554" s="3">
        <v>553.0</v>
      </c>
    </row>
    <row r="555">
      <c r="A555" s="3" t="s">
        <v>3696</v>
      </c>
      <c r="B555" s="3" t="s">
        <v>3697</v>
      </c>
      <c r="C555" s="3" t="str">
        <f t="shared" ref="C555:C588" si="6">LOWER(TRIM(CLEAN(B555)))</f>
        <v>mambaca-net: a hybrid dual-stream architecture integrating temporal and spatial features for breast ultrasound analysis</v>
      </c>
      <c r="D555" s="5" t="str">
        <f t="shared" si="1"/>
        <v>KEEP</v>
      </c>
      <c r="E555" s="5" t="str">
        <f t="array" ref="E555">IF(
  SUM(
    (survey_paper_2026!$F$2:$F999="P") *
      (LOWER(TRIM(survey_paper_2026!$B$2:$B999))=LOWER(TRIM(C555)))
  )&gt;0,
  "Yes",
  "New"
)</f>
        <v>New</v>
      </c>
      <c r="F555" s="3" t="s">
        <v>111</v>
      </c>
      <c r="G555" s="10" t="s">
        <v>1932</v>
      </c>
      <c r="H555" s="10" t="s">
        <v>2510</v>
      </c>
      <c r="I555" s="3" t="s">
        <v>3698</v>
      </c>
      <c r="J555" s="3" t="s">
        <v>3699</v>
      </c>
      <c r="K555" s="3" t="s">
        <v>1926</v>
      </c>
      <c r="L555" s="3">
        <v>554.0</v>
      </c>
    </row>
    <row r="556">
      <c r="A556" s="3" t="s">
        <v>1358</v>
      </c>
      <c r="B556" s="3" t="s">
        <v>3700</v>
      </c>
      <c r="C556" s="3" t="str">
        <f t="shared" si="6"/>
        <v>a deep hybrid system for effective diagnosis of breast cancer</v>
      </c>
      <c r="D556" s="5" t="str">
        <f t="shared" si="1"/>
        <v>KEEP</v>
      </c>
      <c r="E556" s="5" t="str">
        <f t="array" ref="E556">IF(
  SUM(
    (survey_paper_2026!$F$2:$F999="P") *
      (LOWER(TRIM(survey_paper_2026!$B$2:$B999))=LOWER(TRIM(C556)))
  )&gt;0,
  "Yes",
  "New"
)</f>
        <v>New</v>
      </c>
      <c r="F556" s="3" t="s">
        <v>111</v>
      </c>
      <c r="G556" s="10" t="s">
        <v>1923</v>
      </c>
      <c r="H556" s="10" t="s">
        <v>2514</v>
      </c>
      <c r="I556" s="3" t="s">
        <v>3701</v>
      </c>
      <c r="J556" s="3" t="s">
        <v>1362</v>
      </c>
      <c r="K556" s="3" t="s">
        <v>1926</v>
      </c>
      <c r="L556" s="3">
        <v>555.0</v>
      </c>
    </row>
    <row r="557">
      <c r="A557" s="3" t="s">
        <v>3702</v>
      </c>
      <c r="B557" s="3" t="s">
        <v>3703</v>
      </c>
      <c r="C557" s="3" t="str">
        <f t="shared" si="6"/>
        <v>breast cancer diagnosis using machine learning model</v>
      </c>
      <c r="D557" s="5" t="str">
        <f t="shared" si="1"/>
        <v>KEEP</v>
      </c>
      <c r="E557" s="5" t="str">
        <f t="array" ref="E557">IF(
  SUM(
    (survey_paper_2026!$F$2:$F999="P") *
      (LOWER(TRIM(survey_paper_2026!$B$2:$B999))=LOWER(TRIM(C557)))
  )&gt;0,
  "Yes",
  "New"
)</f>
        <v>New</v>
      </c>
      <c r="F557" s="3" t="s">
        <v>111</v>
      </c>
      <c r="G557" s="10" t="s">
        <v>1932</v>
      </c>
      <c r="H557" s="10" t="s">
        <v>1924</v>
      </c>
      <c r="I557" s="3" t="s">
        <v>3704</v>
      </c>
      <c r="J557" s="3" t="s">
        <v>3705</v>
      </c>
      <c r="K557" s="3" t="s">
        <v>1926</v>
      </c>
      <c r="L557" s="3">
        <v>556.0</v>
      </c>
    </row>
    <row r="558">
      <c r="A558" s="3" t="s">
        <v>3706</v>
      </c>
      <c r="B558" s="3" t="s">
        <v>3707</v>
      </c>
      <c r="C558" s="3" t="str">
        <f t="shared" si="6"/>
        <v>optimized lightweight temporal attention-based convolutional neural network espoused automatic diagnosis and classification of breast cancer</v>
      </c>
      <c r="D558" s="5" t="str">
        <f t="shared" si="1"/>
        <v>KEEP</v>
      </c>
      <c r="E558" s="5" t="str">
        <f t="array" ref="E558">IF(
  SUM(
    (survey_paper_2026!$F$2:$F999="P") *
      (LOWER(TRIM(survey_paper_2026!$B$2:$B999))=LOWER(TRIM(C558)))
  )&gt;0,
  "Yes",
  "New"
)</f>
        <v>New</v>
      </c>
      <c r="F558" s="3" t="s">
        <v>111</v>
      </c>
      <c r="G558" s="10" t="s">
        <v>1932</v>
      </c>
      <c r="H558" s="10" t="s">
        <v>1924</v>
      </c>
      <c r="I558" s="3" t="s">
        <v>3708</v>
      </c>
      <c r="J558" s="3" t="s">
        <v>3709</v>
      </c>
      <c r="K558" s="3" t="s">
        <v>1926</v>
      </c>
      <c r="L558" s="3">
        <v>557.0</v>
      </c>
    </row>
    <row r="559">
      <c r="A559" s="3" t="s">
        <v>1738</v>
      </c>
      <c r="B559" s="3" t="s">
        <v>3710</v>
      </c>
      <c r="C559" s="3" t="str">
        <f t="shared" si="6"/>
        <v>breast-net: a lightweight dcnn model for breast cancer detection and grading using histological samples</v>
      </c>
      <c r="D559" s="5" t="str">
        <f t="shared" si="1"/>
        <v>KEEP</v>
      </c>
      <c r="E559" s="5" t="str">
        <f t="array" ref="E559">IF(
  SUM(
    (survey_paper_2026!$F$2:$F999="P") *
      (LOWER(TRIM(survey_paper_2026!$B$2:$B999))=LOWER(TRIM(C559)))
  )&gt;0,
  "Yes",
  "New"
)</f>
        <v>New</v>
      </c>
      <c r="F559" s="3" t="s">
        <v>111</v>
      </c>
      <c r="G559" s="10" t="s">
        <v>1923</v>
      </c>
      <c r="H559" s="10" t="s">
        <v>2504</v>
      </c>
      <c r="I559" s="3" t="s">
        <v>3711</v>
      </c>
      <c r="J559" s="3" t="s">
        <v>1742</v>
      </c>
      <c r="K559" s="3" t="s">
        <v>1926</v>
      </c>
      <c r="L559" s="3">
        <v>558.0</v>
      </c>
    </row>
    <row r="560">
      <c r="A560" s="3" t="s">
        <v>1463</v>
      </c>
      <c r="B560" s="3" t="s">
        <v>3712</v>
      </c>
      <c r="C560" s="3" t="str">
        <f t="shared" si="6"/>
        <v>deep transfer learning-based breast cancer detection and classification model using photoacoustic multimodal images</v>
      </c>
      <c r="D560" s="5" t="str">
        <f t="shared" si="1"/>
        <v>KEEP</v>
      </c>
      <c r="E560" s="5" t="str">
        <f t="array" ref="E560">IF(
  SUM(
    (survey_paper_2026!$F$2:$F999="P") *
      (LOWER(TRIM(survey_paper_2026!$B$2:$B999))=LOWER(TRIM(C560)))
  )&gt;0,
  "Yes",
  "New"
)</f>
        <v>New</v>
      </c>
      <c r="F560" s="20" t="s">
        <v>389</v>
      </c>
      <c r="G560" s="10" t="s">
        <v>1928</v>
      </c>
      <c r="H560" s="10" t="s">
        <v>3591</v>
      </c>
      <c r="I560" s="3" t="s">
        <v>3713</v>
      </c>
      <c r="J560" s="3" t="s">
        <v>1467</v>
      </c>
      <c r="K560" s="3" t="s">
        <v>1926</v>
      </c>
      <c r="L560" s="3">
        <v>559.0</v>
      </c>
    </row>
    <row r="561">
      <c r="A561" s="3" t="s">
        <v>1539</v>
      </c>
      <c r="B561" s="20" t="s">
        <v>3714</v>
      </c>
      <c r="C561" s="20" t="str">
        <f t="shared" si="6"/>
        <v>retracted: a novel approach to classifying breast cancer histopathology biopsy images using bilateral knowledge distillation and label smoothing regularization</v>
      </c>
      <c r="D561" s="5" t="str">
        <f t="shared" si="1"/>
        <v>KEEP</v>
      </c>
      <c r="E561" s="5" t="str">
        <f t="array" ref="E561">IF(
  SUM(
    (survey_paper_2026!$F$2:$F999="P") *
      (LOWER(TRIM(survey_paper_2026!$B$2:$B999))=LOWER(TRIM(C561)))
  )&gt;0,
  "Yes",
  "New"
)</f>
        <v>New</v>
      </c>
      <c r="F561" s="20" t="s">
        <v>389</v>
      </c>
      <c r="G561" s="10" t="s">
        <v>2070</v>
      </c>
      <c r="H561" s="10" t="s">
        <v>2924</v>
      </c>
      <c r="I561" s="3" t="s">
        <v>3715</v>
      </c>
      <c r="J561" s="3" t="s">
        <v>1543</v>
      </c>
      <c r="K561" s="3" t="s">
        <v>1926</v>
      </c>
      <c r="L561" s="3">
        <v>560.0</v>
      </c>
      <c r="M561" s="5"/>
      <c r="N561" s="5"/>
      <c r="O561" s="5"/>
      <c r="P561" s="5"/>
      <c r="Q561" s="5"/>
      <c r="R561" s="5"/>
      <c r="S561" s="5"/>
      <c r="T561" s="5"/>
      <c r="U561" s="5"/>
      <c r="V561" s="5"/>
      <c r="W561" s="5"/>
    </row>
    <row r="562">
      <c r="A562" s="3" t="s">
        <v>3716</v>
      </c>
      <c r="B562" s="3" t="s">
        <v>3717</v>
      </c>
      <c r="C562" s="3" t="str">
        <f t="shared" si="6"/>
        <v>neural decision tree for bio-tinyml</v>
      </c>
      <c r="D562" s="5" t="str">
        <f t="shared" si="1"/>
        <v>KEEP</v>
      </c>
      <c r="E562" s="5" t="str">
        <f t="array" ref="E562">IF(
  SUM(
    (survey_paper_2026!$F$2:$F999="P") *
      (LOWER(TRIM(survey_paper_2026!$B$2:$B999))=LOWER(TRIM(C562)))
  )&gt;0,
  "Yes",
  "New"
)</f>
        <v>Yes</v>
      </c>
      <c r="F562" s="3" t="s">
        <v>56</v>
      </c>
      <c r="G562" s="10" t="s">
        <v>1923</v>
      </c>
      <c r="H562" s="10" t="s">
        <v>2483</v>
      </c>
      <c r="I562" s="3" t="s">
        <v>2802</v>
      </c>
      <c r="J562" s="3" t="s">
        <v>3718</v>
      </c>
      <c r="K562" s="3" t="s">
        <v>1926</v>
      </c>
      <c r="L562" s="3">
        <v>561.0</v>
      </c>
      <c r="M562" s="5"/>
      <c r="N562" s="5"/>
      <c r="O562" s="5"/>
      <c r="P562" s="5"/>
      <c r="Q562" s="5"/>
      <c r="R562" s="5"/>
      <c r="S562" s="5"/>
      <c r="T562" s="5"/>
      <c r="U562" s="5"/>
      <c r="V562" s="5"/>
      <c r="W562" s="5"/>
    </row>
    <row r="563">
      <c r="A563" s="3" t="s">
        <v>1364</v>
      </c>
      <c r="B563" s="3" t="s">
        <v>3719</v>
      </c>
      <c r="C563" s="3" t="str">
        <f t="shared" si="6"/>
        <v>efficient quality control of whole slide pathology images with human-in-the-loop training</v>
      </c>
      <c r="D563" s="5" t="str">
        <f t="shared" si="1"/>
        <v>KEEP</v>
      </c>
      <c r="E563" s="5" t="str">
        <f t="array" ref="E563">IF(
  SUM(
    (survey_paper_2026!$F$2:$F999="P") *
      (LOWER(TRIM(survey_paper_2026!$B$2:$B999))=LOWER(TRIM(C563)))
  )&gt;0,
  "Yes",
  "New"
)</f>
        <v>Yes</v>
      </c>
      <c r="F563" s="3" t="s">
        <v>56</v>
      </c>
      <c r="G563" s="10" t="s">
        <v>1936</v>
      </c>
      <c r="H563" s="10" t="s">
        <v>3720</v>
      </c>
      <c r="I563" s="3" t="s">
        <v>3721</v>
      </c>
      <c r="J563" s="3" t="s">
        <v>1368</v>
      </c>
      <c r="K563" s="3" t="s">
        <v>1926</v>
      </c>
      <c r="L563" s="3">
        <v>562.0</v>
      </c>
    </row>
    <row r="564">
      <c r="A564" s="3" t="s">
        <v>3722</v>
      </c>
      <c r="B564" s="3" t="s">
        <v>3723</v>
      </c>
      <c r="C564" s="3" t="str">
        <f t="shared" si="6"/>
        <v>a novel multi-scale boundary guide model for ultrasound breast lesion segmentation</v>
      </c>
      <c r="D564" s="5" t="str">
        <f t="shared" si="1"/>
        <v>KEEP</v>
      </c>
      <c r="E564" s="5" t="str">
        <f t="array" ref="E564">IF(
  SUM(
    (survey_paper_2026!$F$2:$F999="P") *
      (LOWER(TRIM(survey_paper_2026!$B$2:$B999))=LOWER(TRIM(C564)))
  )&gt;0,
  "Yes",
  "New"
)</f>
        <v>New</v>
      </c>
      <c r="F564" s="3" t="s">
        <v>56</v>
      </c>
      <c r="G564" s="10" t="s">
        <v>2015</v>
      </c>
      <c r="H564" s="10" t="s">
        <v>1924</v>
      </c>
      <c r="I564" s="3" t="s">
        <v>3724</v>
      </c>
      <c r="J564" s="3" t="s">
        <v>3725</v>
      </c>
      <c r="K564" s="3" t="s">
        <v>1926</v>
      </c>
      <c r="L564" s="3">
        <v>563.0</v>
      </c>
    </row>
    <row r="565">
      <c r="A565" s="3" t="s">
        <v>3726</v>
      </c>
      <c r="B565" s="3" t="s">
        <v>3727</v>
      </c>
      <c r="C565" s="3" t="str">
        <f t="shared" si="6"/>
        <v>dynamic graph convolution with comprehensive pruning and gnn classification for precise lymph node metastasis detection</v>
      </c>
      <c r="D565" s="5" t="str">
        <f t="shared" si="1"/>
        <v>KEEP</v>
      </c>
      <c r="E565" s="5" t="str">
        <f t="array" ref="E565">IF(
  SUM(
    (survey_paper_2026!$F$2:$F999="P") *
      (LOWER(TRIM(survey_paper_2026!$B$2:$B999))=LOWER(TRIM(C565)))
  )&gt;0,
  "Yes",
  "New"
)</f>
        <v>New</v>
      </c>
      <c r="F565" s="3" t="s">
        <v>56</v>
      </c>
      <c r="G565" s="10" t="s">
        <v>2015</v>
      </c>
      <c r="H565" s="10" t="s">
        <v>2510</v>
      </c>
      <c r="I565" s="3" t="s">
        <v>3728</v>
      </c>
      <c r="J565" s="3" t="s">
        <v>3729</v>
      </c>
      <c r="K565" s="3" t="s">
        <v>1926</v>
      </c>
      <c r="L565" s="3">
        <v>564.0</v>
      </c>
    </row>
    <row r="566">
      <c r="A566" s="3" t="s">
        <v>3730</v>
      </c>
      <c r="B566" s="3" t="s">
        <v>3731</v>
      </c>
      <c r="C566" s="3" t="str">
        <f t="shared" si="6"/>
        <v>miniaturized inward fractal antenna for breast cancer detection</v>
      </c>
      <c r="D566" s="5" t="str">
        <f t="shared" si="1"/>
        <v>KEEP</v>
      </c>
      <c r="E566" s="5" t="str">
        <f t="array" ref="E566">IF(
  SUM(
    (survey_paper_2026!$F$2:$F999="P") *
      (LOWER(TRIM(survey_paper_2026!$B$2:$B999))=LOWER(TRIM(C566)))
  )&gt;0,
  "Yes",
  "New"
)</f>
        <v>New</v>
      </c>
      <c r="F566" s="3" t="s">
        <v>56</v>
      </c>
      <c r="G566" s="10" t="s">
        <v>2070</v>
      </c>
      <c r="H566" s="10" t="s">
        <v>2524</v>
      </c>
      <c r="I566" s="3" t="s">
        <v>3044</v>
      </c>
      <c r="J566" s="3" t="s">
        <v>3732</v>
      </c>
      <c r="K566" s="3" t="s">
        <v>1926</v>
      </c>
      <c r="L566" s="3">
        <v>565.0</v>
      </c>
    </row>
    <row r="567">
      <c r="A567" s="3" t="s">
        <v>3733</v>
      </c>
      <c r="B567" s="3" t="s">
        <v>3734</v>
      </c>
      <c r="C567" s="3" t="str">
        <f t="shared" si="6"/>
        <v>photonic crystal based hour glass patch antenna for the detection of breast cancer</v>
      </c>
      <c r="D567" s="5" t="str">
        <f t="shared" si="1"/>
        <v>KEEP</v>
      </c>
      <c r="E567" s="5" t="str">
        <f t="array" ref="E567">IF(
  SUM(
    (survey_paper_2026!$F$2:$F999="P") *
      (LOWER(TRIM(survey_paper_2026!$B$2:$B999))=LOWER(TRIM(C567)))
  )&gt;0,
  "Yes",
  "New"
)</f>
        <v>New</v>
      </c>
      <c r="F567" s="3" t="s">
        <v>56</v>
      </c>
      <c r="G567" s="10" t="s">
        <v>1923</v>
      </c>
      <c r="H567" s="10" t="s">
        <v>3270</v>
      </c>
      <c r="I567" s="3" t="s">
        <v>3735</v>
      </c>
      <c r="J567" s="3" t="s">
        <v>3736</v>
      </c>
      <c r="K567" s="3" t="s">
        <v>1926</v>
      </c>
      <c r="L567" s="3">
        <v>566.0</v>
      </c>
    </row>
    <row r="568">
      <c r="A568" s="3" t="s">
        <v>3737</v>
      </c>
      <c r="B568" s="3" t="s">
        <v>3738</v>
      </c>
      <c r="C568" s="3" t="str">
        <f t="shared" si="6"/>
        <v>tc-xgboost: efficient feature selection method using tetrachoric correlation with machine learning classifiers for enhanced breast cancer diagnosis</v>
      </c>
      <c r="D568" s="5" t="str">
        <f t="shared" si="1"/>
        <v>KEEP</v>
      </c>
      <c r="E568" s="5" t="str">
        <f t="array" ref="E568">IF(
  SUM(
    (survey_paper_2026!$F$2:$F999="P") *
      (LOWER(TRIM(survey_paper_2026!$B$2:$B999))=LOWER(TRIM(C568)))
  )&gt;0,
  "Yes",
  "New"
)</f>
        <v>New</v>
      </c>
      <c r="F568" s="3" t="s">
        <v>56</v>
      </c>
      <c r="G568" s="10" t="s">
        <v>1932</v>
      </c>
      <c r="H568" s="10" t="s">
        <v>1924</v>
      </c>
      <c r="I568" s="3" t="s">
        <v>3739</v>
      </c>
      <c r="J568" s="3" t="s">
        <v>3740</v>
      </c>
      <c r="K568" s="3" t="s">
        <v>1926</v>
      </c>
      <c r="L568" s="3">
        <v>567.0</v>
      </c>
    </row>
    <row r="569">
      <c r="A569" s="3" t="s">
        <v>1472</v>
      </c>
      <c r="B569" s="3" t="s">
        <v>3741</v>
      </c>
      <c r="C569" s="3" t="str">
        <f t="shared" si="6"/>
        <v>enhanced bandwidth of hexagonal slotted uwb textile antenna sensor for breast cancer detection system</v>
      </c>
      <c r="D569" s="5" t="str">
        <f t="shared" si="1"/>
        <v>KEEP</v>
      </c>
      <c r="E569" s="5" t="str">
        <f t="array" ref="E569">IF(
  SUM(
    (survey_paper_2026!$F$2:$F999="P") *
      (LOWER(TRIM(survey_paper_2026!$B$2:$B999))=LOWER(TRIM(C569)))
  )&gt;0,
  "Yes",
  "New"
)</f>
        <v>New</v>
      </c>
      <c r="F569" s="3" t="s">
        <v>56</v>
      </c>
      <c r="G569" s="10" t="s">
        <v>1923</v>
      </c>
      <c r="H569" s="10" t="s">
        <v>2510</v>
      </c>
      <c r="I569" s="3" t="s">
        <v>3010</v>
      </c>
      <c r="J569" s="3" t="s">
        <v>1476</v>
      </c>
      <c r="K569" s="3" t="s">
        <v>1926</v>
      </c>
      <c r="L569" s="3">
        <v>568.0</v>
      </c>
    </row>
    <row r="570">
      <c r="A570" s="3" t="s">
        <v>3742</v>
      </c>
      <c r="B570" s="3" t="s">
        <v>3743</v>
      </c>
      <c r="C570" s="3" t="str">
        <f t="shared" si="6"/>
        <v>tinyml for real-time medical image classification and diagnosis</v>
      </c>
      <c r="D570" s="5" t="str">
        <f t="shared" si="1"/>
        <v>KEEP</v>
      </c>
      <c r="E570" s="5" t="str">
        <f t="array" ref="E570">IF(
  SUM(
    (survey_paper_2026!$F$2:$F999="P") *
      (LOWER(TRIM(survey_paper_2026!$B$2:$B999))=LOWER(TRIM(C570)))
  )&gt;0,
  "Yes",
  "New"
)</f>
        <v>New</v>
      </c>
      <c r="F570" s="3" t="s">
        <v>56</v>
      </c>
      <c r="G570" s="10" t="s">
        <v>2015</v>
      </c>
      <c r="H570" s="10" t="s">
        <v>2510</v>
      </c>
      <c r="I570" s="3" t="s">
        <v>3744</v>
      </c>
      <c r="J570" s="3" t="s">
        <v>3745</v>
      </c>
      <c r="K570" s="3" t="s">
        <v>1926</v>
      </c>
      <c r="L570" s="3">
        <v>569.0</v>
      </c>
    </row>
    <row r="571">
      <c r="A571" s="3" t="s">
        <v>3746</v>
      </c>
      <c r="B571" s="3" t="s">
        <v>3747</v>
      </c>
      <c r="C571" s="3" t="str">
        <f t="shared" si="6"/>
        <v>automated breast cancer classification using a custom cnn architecture on the busi dataset</v>
      </c>
      <c r="D571" s="5" t="str">
        <f t="shared" si="1"/>
        <v>KEEP</v>
      </c>
      <c r="E571" s="5" t="str">
        <f t="array" ref="E571">IF(
  SUM(
    (survey_paper_2026!$F$2:$F999="P") *
      (LOWER(TRIM(survey_paper_2026!$B$2:$B999))=LOWER(TRIM(C571)))
  )&gt;0,
  "Yes",
  "New"
)</f>
        <v>New</v>
      </c>
      <c r="F571" s="3" t="s">
        <v>56</v>
      </c>
      <c r="G571" s="10" t="s">
        <v>1932</v>
      </c>
      <c r="H571" s="10" t="s">
        <v>2510</v>
      </c>
      <c r="I571" s="3" t="s">
        <v>3014</v>
      </c>
      <c r="J571" s="3" t="s">
        <v>3748</v>
      </c>
      <c r="K571" s="3" t="s">
        <v>1926</v>
      </c>
      <c r="L571" s="3">
        <v>570.0</v>
      </c>
    </row>
    <row r="572">
      <c r="A572" s="3" t="s">
        <v>1512</v>
      </c>
      <c r="B572" s="3" t="s">
        <v>3749</v>
      </c>
      <c r="C572" s="3" t="str">
        <f t="shared" si="6"/>
        <v>a breast cancer diagnosis naive bayes and reduced error pruning (rep) for infrared thermal image accuracy improvement</v>
      </c>
      <c r="D572" s="5" t="str">
        <f t="shared" si="1"/>
        <v>KEEP</v>
      </c>
      <c r="E572" s="5" t="str">
        <f t="array" ref="E572">IF(
  SUM(
    (survey_paper_2026!$F$2:$F999="P") *
      (LOWER(TRIM(survey_paper_2026!$B$2:$B999))=LOWER(TRIM(C572)))
  )&gt;0,
  "Yes",
  "New"
)</f>
        <v>New</v>
      </c>
      <c r="F572" s="3" t="s">
        <v>56</v>
      </c>
      <c r="G572" s="10" t="s">
        <v>1923</v>
      </c>
      <c r="H572" s="10" t="s">
        <v>1924</v>
      </c>
      <c r="I572" s="3" t="s">
        <v>3750</v>
      </c>
      <c r="J572" s="3" t="s">
        <v>1516</v>
      </c>
      <c r="K572" s="3" t="s">
        <v>1926</v>
      </c>
      <c r="L572" s="3">
        <v>571.0</v>
      </c>
    </row>
    <row r="573">
      <c r="A573" s="3" t="s">
        <v>3751</v>
      </c>
      <c r="B573" s="3" t="s">
        <v>3752</v>
      </c>
      <c r="C573" s="3" t="str">
        <f t="shared" si="6"/>
        <v>design of radio-frequency coils for a 50 mt mobile breast magnetic resonance imaging prototype</v>
      </c>
      <c r="D573" s="5" t="str">
        <f t="shared" si="1"/>
        <v>KEEP</v>
      </c>
      <c r="E573" s="5" t="str">
        <f t="array" ref="E573">IF(
  SUM(
    (survey_paper_2026!$F$2:$F999="P") *
      (LOWER(TRIM(survey_paper_2026!$B$2:$B999))=LOWER(TRIM(C573)))
  )&gt;0,
  "Yes",
  "New"
)</f>
        <v>New</v>
      </c>
      <c r="F573" s="3" t="s">
        <v>56</v>
      </c>
      <c r="G573" s="10" t="s">
        <v>1932</v>
      </c>
      <c r="H573" s="10" t="s">
        <v>1924</v>
      </c>
      <c r="I573" s="3" t="s">
        <v>3753</v>
      </c>
      <c r="J573" s="3" t="s">
        <v>3754</v>
      </c>
      <c r="K573" s="3" t="s">
        <v>1926</v>
      </c>
      <c r="L573" s="3">
        <v>572.0</v>
      </c>
    </row>
    <row r="574">
      <c r="A574" s="3" t="s">
        <v>3755</v>
      </c>
      <c r="B574" s="3" t="s">
        <v>3756</v>
      </c>
      <c r="C574" s="3" t="str">
        <f t="shared" si="6"/>
        <v>mobiledanet integrating transfer learning and dynamic attention for classifying multi target histopathology images with explainable ai</v>
      </c>
      <c r="D574" s="5" t="str">
        <f t="shared" si="1"/>
        <v>KEEP</v>
      </c>
      <c r="E574" s="5" t="str">
        <f t="array" ref="E574">IF(
  SUM(
    (survey_paper_2026!$F$2:$F999="P") *
      (LOWER(TRIM(survey_paper_2026!$B$2:$B999))=LOWER(TRIM(C574)))
  )&gt;0,
  "Yes",
  "New"
)</f>
        <v>New</v>
      </c>
      <c r="F574" s="3" t="s">
        <v>56</v>
      </c>
      <c r="G574" s="10" t="s">
        <v>1932</v>
      </c>
      <c r="H574" s="10" t="s">
        <v>2483</v>
      </c>
      <c r="I574" s="3" t="s">
        <v>3757</v>
      </c>
      <c r="J574" s="3" t="s">
        <v>3758</v>
      </c>
      <c r="K574" s="3" t="s">
        <v>1926</v>
      </c>
      <c r="L574" s="3">
        <v>573.0</v>
      </c>
    </row>
    <row r="575">
      <c r="A575" s="3" t="s">
        <v>1695</v>
      </c>
      <c r="B575" s="3" t="s">
        <v>3759</v>
      </c>
      <c r="C575" s="3" t="str">
        <f t="shared" si="6"/>
        <v>electrochemical nano biosensors for the detection of extracellular vesicles exosomes: from the benchtop to everywhere?</v>
      </c>
      <c r="D575" s="5" t="str">
        <f t="shared" si="1"/>
        <v>KEEP</v>
      </c>
      <c r="E575" s="5" t="str">
        <f t="array" ref="E575">IF(
  SUM(
    (survey_paper_2026!$F$2:$F999="P") *
      (LOWER(TRIM(survey_paper_2026!$B$2:$B999))=LOWER(TRIM(C575)))
  )&gt;0,
  "Yes",
  "New"
)</f>
        <v>New</v>
      </c>
      <c r="F575" s="3" t="s">
        <v>56</v>
      </c>
      <c r="G575" s="10" t="s">
        <v>1928</v>
      </c>
      <c r="H575" s="10" t="s">
        <v>2721</v>
      </c>
      <c r="I575" s="3" t="s">
        <v>3760</v>
      </c>
      <c r="J575" s="3" t="s">
        <v>1699</v>
      </c>
      <c r="K575" s="3" t="s">
        <v>1926</v>
      </c>
      <c r="L575" s="3">
        <v>574.0</v>
      </c>
    </row>
    <row r="576">
      <c r="A576" s="3" t="s">
        <v>1759</v>
      </c>
      <c r="B576" s="3" t="s">
        <v>3761</v>
      </c>
      <c r="C576" s="3" t="str">
        <f t="shared" si="6"/>
        <v>multi-scale feature fusion for histopathological image categorisation in breast cancer</v>
      </c>
      <c r="D576" s="5" t="str">
        <f t="shared" si="1"/>
        <v>KEEP</v>
      </c>
      <c r="E576" s="5" t="str">
        <f t="array" ref="E576">IF(
  SUM(
    (survey_paper_2026!$F$2:$F999="P") *
      (LOWER(TRIM(survey_paper_2026!$B$2:$B999))=LOWER(TRIM(C576)))
  )&gt;0,
  "Yes",
  "New"
)</f>
        <v>New</v>
      </c>
      <c r="F576" s="3" t="s">
        <v>56</v>
      </c>
      <c r="G576" s="10" t="s">
        <v>1936</v>
      </c>
      <c r="H576" s="10" t="s">
        <v>2504</v>
      </c>
      <c r="I576" s="3" t="s">
        <v>3762</v>
      </c>
      <c r="J576" s="3" t="s">
        <v>1763</v>
      </c>
      <c r="K576" s="3" t="s">
        <v>1926</v>
      </c>
      <c r="L576" s="3">
        <v>575.0</v>
      </c>
    </row>
    <row r="577">
      <c r="A577" s="3" t="s">
        <v>1796</v>
      </c>
      <c r="B577" s="3" t="s">
        <v>3763</v>
      </c>
      <c r="C577" s="3" t="str">
        <f t="shared" si="6"/>
        <v>knowledge distillation in histology landscape by multi-layer features supervision</v>
      </c>
      <c r="D577" s="5" t="str">
        <f t="shared" si="1"/>
        <v>KEEP</v>
      </c>
      <c r="E577" s="5" t="str">
        <f t="array" ref="E577">IF(
  SUM(
    (survey_paper_2026!$F$2:$F999="P") *
      (LOWER(TRIM(survey_paper_2026!$B$2:$B999))=LOWER(TRIM(C577)))
  )&gt;0,
  "Yes",
  "New"
)</f>
        <v>New</v>
      </c>
      <c r="F577" s="3" t="s">
        <v>56</v>
      </c>
      <c r="G577" s="10" t="s">
        <v>1936</v>
      </c>
      <c r="H577" s="10" t="s">
        <v>3764</v>
      </c>
      <c r="I577" s="3" t="s">
        <v>3067</v>
      </c>
      <c r="J577" s="3" t="s">
        <v>1800</v>
      </c>
      <c r="K577" s="3" t="s">
        <v>1926</v>
      </c>
      <c r="L577" s="3">
        <v>576.0</v>
      </c>
    </row>
    <row r="578">
      <c r="A578" s="3" t="s">
        <v>1294</v>
      </c>
      <c r="B578" s="3" t="s">
        <v>3765</v>
      </c>
      <c r="C578" s="3" t="str">
        <f t="shared" si="6"/>
        <v>optimization of machine learning models through quantization and data bit reduction in healthcare datasets</v>
      </c>
      <c r="D578" s="5" t="str">
        <f t="shared" si="1"/>
        <v>KEEP</v>
      </c>
      <c r="E578" s="5" t="str">
        <f t="array" ref="E578">IF(
  SUM(
    (survey_paper_2026!$F$2:$F999="P") *
      (LOWER(TRIM(survey_paper_2026!$B$2:$B999))=LOWER(TRIM(C578)))
  )&gt;0,
  "Yes",
  "New"
)</f>
        <v>New</v>
      </c>
      <c r="F578" s="3" t="s">
        <v>56</v>
      </c>
      <c r="G578" s="10" t="s">
        <v>1923</v>
      </c>
      <c r="H578" s="10" t="s">
        <v>3199</v>
      </c>
      <c r="I578" s="3" t="s">
        <v>3766</v>
      </c>
      <c r="J578" s="3" t="s">
        <v>1298</v>
      </c>
      <c r="K578" s="3" t="s">
        <v>1926</v>
      </c>
      <c r="L578" s="3">
        <v>577.0</v>
      </c>
    </row>
    <row r="579">
      <c r="A579" s="3" t="s">
        <v>3767</v>
      </c>
      <c r="B579" s="3" t="s">
        <v>3768</v>
      </c>
      <c r="C579" s="3" t="str">
        <f t="shared" si="6"/>
        <v>compact lora patch antenna optimization using dual random starfish aggregation coupled transformer network for vital sign detection in breast cancer wbans</v>
      </c>
      <c r="D579" s="5" t="str">
        <f t="shared" si="1"/>
        <v>KEEP</v>
      </c>
      <c r="E579" s="5" t="str">
        <f t="array" ref="E579">IF(
  SUM(
    (survey_paper_2026!$F$2:$F999="P") *
      (LOWER(TRIM(survey_paper_2026!$B$2:$B999))=LOWER(TRIM(C579)))
  )&gt;0,
  "Yes",
  "New"
)</f>
        <v>New</v>
      </c>
      <c r="F579" s="3" t="s">
        <v>56</v>
      </c>
      <c r="G579" s="10" t="s">
        <v>1932</v>
      </c>
      <c r="H579" s="10" t="s">
        <v>2510</v>
      </c>
      <c r="I579" s="3" t="s">
        <v>3769</v>
      </c>
      <c r="J579" s="3" t="s">
        <v>3770</v>
      </c>
      <c r="K579" s="3" t="s">
        <v>1926</v>
      </c>
      <c r="L579" s="3">
        <v>578.0</v>
      </c>
    </row>
    <row r="580">
      <c r="A580" s="3" t="s">
        <v>3771</v>
      </c>
      <c r="B580" s="3" t="s">
        <v>3772</v>
      </c>
      <c r="C580" s="3" t="str">
        <f t="shared" si="6"/>
        <v>time-aware latent diffusion enhanced reverse knowledge distillation for medical image anomaly detection with cross-consistency regularization</v>
      </c>
      <c r="D580" s="5" t="str">
        <f t="shared" si="1"/>
        <v>KEEP</v>
      </c>
      <c r="E580" s="5" t="str">
        <f t="array" ref="E580">IF(
  SUM(
    (survey_paper_2026!$F$2:$F999="P") *
      (LOWER(TRIM(survey_paper_2026!$B$2:$B999))=LOWER(TRIM(C580)))
  )&gt;0,
  "Yes",
  "New"
)</f>
        <v>New</v>
      </c>
      <c r="F580" s="3" t="s">
        <v>56</v>
      </c>
      <c r="G580" s="10" t="s">
        <v>2015</v>
      </c>
      <c r="H580" s="10" t="s">
        <v>1924</v>
      </c>
      <c r="I580" s="3" t="s">
        <v>3773</v>
      </c>
      <c r="J580" s="3" t="s">
        <v>3774</v>
      </c>
      <c r="K580" s="3" t="s">
        <v>1926</v>
      </c>
      <c r="L580" s="3">
        <v>579.0</v>
      </c>
    </row>
    <row r="581">
      <c r="A581" s="3" t="s">
        <v>3775</v>
      </c>
      <c r="B581" s="3" t="s">
        <v>3776</v>
      </c>
      <c r="C581" s="3" t="str">
        <f t="shared" si="6"/>
        <v>memory-efficient prompt tuning for incremental histopathology classification</v>
      </c>
      <c r="D581" s="5" t="str">
        <f t="shared" si="1"/>
        <v>KEEP</v>
      </c>
      <c r="E581" s="5" t="str">
        <f t="array" ref="E581">IF(
  SUM(
    (survey_paper_2026!$F$2:$F999="P") *
      (LOWER(TRIM(survey_paper_2026!$B$2:$B999))=LOWER(TRIM(C581)))
  )&gt;0,
  "Yes",
  "New"
)</f>
        <v>New</v>
      </c>
      <c r="F581" s="3" t="s">
        <v>56</v>
      </c>
      <c r="G581" s="10" t="s">
        <v>1923</v>
      </c>
      <c r="H581" s="10" t="s">
        <v>2328</v>
      </c>
      <c r="I581" s="3" t="s">
        <v>3777</v>
      </c>
      <c r="J581" s="3" t="s">
        <v>3778</v>
      </c>
      <c r="K581" s="3" t="s">
        <v>1926</v>
      </c>
      <c r="L581" s="3">
        <v>580.0</v>
      </c>
    </row>
    <row r="582">
      <c r="A582" s="3" t="s">
        <v>3779</v>
      </c>
      <c r="B582" s="3" t="s">
        <v>3780</v>
      </c>
      <c r="C582" s="3" t="str">
        <f t="shared" si="6"/>
        <v>ss-mepnet: adaptive saliency-guided self-supervised learning for breast histopathology image classification</v>
      </c>
      <c r="D582" s="5" t="str">
        <f t="shared" si="1"/>
        <v>KEEP</v>
      </c>
      <c r="E582" s="5" t="str">
        <f t="array" ref="E582">IF(
  SUM(
    (survey_paper_2026!$F$2:$F999="P") *
      (LOWER(TRIM(survey_paper_2026!$B$2:$B999))=LOWER(TRIM(C582)))
  )&gt;0,
  "Yes",
  "New"
)</f>
        <v>New</v>
      </c>
      <c r="F582" s="3" t="s">
        <v>56</v>
      </c>
      <c r="G582" s="10" t="s">
        <v>2015</v>
      </c>
      <c r="H582" s="10" t="s">
        <v>1924</v>
      </c>
      <c r="I582" s="3" t="s">
        <v>3035</v>
      </c>
      <c r="J582" s="3" t="s">
        <v>3781</v>
      </c>
      <c r="K582" s="3" t="s">
        <v>1926</v>
      </c>
      <c r="L582" s="3">
        <v>581.0</v>
      </c>
    </row>
    <row r="583">
      <c r="A583" s="3" t="s">
        <v>3782</v>
      </c>
      <c r="B583" s="3" t="s">
        <v>3783</v>
      </c>
      <c r="C583" s="3" t="str">
        <f t="shared" si="6"/>
        <v>efficient and lightweight block-based feature selection approach using dice coefficient with machine learning for accurate breast cancer classification</v>
      </c>
      <c r="D583" s="5" t="str">
        <f t="shared" si="1"/>
        <v>KEEP</v>
      </c>
      <c r="E583" s="5" t="str">
        <f t="array" ref="E583">IF(
  SUM(
    (survey_paper_2026!$F$2:$F999="P") *
      (LOWER(TRIM(survey_paper_2026!$B$2:$B999))=LOWER(TRIM(C583)))
  )&gt;0,
  "Yes",
  "New"
)</f>
        <v>New</v>
      </c>
      <c r="F583" s="3" t="s">
        <v>56</v>
      </c>
      <c r="G583" s="10" t="s">
        <v>1932</v>
      </c>
      <c r="H583" s="10" t="s">
        <v>2510</v>
      </c>
      <c r="I583" s="3" t="s">
        <v>3784</v>
      </c>
      <c r="J583" s="3" t="s">
        <v>3785</v>
      </c>
      <c r="K583" s="3" t="s">
        <v>1926</v>
      </c>
      <c r="L583" s="3">
        <v>582.0</v>
      </c>
    </row>
    <row r="584">
      <c r="A584" s="3" t="s">
        <v>1573</v>
      </c>
      <c r="B584" s="3" t="s">
        <v>3786</v>
      </c>
      <c r="C584" s="3" t="str">
        <f t="shared" si="6"/>
        <v>microscopic fine-grained instance classification through deep attention</v>
      </c>
      <c r="D584" s="5" t="str">
        <f t="shared" si="1"/>
        <v>KEEP</v>
      </c>
      <c r="E584" s="5" t="str">
        <f t="array" ref="E584">IF(
  SUM(
    (survey_paper_2026!$F$2:$F999="P") *
      (LOWER(TRIM(survey_paper_2026!$B$2:$B999))=LOWER(TRIM(C584)))
  )&gt;0,
  "Yes",
  "New"
)</f>
        <v>New</v>
      </c>
      <c r="F584" s="3" t="s">
        <v>56</v>
      </c>
      <c r="G584" s="10" t="s">
        <v>1985</v>
      </c>
      <c r="H584" s="10" t="s">
        <v>2486</v>
      </c>
      <c r="I584" s="3" t="s">
        <v>3787</v>
      </c>
      <c r="J584" s="3" t="s">
        <v>1577</v>
      </c>
      <c r="K584" s="3" t="s">
        <v>1926</v>
      </c>
      <c r="L584" s="3">
        <v>583.0</v>
      </c>
    </row>
    <row r="585">
      <c r="A585" s="3" t="s">
        <v>3788</v>
      </c>
      <c r="B585" s="3" t="s">
        <v>3789</v>
      </c>
      <c r="C585" s="3" t="str">
        <f t="shared" si="6"/>
        <v>breast cancer diagnosis via small raman spectroscopy samples using a transformer-based model</v>
      </c>
      <c r="D585" s="5" t="str">
        <f t="shared" si="1"/>
        <v>KEEP</v>
      </c>
      <c r="E585" s="5" t="str">
        <f t="array" ref="E585">IF(
  SUM(
    (survey_paper_2026!$F$2:$F999="P") *
      (LOWER(TRIM(survey_paper_2026!$B$2:$B999))=LOWER(TRIM(C585)))
  )&gt;0,
  "Yes",
  "New"
)</f>
        <v>New</v>
      </c>
      <c r="F585" s="3" t="s">
        <v>56</v>
      </c>
      <c r="G585" s="10" t="s">
        <v>1932</v>
      </c>
      <c r="H585" s="10" t="s">
        <v>1924</v>
      </c>
      <c r="I585" s="3" t="s">
        <v>3027</v>
      </c>
      <c r="J585" s="3" t="s">
        <v>3790</v>
      </c>
      <c r="K585" s="3" t="s">
        <v>1926</v>
      </c>
      <c r="L585" s="3">
        <v>584.0</v>
      </c>
    </row>
    <row r="586">
      <c r="A586" s="3" t="s">
        <v>3791</v>
      </c>
      <c r="B586" s="3" t="s">
        <v>3792</v>
      </c>
      <c r="C586" s="3" t="str">
        <f t="shared" si="6"/>
        <v>mbformer: a transformer model for 3d time-series data processing to improve bound bubble detection in nondestructive ultrasound molecular imaging</v>
      </c>
      <c r="D586" s="5" t="str">
        <f t="shared" si="1"/>
        <v>KEEP</v>
      </c>
      <c r="E586" s="5" t="str">
        <f t="array" ref="E586">IF(
  SUM(
    (survey_paper_2026!$F$2:$F999="P") *
      (LOWER(TRIM(survey_paper_2026!$B$2:$B999))=LOWER(TRIM(C586)))
  )&gt;0,
  "Yes",
  "New"
)</f>
        <v>New</v>
      </c>
      <c r="F586" s="3" t="s">
        <v>56</v>
      </c>
      <c r="G586" s="10" t="s">
        <v>1932</v>
      </c>
      <c r="H586" s="10" t="s">
        <v>2510</v>
      </c>
      <c r="I586" s="3" t="s">
        <v>3093</v>
      </c>
      <c r="J586" s="3" t="s">
        <v>3793</v>
      </c>
      <c r="K586" s="3" t="s">
        <v>1926</v>
      </c>
      <c r="L586" s="3">
        <v>585.0</v>
      </c>
    </row>
    <row r="587">
      <c r="A587" s="3" t="s">
        <v>3794</v>
      </c>
      <c r="B587" s="3" t="s">
        <v>3795</v>
      </c>
      <c r="C587" s="3" t="str">
        <f t="shared" si="6"/>
        <v>a novel detection method for high-order snp epistatic interactions based on explicit-encoding-based multitasking harmony search</v>
      </c>
      <c r="D587" s="5" t="str">
        <f t="shared" si="1"/>
        <v>KEEP</v>
      </c>
      <c r="E587" s="5" t="str">
        <f t="array" ref="E587">IF(
  SUM(
    (survey_paper_2026!$F$2:$F999="P") *
      (LOWER(TRIM(survey_paper_2026!$B$2:$B999))=LOWER(TRIM(C587)))
  )&gt;0,
  "Yes",
  "New"
)</f>
        <v>New</v>
      </c>
      <c r="F587" s="3" t="s">
        <v>56</v>
      </c>
      <c r="G587" s="10" t="s">
        <v>1923</v>
      </c>
      <c r="H587" s="10" t="s">
        <v>2486</v>
      </c>
      <c r="I587" s="3" t="s">
        <v>3796</v>
      </c>
      <c r="J587" s="3" t="s">
        <v>3797</v>
      </c>
      <c r="K587" s="3" t="s">
        <v>1926</v>
      </c>
      <c r="L587" s="3">
        <v>586.0</v>
      </c>
    </row>
    <row r="588">
      <c r="A588" s="3" t="s">
        <v>3798</v>
      </c>
      <c r="B588" s="3" t="s">
        <v>3799</v>
      </c>
      <c r="C588" s="3" t="str">
        <f t="shared" si="6"/>
        <v>investigation of octuplet patch terahertz antenna for the application of breast cancer detection</v>
      </c>
      <c r="D588" s="5" t="str">
        <f t="shared" si="1"/>
        <v>KEEP</v>
      </c>
      <c r="E588" s="5" t="str">
        <f t="array" ref="E588">IF(
  SUM(
    (survey_paper_2026!$F$2:$F999="P") *
      (LOWER(TRIM(survey_paper_2026!$B$2:$B999))=LOWER(TRIM(C588)))
  )&gt;0,
  "Yes",
  "New"
)</f>
        <v>New</v>
      </c>
      <c r="F588" s="3" t="s">
        <v>56</v>
      </c>
      <c r="G588" s="10" t="s">
        <v>1932</v>
      </c>
      <c r="H588" s="10" t="s">
        <v>2494</v>
      </c>
      <c r="I588" s="3" t="s">
        <v>3800</v>
      </c>
      <c r="J588" s="3" t="s">
        <v>3801</v>
      </c>
      <c r="K588" s="3" t="s">
        <v>1926</v>
      </c>
      <c r="L588" s="3">
        <v>587.0</v>
      </c>
    </row>
    <row r="589">
      <c r="A589" s="3" t="s">
        <v>3802</v>
      </c>
      <c r="C589" s="3" t="s">
        <v>3803</v>
      </c>
      <c r="D589" s="5" t="str">
        <f t="shared" si="1"/>
        <v>KEEP</v>
      </c>
      <c r="E589" s="5" t="str">
        <f t="array" ref="E589">IF(
  SUM(
    (survey_paper_2026!$F$2:$F999="P") *
      (LOWER(TRIM(survey_paper_2026!$B$2:$B999))=LOWER(TRIM(C589)))
  )&gt;0,
  "Yes",
  "New"
)</f>
        <v>New</v>
      </c>
      <c r="F589" s="3" t="s">
        <v>56</v>
      </c>
      <c r="G589" s="10" t="s">
        <v>1932</v>
      </c>
      <c r="I589" s="3" t="s">
        <v>3804</v>
      </c>
      <c r="J589" s="3" t="s">
        <v>3805</v>
      </c>
      <c r="L589" s="3">
        <v>588.0</v>
      </c>
    </row>
    <row r="590">
      <c r="A590" s="3" t="s">
        <v>3806</v>
      </c>
      <c r="C590" s="3" t="s">
        <v>3807</v>
      </c>
      <c r="D590" s="5" t="str">
        <f t="shared" si="1"/>
        <v>KEEP</v>
      </c>
      <c r="E590" s="5" t="str">
        <f t="array" ref="E590">IF(
  SUM(
    (survey_paper_2026!$F$2:$F999="P") *
      (LOWER(TRIM(survey_paper_2026!$B$2:$B999))=LOWER(TRIM(C590)))
  )&gt;0,
  "Yes",
  "New"
)</f>
        <v>New</v>
      </c>
      <c r="F590" s="3" t="s">
        <v>56</v>
      </c>
      <c r="G590" s="10" t="s">
        <v>1932</v>
      </c>
      <c r="I590" s="3" t="s">
        <v>3808</v>
      </c>
      <c r="J590" s="3" t="s">
        <v>3809</v>
      </c>
      <c r="L590" s="3">
        <v>589.0</v>
      </c>
    </row>
    <row r="591">
      <c r="A591" s="3" t="s">
        <v>3810</v>
      </c>
      <c r="C591" s="3" t="s">
        <v>3811</v>
      </c>
      <c r="D591" s="5" t="str">
        <f t="shared" si="1"/>
        <v>KEEP</v>
      </c>
      <c r="E591" s="5" t="str">
        <f t="array" ref="E591">IF(
  SUM(
    (survey_paper_2026!$F$2:$F999="P") *
      (LOWER(TRIM(survey_paper_2026!$B$2:$B999))=LOWER(TRIM(C591)))
  )&gt;0,
  "Yes",
  "New"
)</f>
        <v>New</v>
      </c>
      <c r="F591" s="3" t="s">
        <v>56</v>
      </c>
      <c r="G591" s="10" t="s">
        <v>1932</v>
      </c>
      <c r="I591" s="3" t="s">
        <v>3812</v>
      </c>
      <c r="J591" s="3" t="s">
        <v>3813</v>
      </c>
      <c r="L591" s="3">
        <v>590.0</v>
      </c>
    </row>
    <row r="592">
      <c r="A592" s="3" t="s">
        <v>3814</v>
      </c>
      <c r="C592" s="3" t="s">
        <v>3815</v>
      </c>
      <c r="D592" s="5" t="str">
        <f t="shared" si="1"/>
        <v>KEEP</v>
      </c>
      <c r="E592" s="5" t="str">
        <f t="array" ref="E592">IF(
  SUM(
    (survey_paper_2026!$F$2:$F999="P") *
      (LOWER(TRIM(survey_paper_2026!$B$2:$B999))=LOWER(TRIM(C592)))
  )&gt;0,
  "Yes",
  "New"
)</f>
        <v>New</v>
      </c>
      <c r="F592" s="3" t="s">
        <v>56</v>
      </c>
      <c r="G592" s="10" t="s">
        <v>1923</v>
      </c>
      <c r="I592" s="3" t="s">
        <v>3816</v>
      </c>
      <c r="J592" s="3" t="s">
        <v>3817</v>
      </c>
      <c r="L592" s="3">
        <v>591.0</v>
      </c>
    </row>
    <row r="593">
      <c r="A593" s="3" t="s">
        <v>1277</v>
      </c>
      <c r="B593" s="3" t="s">
        <v>3818</v>
      </c>
      <c r="C593" s="3" t="str">
        <f t="shared" ref="C593:C705" si="7">LOWER(TRIM(CLEAN(B593)))</f>
        <v>centroidnet：a light-weight，fast nuclei centroid detection model for breast ki67 scoring; [centroidnet：轻量快速的乳腺癌 ki67 细胞核中心点检测模型]</v>
      </c>
      <c r="D593" s="5" t="str">
        <f t="shared" si="1"/>
        <v>KEEP</v>
      </c>
      <c r="E593" s="5" t="str">
        <f t="array" ref="E593">IF(
  SUM(
    (survey_paper_2026!$F$2:$F999="P") *
      (LOWER(TRIM(survey_paper_2026!$B$2:$B999))=LOWER(TRIM(C593)))
  )&gt;0,
  "Yes",
  "New"
)</f>
        <v>New</v>
      </c>
      <c r="F593" s="3" t="s">
        <v>1285</v>
      </c>
      <c r="G593" s="10" t="s">
        <v>1936</v>
      </c>
      <c r="H593" s="10" t="s">
        <v>2510</v>
      </c>
      <c r="I593" s="3" t="s">
        <v>3819</v>
      </c>
      <c r="J593" s="3" t="s">
        <v>1281</v>
      </c>
      <c r="K593" s="3" t="s">
        <v>3820</v>
      </c>
      <c r="L593" s="3">
        <v>592.0</v>
      </c>
    </row>
    <row r="594">
      <c r="A594" s="3" t="s">
        <v>1392</v>
      </c>
      <c r="B594" s="3" t="s">
        <v>3821</v>
      </c>
      <c r="C594" s="3" t="str">
        <f t="shared" si="7"/>
        <v>application of improved nasnet algorithm in breast ultrasound diagnosis; [改进的nasnet算法在乳腺超声诊断中的应用研究]</v>
      </c>
      <c r="D594" s="5" t="str">
        <f t="shared" si="1"/>
        <v>KEEP</v>
      </c>
      <c r="E594" s="5" t="str">
        <f t="array" ref="E594">IF(
  SUM(
    (survey_paper_2026!$F$2:$F999="P") *
      (LOWER(TRIM(survey_paper_2026!$B$2:$B999))=LOWER(TRIM(C594)))
  )&gt;0,
  "Yes",
  "New"
)</f>
        <v>New</v>
      </c>
      <c r="F594" s="3" t="s">
        <v>1285</v>
      </c>
      <c r="G594" s="10" t="s">
        <v>1928</v>
      </c>
      <c r="H594" s="10" t="s">
        <v>1924</v>
      </c>
      <c r="I594" s="3" t="s">
        <v>3822</v>
      </c>
      <c r="J594" s="3" t="s">
        <v>1396</v>
      </c>
      <c r="K594" s="3" t="s">
        <v>3820</v>
      </c>
      <c r="L594" s="3">
        <v>593.0</v>
      </c>
    </row>
    <row r="595">
      <c r="A595" s="3" t="s">
        <v>3823</v>
      </c>
      <c r="B595" s="3" t="s">
        <v>3824</v>
      </c>
      <c r="C595" s="3" t="str">
        <f t="shared" si="7"/>
        <v>breast cancer diagnosis using cohen's d effect size as a feature selector; [diagnóstico de cáncer de mama usando el tamaño del efecto d de cohen como selector de características]</v>
      </c>
      <c r="D595" s="5" t="str">
        <f t="shared" si="1"/>
        <v>KEEP</v>
      </c>
      <c r="E595" s="5" t="str">
        <f t="array" ref="E595">IF(
  SUM(
    (survey_paper_2026!$F$2:$F999="P") *
      (LOWER(TRIM(survey_paper_2026!$B$2:$B999))=LOWER(TRIM(C595)))
  )&gt;0,
  "Yes",
  "New"
)</f>
        <v>New</v>
      </c>
      <c r="F595" s="3" t="s">
        <v>1285</v>
      </c>
      <c r="G595" s="10" t="s">
        <v>1932</v>
      </c>
      <c r="H595" s="10" t="s">
        <v>2510</v>
      </c>
      <c r="I595" s="3" t="s">
        <v>3825</v>
      </c>
      <c r="J595" s="3" t="s">
        <v>3826</v>
      </c>
      <c r="K595" s="3" t="s">
        <v>3827</v>
      </c>
      <c r="L595" s="3">
        <v>594.0</v>
      </c>
    </row>
    <row r="596">
      <c r="A596" s="3" t="s">
        <v>1865</v>
      </c>
      <c r="B596" s="3" t="s">
        <v>3828</v>
      </c>
      <c r="C596" s="3" t="str">
        <f t="shared" si="7"/>
        <v>research on classification of breast cancer pathological tissues with adaptive small data set; [自适应小数据集乳腺癌病理组织分类研究]</v>
      </c>
      <c r="D596" s="5" t="str">
        <f t="shared" si="1"/>
        <v>KEEP</v>
      </c>
      <c r="E596" s="5" t="str">
        <f t="array" ref="E596">IF(
  SUM(
    (survey_paper_2026!$F$2:$F999="P") *
      (LOWER(TRIM(survey_paper_2026!$B$2:$B999))=LOWER(TRIM(C596)))
  )&gt;0,
  "Yes",
  "New"
)</f>
        <v>New</v>
      </c>
      <c r="F596" s="3" t="s">
        <v>1285</v>
      </c>
      <c r="G596" s="10" t="s">
        <v>2070</v>
      </c>
      <c r="H596" s="10" t="s">
        <v>2510</v>
      </c>
      <c r="I596" s="3" t="s">
        <v>3829</v>
      </c>
      <c r="J596" s="3" t="s">
        <v>1869</v>
      </c>
      <c r="K596" s="3" t="s">
        <v>3820</v>
      </c>
      <c r="L596" s="3">
        <v>595.0</v>
      </c>
      <c r="M596" s="5"/>
      <c r="N596" s="5"/>
      <c r="O596" s="5"/>
      <c r="P596" s="5"/>
      <c r="Q596" s="5"/>
      <c r="R596" s="5"/>
      <c r="S596" s="5"/>
      <c r="T596" s="5"/>
      <c r="U596" s="5"/>
      <c r="V596" s="5"/>
      <c r="W596" s="5"/>
    </row>
    <row r="597">
      <c r="A597" s="3" t="s">
        <v>1311</v>
      </c>
      <c r="B597" s="3" t="s">
        <v>3830</v>
      </c>
      <c r="C597" s="3" t="str">
        <f t="shared" si="7"/>
        <v>emda-net: earth mover’s distance (emd) influenced attention-aided neural network for medical image classification</v>
      </c>
      <c r="D597" s="5" t="str">
        <f t="shared" si="1"/>
        <v>KEEP</v>
      </c>
      <c r="E597" s="5" t="str">
        <f t="array" ref="E597">IF(
  SUM(
    (survey_paper_2026!$F$2:$F999="P") *
      (LOWER(TRIM(survey_paper_2026!$B$2:$B999))=LOWER(TRIM(C597)))
  )&gt;0,
  "Yes",
  "New"
)</f>
        <v>Yes</v>
      </c>
      <c r="F597" s="3" t="s">
        <v>244</v>
      </c>
      <c r="G597" s="10" t="s">
        <v>1923</v>
      </c>
      <c r="H597" s="10" t="s">
        <v>2483</v>
      </c>
      <c r="I597" s="3" t="s">
        <v>2797</v>
      </c>
      <c r="J597" s="3" t="s">
        <v>1315</v>
      </c>
      <c r="K597" s="3" t="s">
        <v>1926</v>
      </c>
      <c r="L597" s="3">
        <v>596.0</v>
      </c>
      <c r="M597" s="5"/>
      <c r="N597" s="5"/>
      <c r="O597" s="5"/>
      <c r="P597" s="5"/>
      <c r="Q597" s="5"/>
      <c r="R597" s="5"/>
      <c r="S597" s="5"/>
      <c r="T597" s="5"/>
      <c r="U597" s="5"/>
      <c r="V597" s="5"/>
      <c r="W597" s="5"/>
    </row>
    <row r="598">
      <c r="A598" s="3" t="s">
        <v>1532</v>
      </c>
      <c r="B598" s="3" t="s">
        <v>3831</v>
      </c>
      <c r="C598" s="3" t="str">
        <f t="shared" si="7"/>
        <v>pla—a privacy-embedded lightweight and efficient automated breast cancer accurate diagnosis framework for the internet of medical things</v>
      </c>
      <c r="D598" s="5" t="str">
        <f t="shared" si="1"/>
        <v>KEEP</v>
      </c>
      <c r="E598" s="5" t="str">
        <f t="array" ref="E598">IF(
  SUM(
    (survey_paper_2026!$F$2:$F999="P") *
      (LOWER(TRIM(survey_paper_2026!$B$2:$B999))=LOWER(TRIM(C598)))
  )&gt;0,
  "Yes",
  "New"
)</f>
        <v>Yes</v>
      </c>
      <c r="F598" s="3" t="s">
        <v>244</v>
      </c>
      <c r="G598" s="10" t="s">
        <v>1936</v>
      </c>
      <c r="H598" s="10" t="s">
        <v>2551</v>
      </c>
      <c r="I598" s="3" t="s">
        <v>3832</v>
      </c>
      <c r="J598" s="3" t="s">
        <v>1536</v>
      </c>
      <c r="K598" s="3" t="s">
        <v>1926</v>
      </c>
      <c r="L598" s="3">
        <v>597.0</v>
      </c>
      <c r="M598" s="5"/>
      <c r="N598" s="5"/>
      <c r="O598" s="5"/>
      <c r="P598" s="5"/>
      <c r="Q598" s="5"/>
      <c r="R598" s="5"/>
      <c r="S598" s="5"/>
      <c r="T598" s="5"/>
      <c r="U598" s="5"/>
      <c r="V598" s="5"/>
      <c r="W598" s="5"/>
    </row>
    <row r="599">
      <c r="A599" s="3" t="s">
        <v>1604</v>
      </c>
      <c r="B599" s="3" t="s">
        <v>3833</v>
      </c>
      <c r="C599" s="3" t="str">
        <f t="shared" si="7"/>
        <v>a review of recent microwave breast imaging</v>
      </c>
      <c r="D599" s="5" t="str">
        <f t="shared" si="1"/>
        <v>KEEP</v>
      </c>
      <c r="E599" s="5" t="str">
        <f t="array" ref="E599">IF(
  SUM(
    (survey_paper_2026!$F$2:$F999="P") *
      (LOWER(TRIM(survey_paper_2026!$B$2:$B999))=LOWER(TRIM(C599)))
  )&gt;0,
  "Yes",
  "New"
)</f>
        <v>Yes</v>
      </c>
      <c r="F599" s="3" t="s">
        <v>244</v>
      </c>
      <c r="G599" s="10" t="s">
        <v>1985</v>
      </c>
      <c r="H599" s="10" t="s">
        <v>2328</v>
      </c>
      <c r="I599" s="3" t="s">
        <v>3834</v>
      </c>
      <c r="J599" s="3" t="s">
        <v>1608</v>
      </c>
      <c r="K599" s="3" t="s">
        <v>1926</v>
      </c>
      <c r="L599" s="3">
        <v>598.0</v>
      </c>
      <c r="M599" s="5"/>
      <c r="N599" s="5"/>
      <c r="O599" s="5"/>
      <c r="P599" s="5"/>
      <c r="Q599" s="5"/>
      <c r="R599" s="5"/>
      <c r="S599" s="5"/>
      <c r="T599" s="5"/>
      <c r="U599" s="5"/>
      <c r="V599" s="5"/>
      <c r="W599" s="5"/>
    </row>
    <row r="600">
      <c r="A600" s="3" t="s">
        <v>3835</v>
      </c>
      <c r="B600" s="3" t="s">
        <v>3836</v>
      </c>
      <c r="C600" s="3" t="str">
        <f t="shared" si="7"/>
        <v>microstrip patch antennas for breast tumor/cancer cell detection-challenges, designs, and future opportunities: a review</v>
      </c>
      <c r="D600" s="5" t="str">
        <f t="shared" si="1"/>
        <v>KEEP</v>
      </c>
      <c r="E600" s="5" t="str">
        <f t="array" ref="E600">IF(
  SUM(
    (survey_paper_2026!$F$2:$F999="P") *
      (LOWER(TRIM(survey_paper_2026!$B$2:$B999))=LOWER(TRIM(C600)))
  )&gt;0,
  "Yes",
  "New"
)</f>
        <v>Yes</v>
      </c>
      <c r="F600" s="3" t="s">
        <v>244</v>
      </c>
      <c r="G600" s="10" t="s">
        <v>1923</v>
      </c>
      <c r="H600" s="10" t="s">
        <v>2527</v>
      </c>
      <c r="I600" s="3" t="s">
        <v>3837</v>
      </c>
      <c r="J600" s="3" t="s">
        <v>3838</v>
      </c>
      <c r="K600" s="3" t="s">
        <v>1926</v>
      </c>
      <c r="L600" s="3">
        <v>599.0</v>
      </c>
      <c r="M600" s="5"/>
      <c r="N600" s="5"/>
      <c r="O600" s="5"/>
      <c r="P600" s="5"/>
      <c r="Q600" s="5"/>
      <c r="R600" s="5"/>
      <c r="S600" s="5"/>
      <c r="T600" s="5"/>
      <c r="U600" s="5"/>
      <c r="V600" s="5"/>
      <c r="W600" s="5"/>
    </row>
    <row r="601">
      <c r="A601" s="3" t="s">
        <v>3839</v>
      </c>
      <c r="B601" s="3" t="s">
        <v>3840</v>
      </c>
      <c r="C601" s="3" t="str">
        <f t="shared" si="7"/>
        <v>yolo in healthcare: a comprehensive review of detection architectures, domain applications, and future innovations</v>
      </c>
      <c r="D601" s="5" t="str">
        <f t="shared" si="1"/>
        <v>KEEP</v>
      </c>
      <c r="E601" s="5" t="str">
        <f t="array" ref="E601">IF(
  SUM(
    (survey_paper_2026!$F$2:$F999="P") *
      (LOWER(TRIM(survey_paper_2026!$B$2:$B999))=LOWER(TRIM(C601)))
  )&gt;0,
  "Yes",
  "New"
)</f>
        <v>Yes</v>
      </c>
      <c r="F601" s="3" t="s">
        <v>244</v>
      </c>
      <c r="G601" s="10" t="s">
        <v>1932</v>
      </c>
      <c r="H601" s="10" t="s">
        <v>2836</v>
      </c>
      <c r="I601" s="3" t="s">
        <v>2805</v>
      </c>
      <c r="J601" s="3" t="s">
        <v>3841</v>
      </c>
      <c r="K601" s="3" t="s">
        <v>1926</v>
      </c>
      <c r="L601" s="3">
        <v>600.0</v>
      </c>
      <c r="M601" s="5"/>
      <c r="N601" s="5"/>
      <c r="O601" s="5"/>
      <c r="P601" s="5"/>
      <c r="Q601" s="5"/>
      <c r="R601" s="5"/>
      <c r="S601" s="5"/>
      <c r="T601" s="5"/>
      <c r="U601" s="5"/>
      <c r="V601" s="5"/>
      <c r="W601" s="5"/>
    </row>
    <row r="602">
      <c r="A602" s="3" t="s">
        <v>3842</v>
      </c>
      <c r="B602" s="3" t="s">
        <v>3843</v>
      </c>
      <c r="C602" s="3" t="str">
        <f t="shared" si="7"/>
        <v>a new deep model structure with two phased feature selection for disease diagnosis in smart healthcare systems</v>
      </c>
      <c r="D602" s="5" t="str">
        <f t="shared" si="1"/>
        <v>KEEP</v>
      </c>
      <c r="E602" s="5" t="str">
        <f t="array" ref="E602">IF(
  SUM(
    (survey_paper_2026!$F$2:$F999="P") *
      (LOWER(TRIM(survey_paper_2026!$B$2:$B999))=LOWER(TRIM(C602)))
  )&gt;0,
  "Yes",
  "New"
)</f>
        <v>Yes</v>
      </c>
      <c r="F602" s="3" t="s">
        <v>244</v>
      </c>
      <c r="G602" s="10" t="s">
        <v>1932</v>
      </c>
      <c r="H602" s="10" t="s">
        <v>1924</v>
      </c>
      <c r="I602" s="3" t="s">
        <v>3844</v>
      </c>
      <c r="J602" s="3" t="s">
        <v>3845</v>
      </c>
      <c r="K602" s="3" t="s">
        <v>1926</v>
      </c>
      <c r="L602" s="3">
        <v>601.0</v>
      </c>
      <c r="M602" s="5"/>
      <c r="N602" s="5"/>
      <c r="O602" s="5"/>
      <c r="P602" s="5"/>
      <c r="Q602" s="5"/>
      <c r="R602" s="5"/>
      <c r="S602" s="5"/>
      <c r="T602" s="5"/>
      <c r="U602" s="5"/>
      <c r="V602" s="5"/>
      <c r="W602" s="5"/>
    </row>
    <row r="603">
      <c r="A603" s="3" t="s">
        <v>3846</v>
      </c>
      <c r="B603" s="3" t="s">
        <v>3847</v>
      </c>
      <c r="C603" s="3" t="str">
        <f t="shared" si="7"/>
        <v>a review on recent progress in thermal imaging and deep learning approaches for breast cancer detection</v>
      </c>
      <c r="D603" s="5" t="str">
        <f t="shared" si="1"/>
        <v>KEEP</v>
      </c>
      <c r="E603" s="5" t="str">
        <f t="array" ref="E603">IF(
  SUM(
    (survey_paper_2026!$F$2:$F999="P") *
      (LOWER(TRIM(survey_paper_2026!$B$2:$B999))=LOWER(TRIM(C603)))
  )&gt;0,
  "Yes",
  "New"
)</f>
        <v>Yes</v>
      </c>
      <c r="F603" s="3" t="s">
        <v>244</v>
      </c>
      <c r="G603" s="10" t="s">
        <v>1985</v>
      </c>
      <c r="H603" s="10" t="s">
        <v>3848</v>
      </c>
      <c r="I603" s="3" t="s">
        <v>2800</v>
      </c>
      <c r="J603" s="3" t="s">
        <v>3849</v>
      </c>
      <c r="K603" s="3" t="s">
        <v>1926</v>
      </c>
      <c r="L603" s="3">
        <v>602.0</v>
      </c>
    </row>
    <row r="604">
      <c r="A604" s="3" t="s">
        <v>3850</v>
      </c>
      <c r="B604" s="3" t="s">
        <v>3851</v>
      </c>
      <c r="C604" s="3" t="str">
        <f t="shared" si="7"/>
        <v>cellvit++: energy-efficient and adaptive cell segmentation and classification using foundation models</v>
      </c>
      <c r="D604" s="5" t="str">
        <f t="shared" si="1"/>
        <v>KEEP</v>
      </c>
      <c r="E604" s="5" t="str">
        <f t="array" ref="E604">IF(
  SUM(
    (survey_paper_2026!$F$2:$F999="P") *
      (LOWER(TRIM(survey_paper_2026!$B$2:$B999))=LOWER(TRIM(C604)))
  )&gt;0,
  "Yes",
  "New"
)</f>
        <v>New</v>
      </c>
      <c r="F604" s="3" t="s">
        <v>244</v>
      </c>
      <c r="G604" s="10" t="s">
        <v>2015</v>
      </c>
      <c r="H604" s="10" t="s">
        <v>2836</v>
      </c>
      <c r="I604" s="3" t="s">
        <v>3852</v>
      </c>
      <c r="J604" s="3" t="s">
        <v>3853</v>
      </c>
      <c r="K604" s="3" t="s">
        <v>1926</v>
      </c>
      <c r="L604" s="3">
        <v>603.0</v>
      </c>
    </row>
    <row r="605">
      <c r="A605" s="3" t="s">
        <v>3854</v>
      </c>
      <c r="B605" s="3" t="s">
        <v>3855</v>
      </c>
      <c r="C605" s="3" t="str">
        <f t="shared" si="7"/>
        <v>real-time nuclei classification and allred scoring in pr-ihc stained breast cancer histopathology images</v>
      </c>
      <c r="D605" s="5" t="str">
        <f t="shared" si="1"/>
        <v>KEEP</v>
      </c>
      <c r="E605" s="5" t="str">
        <f t="array" ref="E605">IF(
  SUM(
    (survey_paper_2026!$F$2:$F999="P") *
      (LOWER(TRIM(survey_paper_2026!$B$2:$B999))=LOWER(TRIM(C605)))
  )&gt;0,
  "Yes",
  "New"
)</f>
        <v>New</v>
      </c>
      <c r="F605" s="3" t="s">
        <v>244</v>
      </c>
      <c r="G605" s="10" t="s">
        <v>1932</v>
      </c>
      <c r="H605" s="10" t="s">
        <v>2483</v>
      </c>
      <c r="I605" s="3" t="s">
        <v>3039</v>
      </c>
      <c r="J605" s="3" t="s">
        <v>3856</v>
      </c>
      <c r="K605" s="3" t="s">
        <v>1926</v>
      </c>
      <c r="L605" s="3">
        <v>604.0</v>
      </c>
    </row>
    <row r="606">
      <c r="A606" s="3" t="s">
        <v>3857</v>
      </c>
      <c r="B606" s="3" t="s">
        <v>3858</v>
      </c>
      <c r="C606" s="3" t="str">
        <f t="shared" si="7"/>
        <v>ai-driven microscopy: cutting-edge approach for breast tissue prognosis using microscopic images</v>
      </c>
      <c r="D606" s="5" t="str">
        <f t="shared" si="1"/>
        <v>KEEP</v>
      </c>
      <c r="E606" s="5" t="str">
        <f t="array" ref="E606">IF(
  SUM(
    (survey_paper_2026!$F$2:$F999="P") *
      (LOWER(TRIM(survey_paper_2026!$B$2:$B999))=LOWER(TRIM(C606)))
  )&gt;0,
  "Yes",
  "New"
)</f>
        <v>New</v>
      </c>
      <c r="F606" s="3" t="s">
        <v>244</v>
      </c>
      <c r="G606" s="10" t="s">
        <v>1932</v>
      </c>
      <c r="H606" s="10" t="s">
        <v>2551</v>
      </c>
      <c r="I606" s="3" t="s">
        <v>3859</v>
      </c>
      <c r="J606" s="3" t="s">
        <v>3860</v>
      </c>
      <c r="K606" s="3" t="s">
        <v>1926</v>
      </c>
      <c r="L606" s="3">
        <v>605.0</v>
      </c>
    </row>
    <row r="607">
      <c r="A607" s="3" t="s">
        <v>3861</v>
      </c>
      <c r="B607" s="3" t="s">
        <v>3862</v>
      </c>
      <c r="C607" s="3" t="str">
        <f t="shared" si="7"/>
        <v>rgc-tinyunet++: dual-stage segmentation for accurate early detection of mammary microcalcifications</v>
      </c>
      <c r="D607" s="5" t="str">
        <f t="shared" si="1"/>
        <v>KEEP</v>
      </c>
      <c r="E607" s="5" t="str">
        <f t="array" ref="E607">IF(
  SUM(
    (survey_paper_2026!$F$2:$F999="P") *
      (LOWER(TRIM(survey_paper_2026!$B$2:$B999))=LOWER(TRIM(C607)))
  )&gt;0,
  "Yes",
  "New"
)</f>
        <v>New</v>
      </c>
      <c r="F607" s="3" t="s">
        <v>244</v>
      </c>
      <c r="G607" s="10" t="s">
        <v>2015</v>
      </c>
      <c r="H607" s="10" t="s">
        <v>2510</v>
      </c>
      <c r="I607" s="3" t="s">
        <v>3863</v>
      </c>
      <c r="J607" s="3" t="s">
        <v>3864</v>
      </c>
      <c r="K607" s="3" t="s">
        <v>1926</v>
      </c>
      <c r="L607" s="3">
        <v>606.0</v>
      </c>
    </row>
    <row r="608">
      <c r="A608" s="3" t="s">
        <v>3865</v>
      </c>
      <c r="B608" s="3" t="s">
        <v>3866</v>
      </c>
      <c r="C608" s="3" t="str">
        <f t="shared" si="7"/>
        <v>deep learning-based classification of benign and malignant breast microcalcifications in mammography</v>
      </c>
      <c r="D608" s="5" t="str">
        <f t="shared" si="1"/>
        <v>KEEP</v>
      </c>
      <c r="E608" s="5" t="str">
        <f t="array" ref="E608">IF(
  SUM(
    (survey_paper_2026!$F$2:$F999="P") *
      (LOWER(TRIM(survey_paper_2026!$B$2:$B999))=LOWER(TRIM(C608)))
  )&gt;0,
  "Yes",
  "New"
)</f>
        <v>New</v>
      </c>
      <c r="F608" s="3" t="s">
        <v>244</v>
      </c>
      <c r="G608" s="10" t="s">
        <v>1932</v>
      </c>
      <c r="H608" s="10" t="s">
        <v>2514</v>
      </c>
      <c r="I608" s="3" t="s">
        <v>3867</v>
      </c>
      <c r="J608" s="3" t="s">
        <v>3868</v>
      </c>
      <c r="K608" s="3" t="s">
        <v>1926</v>
      </c>
      <c r="L608" s="3">
        <v>607.0</v>
      </c>
    </row>
    <row r="609">
      <c r="A609" s="3" t="s">
        <v>3869</v>
      </c>
      <c r="B609" s="3" t="s">
        <v>3870</v>
      </c>
      <c r="C609" s="3" t="str">
        <f t="shared" si="7"/>
        <v>ai-based whole slide image analysis for automated breast cancer classification</v>
      </c>
      <c r="D609" s="5" t="str">
        <f t="shared" si="1"/>
        <v>KEEP</v>
      </c>
      <c r="E609" s="5" t="str">
        <f t="array" ref="E609">IF(
  SUM(
    (survey_paper_2026!$F$2:$F999="P") *
      (LOWER(TRIM(survey_paper_2026!$B$2:$B999))=LOWER(TRIM(C609)))
  )&gt;0,
  "Yes",
  "New"
)</f>
        <v>New</v>
      </c>
      <c r="F609" s="3" t="s">
        <v>244</v>
      </c>
      <c r="G609" s="10" t="s">
        <v>2015</v>
      </c>
      <c r="H609" s="10" t="s">
        <v>1924</v>
      </c>
      <c r="I609" s="3" t="s">
        <v>3059</v>
      </c>
      <c r="J609" s="3" t="s">
        <v>3871</v>
      </c>
      <c r="K609" s="3" t="s">
        <v>1926</v>
      </c>
      <c r="L609" s="3">
        <v>608.0</v>
      </c>
    </row>
    <row r="610">
      <c r="A610" s="3" t="s">
        <v>3872</v>
      </c>
      <c r="B610" s="3" t="s">
        <v>3873</v>
      </c>
      <c r="C610" s="3" t="str">
        <f t="shared" si="7"/>
        <v>breast cancer classification with enhanced interpretability: dalaresnet50 and dt grad-cam</v>
      </c>
      <c r="D610" s="5" t="str">
        <f t="shared" si="1"/>
        <v>KEEP</v>
      </c>
      <c r="E610" s="5" t="str">
        <f t="array" ref="E610">IF(
  SUM(
    (survey_paper_2026!$F$2:$F999="P") *
      (LOWER(TRIM(survey_paper_2026!$B$2:$B999))=LOWER(TRIM(C610)))
  )&gt;0,
  "Yes",
  "New"
)</f>
        <v>New</v>
      </c>
      <c r="F610" s="3" t="s">
        <v>244</v>
      </c>
      <c r="G610" s="10" t="s">
        <v>1923</v>
      </c>
      <c r="H610" s="10" t="s">
        <v>2996</v>
      </c>
      <c r="I610" s="3" t="s">
        <v>3017</v>
      </c>
      <c r="J610" s="3" t="s">
        <v>3874</v>
      </c>
      <c r="K610" s="3" t="s">
        <v>1926</v>
      </c>
      <c r="L610" s="3">
        <v>609.0</v>
      </c>
    </row>
    <row r="611">
      <c r="A611" s="3" t="s">
        <v>3875</v>
      </c>
      <c r="B611" s="3" t="s">
        <v>3876</v>
      </c>
      <c r="C611" s="3" t="str">
        <f t="shared" si="7"/>
        <v>new approaches in metaheuristic to classify medical data using artificial neural network</v>
      </c>
      <c r="D611" s="5" t="str">
        <f t="shared" si="1"/>
        <v>KEEP</v>
      </c>
      <c r="E611" s="5" t="str">
        <f t="array" ref="E611">IF(
  SUM(
    (survey_paper_2026!$F$2:$F999="P") *
      (LOWER(TRIM(survey_paper_2026!$B$2:$B999))=LOWER(TRIM(C611)))
  )&gt;0,
  "Yes",
  "New"
)</f>
        <v>New</v>
      </c>
      <c r="F611" s="3" t="s">
        <v>244</v>
      </c>
      <c r="G611" s="10" t="s">
        <v>1985</v>
      </c>
      <c r="H611" s="10" t="s">
        <v>2973</v>
      </c>
      <c r="I611" s="3" t="s">
        <v>3877</v>
      </c>
      <c r="J611" s="3" t="s">
        <v>3878</v>
      </c>
      <c r="K611" s="3" t="s">
        <v>1926</v>
      </c>
      <c r="L611" s="3">
        <v>610.0</v>
      </c>
    </row>
    <row r="612">
      <c r="A612" s="3" t="s">
        <v>3879</v>
      </c>
      <c r="B612" s="3" t="s">
        <v>3880</v>
      </c>
      <c r="C612" s="3" t="str">
        <f t="shared" si="7"/>
        <v>the application of lightweight ai algorithms in postoperative rehabilitation of breast cancer</v>
      </c>
      <c r="D612" s="5" t="str">
        <f t="shared" si="1"/>
        <v>KEEP</v>
      </c>
      <c r="E612" s="5" t="str">
        <f t="array" ref="E612">IF(
  SUM(
    (survey_paper_2026!$F$2:$F999="P") *
      (LOWER(TRIM(survey_paper_2026!$B$2:$B999))=LOWER(TRIM(C612)))
  )&gt;0,
  "Yes",
  "New"
)</f>
        <v>New</v>
      </c>
      <c r="F612" s="3" t="s">
        <v>244</v>
      </c>
      <c r="G612" s="10" t="s">
        <v>1932</v>
      </c>
      <c r="H612" s="10" t="s">
        <v>2483</v>
      </c>
      <c r="I612" s="3" t="s">
        <v>3881</v>
      </c>
      <c r="J612" s="3" t="s">
        <v>3882</v>
      </c>
      <c r="K612" s="3" t="s">
        <v>1926</v>
      </c>
      <c r="L612" s="3">
        <v>611.0</v>
      </c>
    </row>
    <row r="613">
      <c r="A613" s="3" t="s">
        <v>3883</v>
      </c>
      <c r="B613" s="3" t="s">
        <v>3884</v>
      </c>
      <c r="C613" s="3" t="str">
        <f t="shared" si="7"/>
        <v>vit-resnet assessment of breast density from mri</v>
      </c>
      <c r="D613" s="5" t="str">
        <f t="shared" si="1"/>
        <v>KEEP</v>
      </c>
      <c r="E613" s="5" t="str">
        <f t="array" ref="E613">IF(
  SUM(
    (survey_paper_2026!$F$2:$F999="P") *
      (LOWER(TRIM(survey_paper_2026!$B$2:$B999))=LOWER(TRIM(C613)))
  )&gt;0,
  "Yes",
  "New"
)</f>
        <v>New</v>
      </c>
      <c r="F613" s="3" t="s">
        <v>244</v>
      </c>
      <c r="G613" s="10" t="s">
        <v>1932</v>
      </c>
      <c r="H613" s="10" t="s">
        <v>2510</v>
      </c>
      <c r="I613" s="3" t="s">
        <v>3107</v>
      </c>
      <c r="J613" s="3" t="s">
        <v>3885</v>
      </c>
      <c r="K613" s="3" t="s">
        <v>1926</v>
      </c>
      <c r="L613" s="3">
        <v>612.0</v>
      </c>
    </row>
    <row r="614">
      <c r="A614" s="3" t="s">
        <v>3886</v>
      </c>
      <c r="B614" s="3" t="s">
        <v>3887</v>
      </c>
      <c r="C614" s="3" t="str">
        <f t="shared" si="7"/>
        <v>multi-modal swin-transformer framework for preliminary breast cancer screening through architectural distortion analysis</v>
      </c>
      <c r="D614" s="5" t="str">
        <f t="shared" si="1"/>
        <v>KEEP</v>
      </c>
      <c r="E614" s="5" t="str">
        <f t="array" ref="E614">IF(
  SUM(
    (survey_paper_2026!$F$2:$F999="P") *
      (LOWER(TRIM(survey_paper_2026!$B$2:$B999))=LOWER(TRIM(C614)))
  )&gt;0,
  "Yes",
  "New"
)</f>
        <v>New</v>
      </c>
      <c r="F614" s="3" t="s">
        <v>244</v>
      </c>
      <c r="G614" s="10" t="s">
        <v>2015</v>
      </c>
      <c r="H614" s="10" t="s">
        <v>1924</v>
      </c>
      <c r="I614" s="3" t="s">
        <v>3048</v>
      </c>
      <c r="J614" s="3" t="s">
        <v>3888</v>
      </c>
      <c r="K614" s="3" t="s">
        <v>1926</v>
      </c>
      <c r="L614" s="3">
        <v>613.0</v>
      </c>
    </row>
    <row r="615">
      <c r="A615" s="3" t="s">
        <v>3889</v>
      </c>
      <c r="B615" s="3" t="s">
        <v>3890</v>
      </c>
      <c r="C615" s="3" t="str">
        <f t="shared" si="7"/>
        <v>monte carlo gradient boosted trees for cancer staging: a machine learning approach</v>
      </c>
      <c r="D615" s="5" t="str">
        <f t="shared" si="1"/>
        <v>KEEP</v>
      </c>
      <c r="E615" s="5" t="str">
        <f t="array" ref="E615">IF(
  SUM(
    (survey_paper_2026!$F$2:$F999="P") *
      (LOWER(TRIM(survey_paper_2026!$B$2:$B999))=LOWER(TRIM(C615)))
  )&gt;0,
  "Yes",
  "New"
)</f>
        <v>New</v>
      </c>
      <c r="F615" s="3" t="s">
        <v>244</v>
      </c>
      <c r="G615" s="10" t="s">
        <v>1932</v>
      </c>
      <c r="H615" s="10" t="s">
        <v>2494</v>
      </c>
      <c r="I615" s="3" t="s">
        <v>3891</v>
      </c>
      <c r="J615" s="3" t="s">
        <v>3892</v>
      </c>
      <c r="K615" s="3" t="s">
        <v>1926</v>
      </c>
      <c r="L615" s="3">
        <v>614.0</v>
      </c>
    </row>
    <row r="616">
      <c r="A616" s="3" t="s">
        <v>3893</v>
      </c>
      <c r="B616" s="3" t="s">
        <v>3894</v>
      </c>
      <c r="C616" s="3" t="str">
        <f t="shared" si="7"/>
        <v>automated breast cancer detection and classification in full field digital mammograms using two full and cropped detection paths approach</v>
      </c>
      <c r="D616" s="5" t="str">
        <f t="shared" si="1"/>
        <v>KEEP</v>
      </c>
      <c r="E616" s="5" t="str">
        <f t="array" ref="E616">IF(
  SUM(
    (survey_paper_2026!$F$2:$F999="P") *
      (LOWER(TRIM(survey_paper_2026!$B$2:$B999))=LOWER(TRIM(C616)))
  )&gt;0,
  "Yes",
  "New"
)</f>
        <v>New</v>
      </c>
      <c r="F616" s="3" t="s">
        <v>244</v>
      </c>
      <c r="G616" s="10" t="s">
        <v>2070</v>
      </c>
      <c r="H616" s="10" t="s">
        <v>3895</v>
      </c>
      <c r="I616" s="3" t="s">
        <v>3000</v>
      </c>
      <c r="J616" s="3" t="s">
        <v>3896</v>
      </c>
      <c r="K616" s="3" t="s">
        <v>1926</v>
      </c>
      <c r="L616" s="3">
        <v>615.0</v>
      </c>
    </row>
    <row r="617">
      <c r="A617" s="3" t="s">
        <v>3897</v>
      </c>
      <c r="B617" s="3" t="s">
        <v>3898</v>
      </c>
      <c r="C617" s="3" t="str">
        <f t="shared" si="7"/>
        <v>assessing visual reasoning of multimodal language models in biomedical applications</v>
      </c>
      <c r="D617" s="5" t="str">
        <f t="shared" si="1"/>
        <v>KEEP</v>
      </c>
      <c r="E617" s="5" t="str">
        <f t="array" ref="E617">IF(
  SUM(
    (survey_paper_2026!$F$2:$F999="P") *
      (LOWER(TRIM(survey_paper_2026!$B$2:$B999))=LOWER(TRIM(C617)))
  )&gt;0,
  "Yes",
  "New"
)</f>
        <v>New</v>
      </c>
      <c r="F617" s="3" t="s">
        <v>244</v>
      </c>
      <c r="G617" s="10" t="s">
        <v>1932</v>
      </c>
      <c r="H617" s="10" t="s">
        <v>1924</v>
      </c>
      <c r="I617" s="3" t="s">
        <v>3112</v>
      </c>
      <c r="J617" s="3" t="s">
        <v>3899</v>
      </c>
      <c r="K617" s="3" t="s">
        <v>1926</v>
      </c>
      <c r="L617" s="3">
        <v>616.0</v>
      </c>
    </row>
    <row r="618">
      <c r="A618" s="3" t="s">
        <v>3900</v>
      </c>
      <c r="B618" s="3" t="s">
        <v>3901</v>
      </c>
      <c r="C618" s="3" t="str">
        <f t="shared" si="7"/>
        <v>ghostnet-convnext: an explainable multimodal framework for cancer detection</v>
      </c>
      <c r="D618" s="5" t="str">
        <f t="shared" si="1"/>
        <v>KEEP</v>
      </c>
      <c r="E618" s="5" t="str">
        <f t="array" ref="E618">IF(
  SUM(
    (survey_paper_2026!$F$2:$F999="P") *
      (LOWER(TRIM(survey_paper_2026!$B$2:$B999))=LOWER(TRIM(C618)))
  )&gt;0,
  "Yes",
  "New"
)</f>
        <v>New</v>
      </c>
      <c r="F618" s="3" t="s">
        <v>244</v>
      </c>
      <c r="G618" s="10" t="s">
        <v>1932</v>
      </c>
      <c r="H618" s="10" t="s">
        <v>1924</v>
      </c>
      <c r="I618" s="3" t="s">
        <v>3902</v>
      </c>
      <c r="J618" s="3" t="s">
        <v>3903</v>
      </c>
      <c r="K618" s="3" t="s">
        <v>1926</v>
      </c>
      <c r="L618" s="3">
        <v>617.0</v>
      </c>
    </row>
    <row r="619">
      <c r="A619" s="3" t="s">
        <v>3904</v>
      </c>
      <c r="B619" s="3" t="s">
        <v>3905</v>
      </c>
      <c r="C619" s="3" t="str">
        <f t="shared" si="7"/>
        <v>leveraging a foundation model zoo for cell similarity search in oncological microscopy across devices</v>
      </c>
      <c r="D619" s="5" t="str">
        <f t="shared" si="1"/>
        <v>KEEP</v>
      </c>
      <c r="E619" s="5" t="str">
        <f t="array" ref="E619">IF(
  SUM(
    (survey_paper_2026!$F$2:$F999="P") *
      (LOWER(TRIM(survey_paper_2026!$B$2:$B999))=LOWER(TRIM(C619)))
  )&gt;0,
  "Yes",
  "New"
)</f>
        <v>New</v>
      </c>
      <c r="F619" s="3" t="s">
        <v>244</v>
      </c>
      <c r="G619" s="10" t="s">
        <v>1932</v>
      </c>
      <c r="H619" s="10" t="s">
        <v>1924</v>
      </c>
      <c r="I619" s="3" t="s">
        <v>3906</v>
      </c>
      <c r="J619" s="3" t="s">
        <v>3907</v>
      </c>
      <c r="K619" s="3" t="s">
        <v>1926</v>
      </c>
      <c r="L619" s="3">
        <v>618.0</v>
      </c>
    </row>
    <row r="620">
      <c r="A620" s="3" t="s">
        <v>3908</v>
      </c>
      <c r="B620" s="3" t="s">
        <v>3909</v>
      </c>
      <c r="C620" s="3" t="str">
        <f t="shared" si="7"/>
        <v>enhancing cancer detection with a lightweight knowledge distillation approach for multi-class image classification</v>
      </c>
      <c r="D620" s="5" t="str">
        <f t="shared" si="1"/>
        <v>KEEP</v>
      </c>
      <c r="E620" s="5" t="str">
        <f t="array" ref="E620">IF(
  SUM(
    (survey_paper_2026!$F$2:$F999="P") *
      (LOWER(TRIM(survey_paper_2026!$B$2:$B999))=LOWER(TRIM(C620)))
  )&gt;0,
  "Yes",
  "New"
)</f>
        <v>New</v>
      </c>
      <c r="F620" s="3" t="s">
        <v>244</v>
      </c>
      <c r="G620" s="10" t="s">
        <v>2015</v>
      </c>
      <c r="H620" s="10" t="s">
        <v>1924</v>
      </c>
      <c r="I620" s="3" t="s">
        <v>3910</v>
      </c>
      <c r="J620" s="3" t="s">
        <v>3911</v>
      </c>
      <c r="K620" s="3" t="s">
        <v>1926</v>
      </c>
      <c r="L620" s="3">
        <v>619.0</v>
      </c>
    </row>
    <row r="621">
      <c r="A621" s="3" t="s">
        <v>3912</v>
      </c>
      <c r="B621" s="3" t="s">
        <v>3913</v>
      </c>
      <c r="C621" s="3" t="str">
        <f t="shared" si="7"/>
        <v>deep learning assisted holography microscopy for in-flow enumeration of tumor cells in blood</v>
      </c>
      <c r="D621" s="5" t="str">
        <f t="shared" si="1"/>
        <v>KEEP</v>
      </c>
      <c r="E621" s="5" t="str">
        <f t="array" ref="E621">IF(
  SUM(
    (survey_paper_2026!$F$2:$F999="P") *
      (LOWER(TRIM(survey_paper_2026!$B$2:$B999))=LOWER(TRIM(C621)))
  )&gt;0,
  "Yes",
  "New"
)</f>
        <v>New</v>
      </c>
      <c r="F621" s="3" t="s">
        <v>244</v>
      </c>
      <c r="G621" s="10" t="s">
        <v>1936</v>
      </c>
      <c r="H621" s="10" t="s">
        <v>2917</v>
      </c>
      <c r="I621" s="3" t="s">
        <v>3914</v>
      </c>
      <c r="J621" s="3" t="s">
        <v>3915</v>
      </c>
      <c r="K621" s="3" t="s">
        <v>1926</v>
      </c>
      <c r="L621" s="3">
        <v>620.0</v>
      </c>
    </row>
    <row r="622">
      <c r="A622" s="3" t="s">
        <v>1386</v>
      </c>
      <c r="B622" s="3" t="s">
        <v>3916</v>
      </c>
      <c r="C622" s="3" t="str">
        <f t="shared" si="7"/>
        <v>a new lightweight convolutional neural network for radiation-induced liver disease classification</v>
      </c>
      <c r="D622" s="5" t="str">
        <f t="shared" si="1"/>
        <v>KEEP</v>
      </c>
      <c r="E622" s="5" t="str">
        <f t="array" ref="E622">IF(
  SUM(
    (survey_paper_2026!$F$2:$F999="P") *
      (LOWER(TRIM(survey_paper_2026!$B$2:$B999))=LOWER(TRIM(C622)))
  )&gt;0,
  "Yes",
  "New"
)</f>
        <v>New</v>
      </c>
      <c r="F622" s="3" t="s">
        <v>244</v>
      </c>
      <c r="G622" s="10" t="s">
        <v>1928</v>
      </c>
      <c r="H622" s="10" t="s">
        <v>2504</v>
      </c>
      <c r="I622" s="3" t="s">
        <v>3917</v>
      </c>
      <c r="J622" s="3" t="s">
        <v>1389</v>
      </c>
      <c r="K622" s="3" t="s">
        <v>1926</v>
      </c>
      <c r="L622" s="3">
        <v>621.0</v>
      </c>
    </row>
    <row r="623">
      <c r="A623" s="3" t="s">
        <v>3918</v>
      </c>
      <c r="B623" s="3" t="s">
        <v>3919</v>
      </c>
      <c r="C623" s="3" t="str">
        <f t="shared" si="7"/>
        <v>browser-based multi-cancer classification framework using depthwise separable convolutions for precision diagnostics</v>
      </c>
      <c r="D623" s="5" t="str">
        <f t="shared" si="1"/>
        <v>KEEP</v>
      </c>
      <c r="E623" s="5" t="str">
        <f t="array" ref="E623">IF(
  SUM(
    (survey_paper_2026!$F$2:$F999="P") *
      (LOWER(TRIM(survey_paper_2026!$B$2:$B999))=LOWER(TRIM(C623)))
  )&gt;0,
  "Yes",
  "New"
)</f>
        <v>New</v>
      </c>
      <c r="F623" s="3" t="s">
        <v>244</v>
      </c>
      <c r="G623" s="10" t="s">
        <v>1932</v>
      </c>
      <c r="H623" s="10" t="s">
        <v>2514</v>
      </c>
      <c r="I623" s="3" t="s">
        <v>3920</v>
      </c>
      <c r="J623" s="3" t="s">
        <v>3921</v>
      </c>
      <c r="K623" s="3" t="s">
        <v>1926</v>
      </c>
      <c r="L623" s="3">
        <v>622.0</v>
      </c>
    </row>
    <row r="624">
      <c r="A624" s="3" t="s">
        <v>3922</v>
      </c>
      <c r="B624" s="3" t="s">
        <v>3923</v>
      </c>
      <c r="C624" s="3" t="str">
        <f t="shared" si="7"/>
        <v>sustainable implementation of neuro-fuzzy systems based clustering using hybrid learning vector quantization</v>
      </c>
      <c r="D624" s="5" t="str">
        <f t="shared" si="1"/>
        <v>KEEP</v>
      </c>
      <c r="E624" s="5" t="str">
        <f t="array" ref="E624">IF(
  SUM(
    (survey_paper_2026!$F$2:$F999="P") *
      (LOWER(TRIM(survey_paper_2026!$B$2:$B999))=LOWER(TRIM(C624)))
  )&gt;0,
  "Yes",
  "New"
)</f>
        <v>New</v>
      </c>
      <c r="F624" s="3" t="s">
        <v>244</v>
      </c>
      <c r="G624" s="10" t="s">
        <v>2015</v>
      </c>
      <c r="H624" s="10" t="s">
        <v>1924</v>
      </c>
      <c r="J624" s="3" t="s">
        <v>3924</v>
      </c>
      <c r="K624" s="3" t="s">
        <v>1926</v>
      </c>
      <c r="L624" s="3">
        <v>623.0</v>
      </c>
    </row>
    <row r="625">
      <c r="A625" s="3" t="s">
        <v>3925</v>
      </c>
      <c r="B625" s="3" t="s">
        <v>3926</v>
      </c>
      <c r="C625" s="3" t="str">
        <f t="shared" si="7"/>
        <v>mambaoelm: a lightweight state-space model for real-time cancer detection</v>
      </c>
      <c r="D625" s="5" t="str">
        <f t="shared" si="1"/>
        <v>KEEP</v>
      </c>
      <c r="E625" s="5" t="str">
        <f t="array" ref="E625">IF(
  SUM(
    (survey_paper_2026!$F$2:$F999="P") *
      (LOWER(TRIM(survey_paper_2026!$B$2:$B999))=LOWER(TRIM(C625)))
  )&gt;0,
  "Yes",
  "New"
)</f>
        <v>New</v>
      </c>
      <c r="F625" s="3" t="s">
        <v>244</v>
      </c>
      <c r="G625" s="10" t="s">
        <v>2015</v>
      </c>
      <c r="H625" s="10" t="s">
        <v>1924</v>
      </c>
      <c r="I625" s="3" t="s">
        <v>3007</v>
      </c>
      <c r="J625" s="3" t="s">
        <v>3927</v>
      </c>
      <c r="K625" s="3" t="s">
        <v>1926</v>
      </c>
      <c r="L625" s="3">
        <v>624.0</v>
      </c>
    </row>
    <row r="626">
      <c r="A626" s="3" t="s">
        <v>3928</v>
      </c>
      <c r="B626" s="3" t="s">
        <v>3929</v>
      </c>
      <c r="C626" s="3" t="str">
        <f t="shared" si="7"/>
        <v>domain generalization of histopathology foundation models in multicenter, multi-scanner cohorts: a comparative benchmark</v>
      </c>
      <c r="D626" s="5" t="str">
        <f t="shared" si="1"/>
        <v>KEEP</v>
      </c>
      <c r="E626" s="5" t="str">
        <f t="array" ref="E626">IF(
  SUM(
    (survey_paper_2026!$F$2:$F999="P") *
      (LOWER(TRIM(survey_paper_2026!$B$2:$B999))=LOWER(TRIM(C626)))
  )&gt;0,
  "Yes",
  "New"
)</f>
        <v>New</v>
      </c>
      <c r="F626" s="3" t="s">
        <v>244</v>
      </c>
      <c r="G626" s="10" t="s">
        <v>2015</v>
      </c>
      <c r="H626" s="10" t="s">
        <v>1924</v>
      </c>
      <c r="I626" s="3" t="s">
        <v>3930</v>
      </c>
      <c r="J626" s="3" t="s">
        <v>3931</v>
      </c>
      <c r="K626" s="3" t="s">
        <v>1926</v>
      </c>
      <c r="L626" s="3">
        <v>625.0</v>
      </c>
    </row>
    <row r="627">
      <c r="A627" s="3" t="s">
        <v>3932</v>
      </c>
      <c r="B627" s="3" t="s">
        <v>3933</v>
      </c>
      <c r="C627" s="3" t="str">
        <f t="shared" si="7"/>
        <v>optimization of differential privacy mechanism for big data privacy protection</v>
      </c>
      <c r="D627" s="5" t="str">
        <f t="shared" si="1"/>
        <v>KEEP</v>
      </c>
      <c r="E627" s="5" t="str">
        <f t="array" ref="E627">IF(
  SUM(
    (survey_paper_2026!$F$2:$F999="P") *
      (LOWER(TRIM(survey_paper_2026!$B$2:$B999))=LOWER(TRIM(C627)))
  )&gt;0,
  "Yes",
  "New"
)</f>
        <v>New</v>
      </c>
      <c r="F627" s="3" t="s">
        <v>244</v>
      </c>
      <c r="G627" s="10" t="s">
        <v>2015</v>
      </c>
      <c r="H627" s="10" t="s">
        <v>1924</v>
      </c>
      <c r="I627" s="3" t="s">
        <v>3934</v>
      </c>
      <c r="J627" s="3" t="s">
        <v>3935</v>
      </c>
      <c r="K627" s="3" t="s">
        <v>1926</v>
      </c>
      <c r="L627" s="3">
        <v>626.0</v>
      </c>
    </row>
    <row r="628">
      <c r="A628" s="3" t="s">
        <v>3936</v>
      </c>
      <c r="B628" s="3" t="s">
        <v>3937</v>
      </c>
      <c r="C628" s="3" t="str">
        <f t="shared" si="7"/>
        <v>fluorescence microscopy and histopathology image based cancer classification using graph convolutional network with channel splitting</v>
      </c>
      <c r="D628" s="5" t="str">
        <f t="shared" si="1"/>
        <v>KEEP</v>
      </c>
      <c r="E628" s="5" t="str">
        <f t="array" ref="E628">IF(
  SUM(
    (survey_paper_2026!$F$2:$F999="P") *
      (LOWER(TRIM(survey_paper_2026!$B$2:$B999))=LOWER(TRIM(C628)))
  )&gt;0,
  "Yes",
  "New"
)</f>
        <v>New</v>
      </c>
      <c r="F628" s="3" t="s">
        <v>244</v>
      </c>
      <c r="G628" s="10" t="s">
        <v>1932</v>
      </c>
      <c r="H628" s="10" t="s">
        <v>2551</v>
      </c>
      <c r="I628" s="3" t="s">
        <v>3938</v>
      </c>
      <c r="J628" s="3" t="s">
        <v>3939</v>
      </c>
      <c r="K628" s="3" t="s">
        <v>1926</v>
      </c>
      <c r="L628" s="3">
        <v>627.0</v>
      </c>
    </row>
    <row r="629">
      <c r="A629" s="3" t="s">
        <v>3940</v>
      </c>
      <c r="B629" s="3" t="s">
        <v>3941</v>
      </c>
      <c r="C629" s="3" t="str">
        <f t="shared" si="7"/>
        <v>bridging radiology and pathology: domain-generalized cross-modal learning for clinical</v>
      </c>
      <c r="D629" s="5" t="str">
        <f t="shared" si="1"/>
        <v>KEEP</v>
      </c>
      <c r="E629" s="5" t="str">
        <f t="array" ref="E629">IF(
  SUM(
    (survey_paper_2026!$F$2:$F999="P") *
      (LOWER(TRIM(survey_paper_2026!$B$2:$B999))=LOWER(TRIM(C629)))
  )&gt;0,
  "Yes",
  "New"
)</f>
        <v>New</v>
      </c>
      <c r="F629" s="3" t="s">
        <v>244</v>
      </c>
      <c r="G629" s="10" t="s">
        <v>2015</v>
      </c>
      <c r="H629" s="10" t="s">
        <v>1924</v>
      </c>
      <c r="I629" s="3" t="s">
        <v>3942</v>
      </c>
      <c r="J629" s="3" t="s">
        <v>3943</v>
      </c>
      <c r="K629" s="3" t="s">
        <v>1926</v>
      </c>
      <c r="L629" s="3">
        <v>628.0</v>
      </c>
    </row>
    <row r="630">
      <c r="A630" s="3" t="s">
        <v>3944</v>
      </c>
      <c r="B630" s="3" t="s">
        <v>3945</v>
      </c>
      <c r="C630" s="3" t="str">
        <f t="shared" si="7"/>
        <v>vision transformer promotes cancer diagnosis: a comprehensive review</v>
      </c>
      <c r="D630" s="5" t="str">
        <f t="shared" si="1"/>
        <v>KEEP</v>
      </c>
      <c r="E630" s="5" t="str">
        <f t="array" ref="E630">IF(
  SUM(
    (survey_paper_2026!$F$2:$F999="P") *
      (LOWER(TRIM(survey_paper_2026!$B$2:$B999))=LOWER(TRIM(C630)))
  )&gt;0,
  "Yes",
  "New"
)</f>
        <v>New</v>
      </c>
      <c r="F630" s="3" t="s">
        <v>244</v>
      </c>
      <c r="G630" s="10" t="s">
        <v>1923</v>
      </c>
      <c r="H630" s="10" t="s">
        <v>3266</v>
      </c>
      <c r="I630" s="3" t="s">
        <v>3946</v>
      </c>
      <c r="J630" s="3" t="s">
        <v>3947</v>
      </c>
      <c r="K630" s="3" t="s">
        <v>1926</v>
      </c>
      <c r="L630" s="3">
        <v>629.0</v>
      </c>
    </row>
    <row r="631">
      <c r="A631" s="3" t="s">
        <v>3948</v>
      </c>
      <c r="B631" s="3" t="s">
        <v>3949</v>
      </c>
      <c r="C631" s="3" t="str">
        <f t="shared" si="7"/>
        <v>asp-knn: a declarative, constraint-aware, and explainable reformulation of k-nearest neighbors in answer set programming</v>
      </c>
      <c r="D631" s="5" t="str">
        <f t="shared" si="1"/>
        <v>KEEP</v>
      </c>
      <c r="E631" s="5" t="str">
        <f t="array" ref="E631">IF(
  SUM(
    (survey_paper_2026!$F$2:$F999="P") *
      (LOWER(TRIM(survey_paper_2026!$B$2:$B999))=LOWER(TRIM(C631)))
  )&gt;0,
  "Yes",
  "New"
)</f>
        <v>New</v>
      </c>
      <c r="F631" s="3" t="s">
        <v>244</v>
      </c>
      <c r="G631" s="10" t="s">
        <v>2015</v>
      </c>
      <c r="H631" s="10" t="s">
        <v>1924</v>
      </c>
      <c r="I631" s="3" t="s">
        <v>3950</v>
      </c>
      <c r="J631" s="3" t="s">
        <v>3951</v>
      </c>
      <c r="K631" s="3" t="s">
        <v>1926</v>
      </c>
      <c r="L631" s="3">
        <v>630.0</v>
      </c>
    </row>
    <row r="632">
      <c r="A632" s="3" t="s">
        <v>3952</v>
      </c>
      <c r="B632" s="3" t="s">
        <v>3953</v>
      </c>
      <c r="C632" s="3" t="str">
        <f t="shared" si="7"/>
        <v>tumor-anchored deep feature random forests for out-of-distribution detection in lung cancer segmentation</v>
      </c>
      <c r="D632" s="5" t="str">
        <f t="shared" si="1"/>
        <v>KEEP</v>
      </c>
      <c r="E632" s="5" t="str">
        <f t="array" ref="E632">IF(
  SUM(
    (survey_paper_2026!$F$2:$F999="P") *
      (LOWER(TRIM(survey_paper_2026!$B$2:$B999))=LOWER(TRIM(C632)))
  )&gt;0,
  "Yes",
  "New"
)</f>
        <v>New</v>
      </c>
      <c r="F632" s="3" t="s">
        <v>244</v>
      </c>
      <c r="G632" s="10" t="s">
        <v>2015</v>
      </c>
      <c r="H632" s="10" t="s">
        <v>1924</v>
      </c>
      <c r="J632" s="3" t="s">
        <v>3954</v>
      </c>
      <c r="K632" s="3" t="s">
        <v>1926</v>
      </c>
      <c r="L632" s="3">
        <v>631.0</v>
      </c>
    </row>
    <row r="633">
      <c r="A633" s="3" t="s">
        <v>3955</v>
      </c>
      <c r="B633" s="3" t="s">
        <v>3956</v>
      </c>
      <c r="C633" s="3" t="str">
        <f t="shared" si="7"/>
        <v>an improved autoencoder and differential evolution framework for feature selection</v>
      </c>
      <c r="D633" s="5" t="str">
        <f t="shared" si="1"/>
        <v>KEEP</v>
      </c>
      <c r="E633" s="5" t="str">
        <f t="array" ref="E633">IF(
  SUM(
    (survey_paper_2026!$F$2:$F999="P") *
      (LOWER(TRIM(survey_paper_2026!$B$2:$B999))=LOWER(TRIM(C633)))
  )&gt;0,
  "Yes",
  "New"
)</f>
        <v>New</v>
      </c>
      <c r="F633" s="3" t="s">
        <v>244</v>
      </c>
      <c r="G633" s="10" t="s">
        <v>2015</v>
      </c>
      <c r="H633" s="10" t="s">
        <v>1924</v>
      </c>
      <c r="I633" s="3" t="s">
        <v>3097</v>
      </c>
      <c r="J633" s="3" t="s">
        <v>3957</v>
      </c>
      <c r="K633" s="3" t="s">
        <v>1926</v>
      </c>
      <c r="L633" s="3">
        <v>632.0</v>
      </c>
    </row>
    <row r="634">
      <c r="A634" s="3" t="s">
        <v>3958</v>
      </c>
      <c r="B634" s="3" t="s">
        <v>3959</v>
      </c>
      <c r="C634" s="3" t="str">
        <f t="shared" si="7"/>
        <v>from vision transformers to foundation models for breast ultrasound imaging: a focused review and empirical analysis</v>
      </c>
      <c r="D634" s="5" t="str">
        <f t="shared" si="1"/>
        <v>KEEP</v>
      </c>
      <c r="E634" s="5" t="str">
        <f t="array" ref="E634">IF(
  SUM(
    (survey_paper_2026!$F$2:$F999="P") *
      (LOWER(TRIM(survey_paper_2026!$B$2:$B999))=LOWER(TRIM(C634)))
  )&gt;0,
  "Yes",
  "New"
)</f>
        <v>New</v>
      </c>
      <c r="F634" s="3" t="s">
        <v>244</v>
      </c>
      <c r="G634" s="10" t="s">
        <v>2015</v>
      </c>
      <c r="H634" s="10" t="s">
        <v>1924</v>
      </c>
      <c r="I634" s="3" t="s">
        <v>3078</v>
      </c>
      <c r="J634" s="3" t="s">
        <v>3960</v>
      </c>
      <c r="K634" s="3" t="s">
        <v>1926</v>
      </c>
      <c r="L634" s="3">
        <v>633.0</v>
      </c>
    </row>
    <row r="635">
      <c r="A635" s="3" t="s">
        <v>3961</v>
      </c>
      <c r="B635" s="3" t="s">
        <v>3962</v>
      </c>
      <c r="C635" s="3" t="str">
        <f t="shared" si="7"/>
        <v>comparison the performance of classification methods for diagnosis of heart disease and chronic conditions</v>
      </c>
      <c r="D635" s="5" t="str">
        <f t="shared" si="1"/>
        <v>KEEP</v>
      </c>
      <c r="E635" s="5" t="str">
        <f t="array" ref="E635">IF(
  SUM(
    (survey_paper_2026!$F$2:$F999="P") *
      (LOWER(TRIM(survey_paper_2026!$B$2:$B999))=LOWER(TRIM(C635)))
  )&gt;0,
  "Yes",
  "New"
)</f>
        <v>New</v>
      </c>
      <c r="F635" s="3" t="s">
        <v>244</v>
      </c>
      <c r="G635" s="10" t="s">
        <v>2070</v>
      </c>
      <c r="H635" s="10" t="s">
        <v>1924</v>
      </c>
      <c r="I635" s="3" t="s">
        <v>3963</v>
      </c>
      <c r="J635" s="3" t="s">
        <v>3964</v>
      </c>
      <c r="K635" s="3" t="s">
        <v>1926</v>
      </c>
      <c r="L635" s="3">
        <v>634.0</v>
      </c>
    </row>
    <row r="636">
      <c r="A636" s="3" t="s">
        <v>3965</v>
      </c>
      <c r="B636" s="3" t="s">
        <v>3966</v>
      </c>
      <c r="C636" s="3" t="str">
        <f t="shared" si="7"/>
        <v>nulite - lightweight and fast model for nuclei instance segmentation and classification</v>
      </c>
      <c r="D636" s="5" t="str">
        <f t="shared" si="1"/>
        <v>KEEP</v>
      </c>
      <c r="E636" s="5" t="str">
        <f t="array" ref="E636">IF(
  SUM(
    (survey_paper_2026!$F$2:$F999="P") *
      (LOWER(TRIM(survey_paper_2026!$B$2:$B999))=LOWER(TRIM(C636)))
  )&gt;0,
  "Yes",
  "New"
)</f>
        <v>New</v>
      </c>
      <c r="F636" s="3" t="s">
        <v>244</v>
      </c>
      <c r="G636" s="10" t="s">
        <v>2015</v>
      </c>
      <c r="H636" s="10" t="s">
        <v>2497</v>
      </c>
      <c r="I636" s="3" t="s">
        <v>3967</v>
      </c>
      <c r="J636" s="3" t="s">
        <v>3968</v>
      </c>
      <c r="K636" s="3" t="s">
        <v>1926</v>
      </c>
      <c r="L636" s="3">
        <v>635.0</v>
      </c>
    </row>
    <row r="637">
      <c r="A637" s="3" t="s">
        <v>3969</v>
      </c>
      <c r="B637" s="3" t="s">
        <v>3970</v>
      </c>
      <c r="C637" s="3" t="str">
        <f t="shared" si="7"/>
        <v>clipper: an efficient cluster-based data pruning technique for biomedical data to increase the accuracy of machine learning model prediction</v>
      </c>
      <c r="D637" s="5" t="str">
        <f t="shared" si="1"/>
        <v>KEEP</v>
      </c>
      <c r="E637" s="5" t="str">
        <f t="array" ref="E637">IF(
  SUM(
    (survey_paper_2026!$F$2:$F999="P") *
      (LOWER(TRIM(survey_paper_2026!$B$2:$B999))=LOWER(TRIM(C637)))
  )&gt;0,
  "Yes",
  "New"
)</f>
        <v>New</v>
      </c>
      <c r="F637" s="3" t="s">
        <v>244</v>
      </c>
      <c r="G637" s="10" t="s">
        <v>1932</v>
      </c>
      <c r="H637" s="10" t="s">
        <v>2483</v>
      </c>
      <c r="I637" s="3" t="s">
        <v>3971</v>
      </c>
      <c r="J637" s="3" t="s">
        <v>3972</v>
      </c>
      <c r="K637" s="3" t="s">
        <v>1926</v>
      </c>
      <c r="L637" s="3">
        <v>636.0</v>
      </c>
    </row>
    <row r="638">
      <c r="A638" s="3" t="s">
        <v>3973</v>
      </c>
      <c r="B638" s="3" t="s">
        <v>3974</v>
      </c>
      <c r="C638" s="3" t="str">
        <f t="shared" si="7"/>
        <v>on the use of topological features of metabolic networks for the classification of cancer samples</v>
      </c>
      <c r="D638" s="5" t="str">
        <f t="shared" si="1"/>
        <v>KEEP</v>
      </c>
      <c r="E638" s="5" t="str">
        <f t="array" ref="E638">IF(
  SUM(
    (survey_paper_2026!$F$2:$F999="P") *
      (LOWER(TRIM(survey_paper_2026!$B$2:$B999))=LOWER(TRIM(C638)))
  )&gt;0,
  "Yes",
  "New"
)</f>
        <v>New</v>
      </c>
      <c r="F638" s="3" t="s">
        <v>244</v>
      </c>
      <c r="G638" s="10" t="s">
        <v>2070</v>
      </c>
      <c r="H638" s="10" t="s">
        <v>2494</v>
      </c>
      <c r="I638" s="3" t="s">
        <v>3975</v>
      </c>
      <c r="J638" s="3" t="s">
        <v>3976</v>
      </c>
      <c r="K638" s="3" t="s">
        <v>1926</v>
      </c>
      <c r="L638" s="3">
        <v>637.0</v>
      </c>
    </row>
    <row r="639">
      <c r="A639" s="3" t="s">
        <v>3977</v>
      </c>
      <c r="B639" s="3" t="s">
        <v>3978</v>
      </c>
      <c r="C639" s="3" t="str">
        <f t="shared" si="7"/>
        <v>contrastive representations for continual learning of fine-grained histology images</v>
      </c>
      <c r="D639" s="5" t="str">
        <f t="shared" si="1"/>
        <v>KEEP</v>
      </c>
      <c r="E639" s="5" t="str">
        <f t="array" ref="E639">IF(
  SUM(
    (survey_paper_2026!$F$2:$F999="P") *
      (LOWER(TRIM(survey_paper_2026!$B$2:$B999))=LOWER(TRIM(C639)))
  )&gt;0,
  "Yes",
  "New"
)</f>
        <v>New</v>
      </c>
      <c r="F639" s="3" t="s">
        <v>244</v>
      </c>
      <c r="G639" s="10" t="s">
        <v>2070</v>
      </c>
      <c r="H639" s="10" t="s">
        <v>2524</v>
      </c>
      <c r="I639" s="3" t="s">
        <v>3979</v>
      </c>
      <c r="J639" s="3" t="s">
        <v>3980</v>
      </c>
      <c r="K639" s="3" t="s">
        <v>1926</v>
      </c>
      <c r="L639" s="3">
        <v>638.0</v>
      </c>
    </row>
    <row r="640">
      <c r="A640" s="3" t="s">
        <v>3981</v>
      </c>
      <c r="B640" s="3" t="s">
        <v>3982</v>
      </c>
      <c r="C640" s="3" t="str">
        <f t="shared" si="7"/>
        <v>explainable ai for breast cancer detection: biglycan biomarker classification with transfer learning</v>
      </c>
      <c r="D640" s="5" t="str">
        <f t="shared" si="1"/>
        <v>KEEP</v>
      </c>
      <c r="E640" s="5" t="str">
        <f t="array" ref="E640">IF(
  SUM(
    (survey_paper_2026!$F$2:$F999="P") *
      (LOWER(TRIM(survey_paper_2026!$B$2:$B999))=LOWER(TRIM(C640)))
  )&gt;0,
  "Yes",
  "New"
)</f>
        <v>New</v>
      </c>
      <c r="F640" s="3" t="s">
        <v>244</v>
      </c>
      <c r="G640" s="10" t="s">
        <v>2015</v>
      </c>
      <c r="H640" s="10" t="s">
        <v>1924</v>
      </c>
      <c r="I640" s="3" t="s">
        <v>3983</v>
      </c>
      <c r="J640" s="3" t="s">
        <v>3984</v>
      </c>
      <c r="K640" s="3" t="s">
        <v>1926</v>
      </c>
      <c r="L640" s="3">
        <v>639.0</v>
      </c>
    </row>
    <row r="641">
      <c r="A641" s="3" t="s">
        <v>3985</v>
      </c>
      <c r="B641" s="3" t="s">
        <v>3986</v>
      </c>
      <c r="C641" s="3" t="str">
        <f t="shared" si="7"/>
        <v>edge-cloud split federated learning with hot-attentional semantic fusion for breast cancer segmentation</v>
      </c>
      <c r="D641" s="5" t="str">
        <f t="shared" si="1"/>
        <v>KEEP</v>
      </c>
      <c r="E641" s="5" t="str">
        <f t="array" ref="E641">IF(
  SUM(
    (survey_paper_2026!$F$2:$F999="P") *
      (LOWER(TRIM(survey_paper_2026!$B$2:$B999))=LOWER(TRIM(C641)))
  )&gt;0,
  "Yes",
  "New"
)</f>
        <v>New</v>
      </c>
      <c r="F641" s="3" t="s">
        <v>244</v>
      </c>
      <c r="G641" s="10" t="s">
        <v>1932</v>
      </c>
      <c r="H641" s="10" t="s">
        <v>1924</v>
      </c>
      <c r="I641" s="3" t="s">
        <v>3087</v>
      </c>
      <c r="J641" s="3" t="s">
        <v>3987</v>
      </c>
      <c r="K641" s="3" t="s">
        <v>1926</v>
      </c>
      <c r="L641" s="3">
        <v>640.0</v>
      </c>
    </row>
    <row r="642">
      <c r="A642" s="3" t="s">
        <v>1681</v>
      </c>
      <c r="B642" s="3" t="s">
        <v>3988</v>
      </c>
      <c r="C642" s="3" t="str">
        <f t="shared" si="7"/>
        <v>quantum machine learning for invasive ductal carcinoma classification using quantum kernels</v>
      </c>
      <c r="D642" s="5" t="str">
        <f t="shared" si="1"/>
        <v>KEEP</v>
      </c>
      <c r="E642" s="5" t="str">
        <f t="array" ref="E642">IF(
  SUM(
    (survey_paper_2026!$F$2:$F999="P") *
      (LOWER(TRIM(survey_paper_2026!$B$2:$B999))=LOWER(TRIM(C642)))
  )&gt;0,
  "Yes",
  "New"
)</f>
        <v>New</v>
      </c>
      <c r="F642" s="3" t="s">
        <v>244</v>
      </c>
      <c r="G642" s="10" t="s">
        <v>1923</v>
      </c>
      <c r="H642" s="10" t="s">
        <v>2497</v>
      </c>
      <c r="I642" s="3" t="s">
        <v>3989</v>
      </c>
      <c r="J642" s="3" t="s">
        <v>1685</v>
      </c>
      <c r="K642" s="3" t="s">
        <v>1926</v>
      </c>
      <c r="L642" s="3">
        <v>641.0</v>
      </c>
    </row>
    <row r="643">
      <c r="A643" s="3" t="s">
        <v>1709</v>
      </c>
      <c r="B643" s="3" t="s">
        <v>3990</v>
      </c>
      <c r="C643" s="3" t="str">
        <f t="shared" si="7"/>
        <v>computer aided mass detection in mammograms</v>
      </c>
      <c r="D643" s="5" t="str">
        <f t="shared" si="1"/>
        <v>KEEP</v>
      </c>
      <c r="E643" s="5" t="str">
        <f t="array" ref="E643">IF(
  SUM(
    (survey_paper_2026!$F$2:$F999="P") *
      (LOWER(TRIM(survey_paper_2026!$B$2:$B999))=LOWER(TRIM(C643)))
  )&gt;0,
  "Yes",
  "New"
)</f>
        <v>New</v>
      </c>
      <c r="F643" s="3" t="s">
        <v>244</v>
      </c>
      <c r="G643" s="10" t="s">
        <v>2070</v>
      </c>
      <c r="H643" s="10" t="s">
        <v>2510</v>
      </c>
      <c r="I643" s="3" t="s">
        <v>3051</v>
      </c>
      <c r="J643" s="3" t="s">
        <v>1713</v>
      </c>
      <c r="K643" s="3" t="s">
        <v>1926</v>
      </c>
      <c r="L643" s="3">
        <v>642.0</v>
      </c>
    </row>
    <row r="644">
      <c r="A644" s="3" t="s">
        <v>3991</v>
      </c>
      <c r="B644" s="3" t="s">
        <v>3992</v>
      </c>
      <c r="C644" s="3" t="str">
        <f t="shared" si="7"/>
        <v>explainable machine learning framework integrating pppm for automated cytological triage and personalized breast cancer risk stratification</v>
      </c>
      <c r="D644" s="5" t="str">
        <f t="shared" si="1"/>
        <v>KEEP</v>
      </c>
      <c r="E644" s="5" t="str">
        <f t="array" ref="E644">IF(
  SUM(
    (survey_paper_2026!$F$2:$F999="P") *
      (LOWER(TRIM(survey_paper_2026!$B$2:$B999))=LOWER(TRIM(C644)))
  )&gt;0,
  "Yes",
  "New"
)</f>
        <v>New</v>
      </c>
      <c r="F644" s="3" t="s">
        <v>244</v>
      </c>
      <c r="G644" s="10" t="s">
        <v>1932</v>
      </c>
      <c r="H644" s="10" t="s">
        <v>2514</v>
      </c>
      <c r="I644" s="3" t="s">
        <v>3993</v>
      </c>
      <c r="J644" s="3" t="s">
        <v>3994</v>
      </c>
      <c r="K644" s="3" t="s">
        <v>1926</v>
      </c>
      <c r="L644" s="3">
        <v>643.0</v>
      </c>
    </row>
    <row r="645">
      <c r="A645" s="3" t="s">
        <v>3995</v>
      </c>
      <c r="B645" s="3" t="s">
        <v>3996</v>
      </c>
      <c r="C645" s="3" t="str">
        <f t="shared" si="7"/>
        <v>large language models driven neural architecture search for universal and lightweight disease diagnosis on histopathology slide images</v>
      </c>
      <c r="D645" s="5" t="str">
        <f t="shared" si="1"/>
        <v>KEEP</v>
      </c>
      <c r="E645" s="5" t="str">
        <f t="array" ref="E645">IF(
  SUM(
    (survey_paper_2026!$F$2:$F999="P") *
      (LOWER(TRIM(survey_paper_2026!$B$2:$B999))=LOWER(TRIM(C645)))
  )&gt;0,
  "Yes",
  "New"
)</f>
        <v>New</v>
      </c>
      <c r="F645" s="3" t="s">
        <v>244</v>
      </c>
      <c r="G645" s="10" t="s">
        <v>1932</v>
      </c>
      <c r="H645" s="10" t="s">
        <v>2328</v>
      </c>
      <c r="I645" s="3" t="s">
        <v>3997</v>
      </c>
      <c r="J645" s="3" t="s">
        <v>3998</v>
      </c>
      <c r="K645" s="3" t="s">
        <v>1926</v>
      </c>
      <c r="L645" s="3">
        <v>644.0</v>
      </c>
    </row>
    <row r="646">
      <c r="A646" s="3" t="s">
        <v>3999</v>
      </c>
      <c r="B646" s="3" t="s">
        <v>4000</v>
      </c>
      <c r="C646" s="3" t="str">
        <f t="shared" si="7"/>
        <v>reliable classification learning for medical data analysis using prototype-based models</v>
      </c>
      <c r="D646" s="5" t="str">
        <f t="shared" si="1"/>
        <v>KEEP</v>
      </c>
      <c r="E646" s="5" t="str">
        <f t="array" ref="E646">IF(
  SUM(
    (survey_paper_2026!$F$2:$F999="P") *
      (LOWER(TRIM(survey_paper_2026!$B$2:$B999))=LOWER(TRIM(C646)))
  )&gt;0,
  "Yes",
  "New"
)</f>
        <v>New</v>
      </c>
      <c r="F646" s="3" t="s">
        <v>244</v>
      </c>
      <c r="G646" s="10" t="s">
        <v>2015</v>
      </c>
      <c r="H646" s="10" t="s">
        <v>2510</v>
      </c>
      <c r="I646" s="3" t="s">
        <v>4001</v>
      </c>
      <c r="J646" s="3" t="s">
        <v>4002</v>
      </c>
      <c r="K646" s="3" t="s">
        <v>1926</v>
      </c>
      <c r="L646" s="3">
        <v>645.0</v>
      </c>
    </row>
    <row r="647">
      <c r="A647" s="3" t="s">
        <v>4003</v>
      </c>
      <c r="B647" s="3" t="s">
        <v>4004</v>
      </c>
      <c r="C647" s="3" t="str">
        <f t="shared" si="7"/>
        <v>automated mitosis detection in breast cancer histopathology images using deep learning</v>
      </c>
      <c r="D647" s="5" t="str">
        <f t="shared" si="1"/>
        <v>KEEP</v>
      </c>
      <c r="E647" s="5" t="str">
        <f t="array" ref="E647">IF(
  SUM(
    (survey_paper_2026!$F$2:$F999="P") *
      (LOWER(TRIM(survey_paper_2026!$B$2:$B999))=LOWER(TRIM(C647)))
  )&gt;0,
  "Yes",
  "New"
)</f>
        <v>New</v>
      </c>
      <c r="F647" s="3" t="s">
        <v>244</v>
      </c>
      <c r="G647" s="10" t="s">
        <v>1932</v>
      </c>
      <c r="H647" s="10" t="s">
        <v>1924</v>
      </c>
      <c r="I647" s="3" t="s">
        <v>3031</v>
      </c>
      <c r="J647" s="3" t="s">
        <v>4005</v>
      </c>
      <c r="K647" s="3" t="s">
        <v>1926</v>
      </c>
      <c r="L647" s="3">
        <v>646.0</v>
      </c>
    </row>
    <row r="648">
      <c r="A648" s="3" t="s">
        <v>4006</v>
      </c>
      <c r="B648" s="3" t="s">
        <v>4007</v>
      </c>
      <c r="C648" s="3" t="str">
        <f t="shared" si="7"/>
        <v>a programmable matrix-robust plasmonic metaring biosensor for rapid sers-based chemotherapeutic response profiling</v>
      </c>
      <c r="D648" s="5" t="str">
        <f t="shared" si="1"/>
        <v>KEEP</v>
      </c>
      <c r="E648" s="5" t="str">
        <f t="array" ref="E648">IF(
  SUM(
    (survey_paper_2026!$F$2:$F999="P") *
      (LOWER(TRIM(survey_paper_2026!$B$2:$B999))=LOWER(TRIM(C648)))
  )&gt;0,
  "Yes",
  "New"
)</f>
        <v>New</v>
      </c>
      <c r="F648" s="3" t="s">
        <v>244</v>
      </c>
      <c r="G648" s="10" t="s">
        <v>2015</v>
      </c>
      <c r="H648" s="10" t="s">
        <v>2510</v>
      </c>
      <c r="I648" s="3" t="s">
        <v>4008</v>
      </c>
      <c r="J648" s="3" t="s">
        <v>4009</v>
      </c>
      <c r="K648" s="3" t="s">
        <v>1926</v>
      </c>
      <c r="L648" s="3">
        <v>647.0</v>
      </c>
    </row>
    <row r="649">
      <c r="A649" s="3" t="s">
        <v>4010</v>
      </c>
      <c r="B649" s="3" t="s">
        <v>4011</v>
      </c>
      <c r="C649" s="3" t="str">
        <f t="shared" si="7"/>
        <v>medical vision-language models for multimodal breast cancer diagnosis on contrast-enhanced mammography</v>
      </c>
      <c r="D649" s="5" t="str">
        <f t="shared" si="1"/>
        <v>KEEP</v>
      </c>
      <c r="E649" s="5" t="str">
        <f t="array" ref="E649">IF(
  SUM(
    (survey_paper_2026!$F$2:$F999="P") *
      (LOWER(TRIM(survey_paper_2026!$B$2:$B999))=LOWER(TRIM(C649)))
  )&gt;0,
  "Yes",
  "New"
)</f>
        <v>New</v>
      </c>
      <c r="F649" s="3" t="s">
        <v>244</v>
      </c>
      <c r="G649" s="10" t="s">
        <v>2015</v>
      </c>
      <c r="H649" s="10" t="s">
        <v>1924</v>
      </c>
      <c r="I649" s="3" t="s">
        <v>4012</v>
      </c>
      <c r="J649" s="3" t="s">
        <v>4013</v>
      </c>
      <c r="K649" s="3" t="s">
        <v>1926</v>
      </c>
      <c r="L649" s="3">
        <v>648.0</v>
      </c>
    </row>
    <row r="650">
      <c r="A650" s="3" t="s">
        <v>4014</v>
      </c>
      <c r="B650" s="3" t="s">
        <v>4015</v>
      </c>
      <c r="C650" s="3" t="str">
        <f t="shared" si="7"/>
        <v>fully automated and comprehensive mri-based left-ventricular contractility analysis in post-chemotherapy breast cancer patients</v>
      </c>
      <c r="D650" s="5" t="str">
        <f t="shared" si="1"/>
        <v>KEEP</v>
      </c>
      <c r="E650" s="5" t="str">
        <f t="array" ref="E650">IF(
  SUM(
    (survey_paper_2026!$F$2:$F999="P") *
      (LOWER(TRIM(survey_paper_2026!$B$2:$B999))=LOWER(TRIM(C650)))
  )&gt;0,
  "Yes",
  "New"
)</f>
        <v>New</v>
      </c>
      <c r="F650" s="3" t="s">
        <v>244</v>
      </c>
      <c r="G650" s="10" t="s">
        <v>1985</v>
      </c>
      <c r="H650" s="10" t="s">
        <v>2524</v>
      </c>
      <c r="I650" s="3" t="s">
        <v>4016</v>
      </c>
      <c r="J650" s="3" t="s">
        <v>4017</v>
      </c>
      <c r="K650" s="3" t="s">
        <v>1926</v>
      </c>
      <c r="L650" s="3">
        <v>649.0</v>
      </c>
    </row>
    <row r="651">
      <c r="A651" s="3" t="s">
        <v>1803</v>
      </c>
      <c r="B651" s="3" t="s">
        <v>4018</v>
      </c>
      <c r="C651" s="3" t="str">
        <f t="shared" si="7"/>
        <v>sigmoid-based neuron pruning technique for mlps on iot edge devices</v>
      </c>
      <c r="D651" s="5" t="str">
        <f t="shared" si="1"/>
        <v>KEEP</v>
      </c>
      <c r="E651" s="5" t="str">
        <f t="array" ref="E651">IF(
  SUM(
    (survey_paper_2026!$F$2:$F999="P") *
      (LOWER(TRIM(survey_paper_2026!$B$2:$B999))=LOWER(TRIM(C651)))
  )&gt;0,
  "Yes",
  "New"
)</f>
        <v>New</v>
      </c>
      <c r="F651" s="3" t="s">
        <v>244</v>
      </c>
      <c r="G651" s="10" t="s">
        <v>1936</v>
      </c>
      <c r="H651" s="10" t="s">
        <v>2510</v>
      </c>
      <c r="I651" s="3" t="s">
        <v>3062</v>
      </c>
      <c r="J651" s="3" t="s">
        <v>1807</v>
      </c>
      <c r="K651" s="3" t="s">
        <v>1926</v>
      </c>
      <c r="L651" s="3">
        <v>650.0</v>
      </c>
    </row>
    <row r="652">
      <c r="A652" s="3" t="s">
        <v>1838</v>
      </c>
      <c r="B652" s="3" t="s">
        <v>4019</v>
      </c>
      <c r="C652" s="3" t="str">
        <f t="shared" si="7"/>
        <v>modeling of textile antenna sensors for breast cancer detection using artificial intelligence techniques</v>
      </c>
      <c r="D652" s="5" t="str">
        <f t="shared" si="1"/>
        <v>KEEP</v>
      </c>
      <c r="E652" s="5" t="str">
        <f t="array" ref="E652">IF(
  SUM(
    (survey_paper_2026!$F$2:$F999="P") *
      (LOWER(TRIM(survey_paper_2026!$B$2:$B999))=LOWER(TRIM(C652)))
  )&gt;0,
  "Yes",
  "New"
)</f>
        <v>New</v>
      </c>
      <c r="F652" s="3" t="s">
        <v>244</v>
      </c>
      <c r="G652" s="10" t="s">
        <v>1936</v>
      </c>
      <c r="H652" s="10" t="s">
        <v>2514</v>
      </c>
      <c r="I652" s="3" t="s">
        <v>3023</v>
      </c>
      <c r="J652" s="3" t="s">
        <v>1841</v>
      </c>
      <c r="K652" s="3" t="s">
        <v>1926</v>
      </c>
      <c r="L652" s="3">
        <v>651.0</v>
      </c>
    </row>
    <row r="653">
      <c r="A653" s="3" t="s">
        <v>1844</v>
      </c>
      <c r="B653" s="3" t="s">
        <v>4020</v>
      </c>
      <c r="C653" s="3" t="str">
        <f t="shared" si="7"/>
        <v>automated hidden neuron optimization for multilayer perceptrons for classification tasks</v>
      </c>
      <c r="D653" s="5" t="str">
        <f t="shared" si="1"/>
        <v>KEEP</v>
      </c>
      <c r="E653" s="5" t="str">
        <f t="array" ref="E653">IF(
  SUM(
    (survey_paper_2026!$F$2:$F999="P") *
      (LOWER(TRIM(survey_paper_2026!$B$2:$B999))=LOWER(TRIM(C653)))
  )&gt;0,
  "Yes",
  "New"
)</f>
        <v>New</v>
      </c>
      <c r="F653" s="3" t="s">
        <v>244</v>
      </c>
      <c r="G653" s="10" t="s">
        <v>1923</v>
      </c>
      <c r="H653" s="10" t="s">
        <v>2510</v>
      </c>
      <c r="I653" s="3" t="s">
        <v>3090</v>
      </c>
      <c r="J653" s="3" t="s">
        <v>1848</v>
      </c>
      <c r="K653" s="3" t="s">
        <v>1926</v>
      </c>
      <c r="L653" s="3">
        <v>652.0</v>
      </c>
    </row>
    <row r="654">
      <c r="A654" s="3" t="s">
        <v>4021</v>
      </c>
      <c r="B654" s="3" t="s">
        <v>4022</v>
      </c>
      <c r="C654" s="3" t="str">
        <f t="shared" si="7"/>
        <v>sector: structural entropy-based learning of spatiotemporal organisation in spatial transcriptomics</v>
      </c>
      <c r="D654" s="5" t="str">
        <f t="shared" si="1"/>
        <v>KEEP</v>
      </c>
      <c r="E654" s="5" t="str">
        <f t="array" ref="E654">IF(
  SUM(
    (survey_paper_2026!$F$2:$F999="P") *
      (LOWER(TRIM(survey_paper_2026!$B$2:$B999))=LOWER(TRIM(C654)))
  )&gt;0,
  "Yes",
  "New"
)</f>
        <v>New</v>
      </c>
      <c r="F654" s="3" t="s">
        <v>244</v>
      </c>
      <c r="G654" s="10" t="s">
        <v>2015</v>
      </c>
      <c r="H654" s="10" t="s">
        <v>1924</v>
      </c>
      <c r="I654" s="3" t="s">
        <v>4023</v>
      </c>
      <c r="J654" s="3" t="s">
        <v>4024</v>
      </c>
      <c r="K654" s="3" t="s">
        <v>1926</v>
      </c>
      <c r="L654" s="3">
        <v>653.0</v>
      </c>
    </row>
    <row r="655">
      <c r="A655" s="3" t="s">
        <v>4025</v>
      </c>
      <c r="B655" s="3" t="s">
        <v>4026</v>
      </c>
      <c r="C655" s="3" t="str">
        <f t="shared" si="7"/>
        <v>a vision transformer-based framework for knowledge transfer from multi-modal to mono-modal lymphoma subtyping models</v>
      </c>
      <c r="D655" s="5" t="str">
        <f t="shared" si="1"/>
        <v>KEEP</v>
      </c>
      <c r="E655" s="5" t="str">
        <f t="array" ref="E655">IF(
  SUM(
    (survey_paper_2026!$F$2:$F999="P") *
      (LOWER(TRIM(survey_paper_2026!$B$2:$B999))=LOWER(TRIM(C655)))
  )&gt;0,
  "Yes",
  "New"
)</f>
        <v>New</v>
      </c>
      <c r="F655" s="3" t="s">
        <v>244</v>
      </c>
      <c r="G655" s="10" t="s">
        <v>1923</v>
      </c>
      <c r="H655" s="10" t="s">
        <v>2504</v>
      </c>
      <c r="I655" s="3" t="s">
        <v>3110</v>
      </c>
      <c r="J655" s="3" t="s">
        <v>4027</v>
      </c>
      <c r="K655" s="3" t="s">
        <v>1926</v>
      </c>
      <c r="L655" s="3">
        <v>654.0</v>
      </c>
    </row>
    <row r="656">
      <c r="A656" s="3" t="s">
        <v>1878</v>
      </c>
      <c r="B656" s="3" t="s">
        <v>4028</v>
      </c>
      <c r="C656" s="3" t="str">
        <f t="shared" si="7"/>
        <v>lmbnet: lightweight multiple branch network for recognition of her2 expression levels</v>
      </c>
      <c r="D656" s="5" t="str">
        <f t="shared" si="1"/>
        <v>KEEP</v>
      </c>
      <c r="E656" s="5" t="str">
        <f t="array" ref="E656">IF(
  SUM(
    (survey_paper_2026!$F$2:$F999="P") *
      (LOWER(TRIM(survey_paper_2026!$B$2:$B999))=LOWER(TRIM(C656)))
  )&gt;0,
  "Yes",
  "New"
)</f>
        <v>New</v>
      </c>
      <c r="F656" s="3" t="s">
        <v>244</v>
      </c>
      <c r="G656" s="10" t="s">
        <v>1936</v>
      </c>
      <c r="H656" s="10" t="s">
        <v>2483</v>
      </c>
      <c r="I656" s="3" t="s">
        <v>4029</v>
      </c>
      <c r="J656" s="3" t="s">
        <v>1881</v>
      </c>
      <c r="K656" s="3" t="s">
        <v>1926</v>
      </c>
      <c r="L656" s="3">
        <v>655.0</v>
      </c>
    </row>
    <row r="657">
      <c r="A657" s="3" t="s">
        <v>4030</v>
      </c>
      <c r="B657" s="3" t="s">
        <v>4031</v>
      </c>
      <c r="C657" s="3" t="str">
        <f t="shared" si="7"/>
        <v>patch-level tissue context improves learning from frozen pathology foundation model embeddings</v>
      </c>
      <c r="D657" s="5" t="str">
        <f t="shared" si="1"/>
        <v>KEEP</v>
      </c>
      <c r="E657" s="5" t="str">
        <f t="array" ref="E657">IF(
  SUM(
    (survey_paper_2026!$F$2:$F999="P") *
      (LOWER(TRIM(survey_paper_2026!$B$2:$B999))=LOWER(TRIM(C657)))
  )&gt;0,
  "Yes",
  "New"
)</f>
        <v>New</v>
      </c>
      <c r="F657" s="3" t="s">
        <v>244</v>
      </c>
      <c r="G657" s="10" t="s">
        <v>2015</v>
      </c>
      <c r="H657" s="10" t="s">
        <v>1924</v>
      </c>
      <c r="I657" s="3" t="s">
        <v>4032</v>
      </c>
      <c r="J657" s="3" t="s">
        <v>4033</v>
      </c>
      <c r="K657" s="3" t="s">
        <v>1926</v>
      </c>
      <c r="L657" s="3">
        <v>656.0</v>
      </c>
    </row>
    <row r="658">
      <c r="A658" s="3" t="s">
        <v>4034</v>
      </c>
      <c r="B658" s="3" t="s">
        <v>4035</v>
      </c>
      <c r="C658" s="3" t="str">
        <f t="shared" si="7"/>
        <v>ppfedkd: privacy-preserving federated learning and adaptive contrastive distillation for medical image diagnosis</v>
      </c>
      <c r="D658" s="5" t="str">
        <f t="shared" si="1"/>
        <v>KEEP</v>
      </c>
      <c r="E658" s="5" t="str">
        <f t="array" ref="E658">IF(
  SUM(
    (survey_paper_2026!$F$2:$F999="P") *
      (LOWER(TRIM(survey_paper_2026!$B$2:$B999))=LOWER(TRIM(C658)))
  )&gt;0,
  "Yes",
  "New"
)</f>
        <v>New</v>
      </c>
      <c r="F658" s="3" t="s">
        <v>244</v>
      </c>
      <c r="G658" s="10" t="s">
        <v>2015</v>
      </c>
      <c r="H658" s="10" t="s">
        <v>1924</v>
      </c>
      <c r="I658" s="3" t="s">
        <v>4036</v>
      </c>
      <c r="J658" s="3" t="s">
        <v>4037</v>
      </c>
      <c r="K658" s="3" t="s">
        <v>1926</v>
      </c>
      <c r="L658" s="3">
        <v>657.0</v>
      </c>
    </row>
    <row r="659">
      <c r="A659" s="3" t="s">
        <v>4038</v>
      </c>
      <c r="B659" s="3" t="s">
        <v>4039</v>
      </c>
      <c r="C659" s="3" t="str">
        <f t="shared" si="7"/>
        <v>detection of breast cancer using the microstrip patch antenna on a pbg</v>
      </c>
      <c r="D659" s="5" t="str">
        <f t="shared" si="1"/>
        <v>KEEP</v>
      </c>
      <c r="E659" s="5" t="str">
        <f t="array" ref="E659">IF(
  SUM(
    (survey_paper_2026!$F$2:$F999="P") *
      (LOWER(TRIM(survey_paper_2026!$B$2:$B999))=LOWER(TRIM(C659)))
  )&gt;0,
  "Yes",
  "New"
)</f>
        <v>New</v>
      </c>
      <c r="F659" s="3" t="s">
        <v>244</v>
      </c>
      <c r="G659" s="10" t="s">
        <v>1923</v>
      </c>
      <c r="H659" s="10" t="s">
        <v>2483</v>
      </c>
      <c r="I659" s="3" t="s">
        <v>3074</v>
      </c>
      <c r="J659" s="3" t="s">
        <v>4040</v>
      </c>
      <c r="K659" s="3" t="s">
        <v>1926</v>
      </c>
      <c r="L659" s="3">
        <v>658.0</v>
      </c>
    </row>
    <row r="660">
      <c r="A660" s="3" t="s">
        <v>1302</v>
      </c>
      <c r="B660" s="3" t="s">
        <v>4041</v>
      </c>
      <c r="C660" s="3" t="str">
        <f t="shared" si="7"/>
        <v>comprehensive enhanced methodology of an mri-based automated left-ventricular chamber quantification algorithm and validation in chemotherapy-related cardiotoxicity</v>
      </c>
      <c r="D660" s="5" t="str">
        <f t="shared" si="1"/>
        <v>KEEP</v>
      </c>
      <c r="E660" s="5" t="str">
        <f t="array" ref="E660">IF(
  SUM(
    (survey_paper_2026!$F$2:$F999="P") *
      (LOWER(TRIM(survey_paper_2026!$B$2:$B999))=LOWER(TRIM(C660)))
  )&gt;0,
  "Yes",
  "New"
)</f>
        <v>New</v>
      </c>
      <c r="F660" s="3" t="s">
        <v>244</v>
      </c>
      <c r="G660" s="10" t="s">
        <v>1985</v>
      </c>
      <c r="H660" s="10" t="s">
        <v>2483</v>
      </c>
      <c r="I660" s="3" t="s">
        <v>4042</v>
      </c>
      <c r="J660" s="3" t="s">
        <v>1306</v>
      </c>
      <c r="K660" s="3" t="s">
        <v>1926</v>
      </c>
      <c r="L660" s="3">
        <v>659.0</v>
      </c>
    </row>
    <row r="661">
      <c r="A661" s="3" t="s">
        <v>4043</v>
      </c>
      <c r="B661" s="3" t="s">
        <v>4044</v>
      </c>
      <c r="C661" s="3" t="str">
        <f t="shared" si="7"/>
        <v>improved nondestructive ultrasound molecular imaging with lightweight convolutional neural network</v>
      </c>
      <c r="D661" s="5" t="str">
        <f t="shared" si="1"/>
        <v>KEEP</v>
      </c>
      <c r="E661" s="5" t="str">
        <f t="array" ref="E661">IF(
  SUM(
    (survey_paper_2026!$F$2:$F999="P") *
      (LOWER(TRIM(survey_paper_2026!$B$2:$B999))=LOWER(TRIM(C661)))
  )&gt;0,
  "Yes",
  "New"
)</f>
        <v>New</v>
      </c>
      <c r="F661" s="3" t="s">
        <v>244</v>
      </c>
      <c r="G661" s="10" t="s">
        <v>2015</v>
      </c>
      <c r="H661" s="10" t="s">
        <v>1924</v>
      </c>
      <c r="I661" s="3" t="s">
        <v>3071</v>
      </c>
      <c r="J661" s="3" t="s">
        <v>4045</v>
      </c>
      <c r="K661" s="3" t="s">
        <v>1926</v>
      </c>
      <c r="L661" s="3">
        <v>660.0</v>
      </c>
    </row>
    <row r="662">
      <c r="A662" s="3" t="s">
        <v>4046</v>
      </c>
      <c r="B662" s="3" t="s">
        <v>4047</v>
      </c>
      <c r="C662" s="3" t="str">
        <f t="shared" si="7"/>
        <v>wsisum: wsi summarization via dual-level semantic reconstruction</v>
      </c>
      <c r="D662" s="5" t="str">
        <f t="shared" si="1"/>
        <v>KEEP</v>
      </c>
      <c r="E662" s="5" t="str">
        <f t="array" ref="E662">IF(
  SUM(
    (survey_paper_2026!$F$2:$F999="P") *
      (LOWER(TRIM(survey_paper_2026!$B$2:$B999))=LOWER(TRIM(C662)))
  )&gt;0,
  "Yes",
  "New"
)</f>
        <v>New</v>
      </c>
      <c r="F662" s="3" t="s">
        <v>244</v>
      </c>
      <c r="G662" s="10" t="s">
        <v>2015</v>
      </c>
      <c r="H662" s="10" t="s">
        <v>1924</v>
      </c>
      <c r="I662" s="3" t="s">
        <v>4048</v>
      </c>
      <c r="J662" s="3" t="s">
        <v>4049</v>
      </c>
      <c r="K662" s="3" t="s">
        <v>1926</v>
      </c>
      <c r="L662" s="3">
        <v>661.0</v>
      </c>
    </row>
    <row r="663">
      <c r="A663" s="3" t="s">
        <v>4050</v>
      </c>
      <c r="B663" s="3" t="s">
        <v>4051</v>
      </c>
      <c r="C663" s="3" t="str">
        <f t="shared" si="7"/>
        <v>histossl: self-supervised representation learning for classifying histopathology images</v>
      </c>
      <c r="D663" s="5" t="str">
        <f t="shared" si="1"/>
        <v>KEEP</v>
      </c>
      <c r="E663" s="5" t="str">
        <f t="array" ref="E663">IF(
  SUM(
    (survey_paper_2026!$F$2:$F999="P") *
      (LOWER(TRIM(survey_paper_2026!$B$2:$B999))=LOWER(TRIM(C663)))
  )&gt;0,
  "Yes",
  "New"
)</f>
        <v>New</v>
      </c>
      <c r="F663" s="3" t="s">
        <v>244</v>
      </c>
      <c r="G663" s="10" t="s">
        <v>1936</v>
      </c>
      <c r="H663" s="10" t="s">
        <v>2527</v>
      </c>
      <c r="I663" s="3" t="s">
        <v>4052</v>
      </c>
      <c r="J663" s="3" t="s">
        <v>4053</v>
      </c>
      <c r="K663" s="3" t="s">
        <v>1926</v>
      </c>
      <c r="L663" s="3">
        <v>662.0</v>
      </c>
    </row>
    <row r="664">
      <c r="A664" s="3" t="s">
        <v>1336</v>
      </c>
      <c r="B664" s="3" t="s">
        <v>4054</v>
      </c>
      <c r="C664" s="3" t="str">
        <f t="shared" si="7"/>
        <v>ddpm-skdnet: a deep learning method for icg image classification</v>
      </c>
      <c r="D664" s="5" t="str">
        <f t="shared" si="1"/>
        <v>KEEP</v>
      </c>
      <c r="E664" s="5" t="str">
        <f t="array" ref="E664">IF(
  SUM(
    (survey_paper_2026!$F$2:$F999="P") *
      (LOWER(TRIM(survey_paper_2026!$B$2:$B999))=LOWER(TRIM(C664)))
  )&gt;0,
  "Yes",
  "New"
)</f>
        <v>New</v>
      </c>
      <c r="F664" s="3" t="s">
        <v>244</v>
      </c>
      <c r="G664" s="10" t="s">
        <v>1936</v>
      </c>
      <c r="H664" s="10" t="s">
        <v>2483</v>
      </c>
      <c r="I664" s="3" t="s">
        <v>3084</v>
      </c>
      <c r="J664" s="3" t="s">
        <v>1340</v>
      </c>
      <c r="K664" s="3" t="s">
        <v>1926</v>
      </c>
      <c r="L664" s="3">
        <v>663.0</v>
      </c>
    </row>
    <row r="665">
      <c r="A665" s="3" t="s">
        <v>4055</v>
      </c>
      <c r="B665" s="3" t="s">
        <v>4056</v>
      </c>
      <c r="C665" s="3" t="str">
        <f t="shared" si="7"/>
        <v>enhancing breast cancer subtype classification via gene expression analysis and lightweight attention-based autoencoder</v>
      </c>
      <c r="D665" s="5" t="str">
        <f t="shared" si="1"/>
        <v>KEEP</v>
      </c>
      <c r="E665" s="5" t="str">
        <f t="array" ref="E665">IF(
  SUM(
    (survey_paper_2026!$F$2:$F999="P") *
      (LOWER(TRIM(survey_paper_2026!$B$2:$B999))=LOWER(TRIM(C665)))
  )&gt;0,
  "Yes",
  "New"
)</f>
        <v>New</v>
      </c>
      <c r="F665" s="3" t="s">
        <v>244</v>
      </c>
      <c r="G665" s="10" t="s">
        <v>2015</v>
      </c>
      <c r="H665" s="10" t="s">
        <v>1924</v>
      </c>
      <c r="I665" s="3" t="s">
        <v>4057</v>
      </c>
      <c r="J665" s="3" t="s">
        <v>4058</v>
      </c>
      <c r="K665" s="3" t="s">
        <v>1926</v>
      </c>
      <c r="L665" s="3">
        <v>664.0</v>
      </c>
    </row>
    <row r="666">
      <c r="A666" s="3" t="s">
        <v>4014</v>
      </c>
      <c r="B666" s="3" t="s">
        <v>4059</v>
      </c>
      <c r="C666" s="3" t="str">
        <f t="shared" si="7"/>
        <v>can post-chemotherapy cardiotoxicity be detected in long-term survivors of breast cancer via comprehensive 3d left-ventricular contractility (strain) analysis?</v>
      </c>
      <c r="D666" s="5" t="str">
        <f t="shared" si="1"/>
        <v>KEEP</v>
      </c>
      <c r="E666" s="5" t="str">
        <f t="array" ref="E666">IF(
  SUM(
    (survey_paper_2026!$F$2:$F999="P") *
      (LOWER(TRIM(survey_paper_2026!$B$2:$B999))=LOWER(TRIM(C666)))
  )&gt;0,
  "Yes",
  "New"
)</f>
        <v>New</v>
      </c>
      <c r="F666" s="3" t="s">
        <v>244</v>
      </c>
      <c r="G666" s="10" t="s">
        <v>1956</v>
      </c>
      <c r="H666" s="10" t="s">
        <v>2691</v>
      </c>
      <c r="I666" s="3" t="s">
        <v>4060</v>
      </c>
      <c r="J666" s="3" t="s">
        <v>4061</v>
      </c>
      <c r="K666" s="3" t="s">
        <v>1926</v>
      </c>
      <c r="L666" s="3">
        <v>665.0</v>
      </c>
    </row>
    <row r="667">
      <c r="A667" s="3" t="s">
        <v>4062</v>
      </c>
      <c r="B667" s="3" t="s">
        <v>4063</v>
      </c>
      <c r="C667" s="3" t="str">
        <f t="shared" si="7"/>
        <v>adversarial-aware federated learning with dynamic client weighting for healthcare record security</v>
      </c>
      <c r="D667" s="5" t="str">
        <f t="shared" si="1"/>
        <v>KEEP</v>
      </c>
      <c r="E667" s="5" t="str">
        <f t="array" ref="E667">IF(
  SUM(
    (survey_paper_2026!$F$2:$F999="P") *
      (LOWER(TRIM(survey_paper_2026!$B$2:$B999))=LOWER(TRIM(C667)))
  )&gt;0,
  "Yes",
  "New"
)</f>
        <v>New</v>
      </c>
      <c r="F667" s="3" t="s">
        <v>244</v>
      </c>
      <c r="G667" s="10" t="s">
        <v>2015</v>
      </c>
      <c r="H667" s="10" t="s">
        <v>1924</v>
      </c>
      <c r="I667" s="3" t="s">
        <v>4064</v>
      </c>
      <c r="J667" s="3" t="s">
        <v>4065</v>
      </c>
      <c r="K667" s="3" t="s">
        <v>1926</v>
      </c>
      <c r="L667" s="3">
        <v>666.0</v>
      </c>
    </row>
    <row r="668">
      <c r="A668" s="3" t="s">
        <v>1421</v>
      </c>
      <c r="B668" s="3" t="s">
        <v>4066</v>
      </c>
      <c r="C668" s="3" t="str">
        <f t="shared" si="7"/>
        <v>distill-to-label: weakly supervised instance labeling using knowledge distillation</v>
      </c>
      <c r="D668" s="5" t="str">
        <f t="shared" si="1"/>
        <v>KEEP</v>
      </c>
      <c r="E668" s="5" t="str">
        <f t="array" ref="E668">IF(
  SUM(
    (survey_paper_2026!$F$2:$F999="P") *
      (LOWER(TRIM(survey_paper_2026!$B$2:$B999))=LOWER(TRIM(C668)))
  )&gt;0,
  "Yes",
  "New"
)</f>
        <v>New</v>
      </c>
      <c r="F668" s="3" t="s">
        <v>244</v>
      </c>
      <c r="G668" s="10" t="s">
        <v>1956</v>
      </c>
      <c r="H668" s="10" t="s">
        <v>2524</v>
      </c>
      <c r="I668" s="3" t="s">
        <v>3081</v>
      </c>
      <c r="J668" s="3" t="s">
        <v>1425</v>
      </c>
      <c r="K668" s="3" t="s">
        <v>1926</v>
      </c>
      <c r="L668" s="3">
        <v>667.0</v>
      </c>
    </row>
    <row r="669">
      <c r="A669" s="3" t="s">
        <v>4067</v>
      </c>
      <c r="B669" s="3" t="s">
        <v>4068</v>
      </c>
      <c r="C669" s="3" t="str">
        <f t="shared" si="7"/>
        <v>progressive mining and dynamic distillation of hierarchical prototypes for disease classification and localisation</v>
      </c>
      <c r="D669" s="5" t="str">
        <f t="shared" si="1"/>
        <v>KEEP</v>
      </c>
      <c r="E669" s="5" t="str">
        <f t="array" ref="E669">IF(
  SUM(
    (survey_paper_2026!$F$2:$F999="P") *
      (LOWER(TRIM(survey_paper_2026!$B$2:$B999))=LOWER(TRIM(C669)))
  )&gt;0,
  "Yes",
  "New"
)</f>
        <v>New</v>
      </c>
      <c r="F669" s="3" t="s">
        <v>244</v>
      </c>
      <c r="G669" s="10" t="s">
        <v>1932</v>
      </c>
      <c r="H669" s="10" t="s">
        <v>2328</v>
      </c>
      <c r="I669" s="3" t="s">
        <v>3065</v>
      </c>
      <c r="J669" s="3" t="s">
        <v>4069</v>
      </c>
      <c r="K669" s="3" t="s">
        <v>1926</v>
      </c>
      <c r="L669" s="3">
        <v>668.0</v>
      </c>
    </row>
    <row r="670">
      <c r="A670" s="3" t="s">
        <v>4070</v>
      </c>
      <c r="B670" s="3" t="s">
        <v>4071</v>
      </c>
      <c r="C670" s="3" t="str">
        <f t="shared" si="7"/>
        <v>a robust and verifiable federated learning framework for preventing data poisonous threats in e-health</v>
      </c>
      <c r="D670" s="5" t="str">
        <f t="shared" si="1"/>
        <v>KEEP</v>
      </c>
      <c r="E670" s="5" t="str">
        <f t="array" ref="E670">IF(
  SUM(
    (survey_paper_2026!$F$2:$F999="P") *
      (LOWER(TRIM(survey_paper_2026!$B$2:$B999))=LOWER(TRIM(C670)))
  )&gt;0,
  "Yes",
  "New"
)</f>
        <v>New</v>
      </c>
      <c r="F670" s="3" t="s">
        <v>244</v>
      </c>
      <c r="G670" s="10" t="s">
        <v>2015</v>
      </c>
      <c r="H670" s="10" t="s">
        <v>2514</v>
      </c>
      <c r="I670" s="3" t="s">
        <v>4072</v>
      </c>
      <c r="J670" s="3" t="s">
        <v>4073</v>
      </c>
      <c r="K670" s="3" t="s">
        <v>1926</v>
      </c>
      <c r="L670" s="3">
        <v>669.0</v>
      </c>
    </row>
    <row r="671">
      <c r="A671" s="3" t="s">
        <v>4074</v>
      </c>
      <c r="B671" s="3" t="s">
        <v>4075</v>
      </c>
      <c r="C671" s="3" t="str">
        <f t="shared" si="7"/>
        <v>end-to-end multimodal multiple instance learning for cancer histopathology classification with dual-attention fusion</v>
      </c>
      <c r="D671" s="5" t="str">
        <f t="shared" si="1"/>
        <v>KEEP</v>
      </c>
      <c r="E671" s="5" t="str">
        <f t="array" ref="E671">IF(
  SUM(
    (survey_paper_2026!$F$2:$F999="P") *
      (LOWER(TRIM(survey_paper_2026!$B$2:$B999))=LOWER(TRIM(C671)))
  )&gt;0,
  "Yes",
  "New"
)</f>
        <v>New</v>
      </c>
      <c r="F671" s="3" t="s">
        <v>244</v>
      </c>
      <c r="G671" s="10" t="s">
        <v>2015</v>
      </c>
      <c r="H671" s="10" t="s">
        <v>1924</v>
      </c>
      <c r="I671" s="3" t="s">
        <v>4076</v>
      </c>
      <c r="J671" s="3" t="s">
        <v>4077</v>
      </c>
      <c r="K671" s="3" t="s">
        <v>1926</v>
      </c>
      <c r="L671" s="3">
        <v>670.0</v>
      </c>
    </row>
    <row r="672">
      <c r="A672" s="3" t="s">
        <v>4078</v>
      </c>
      <c r="B672" s="3" t="s">
        <v>4079</v>
      </c>
      <c r="C672" s="3" t="str">
        <f t="shared" si="7"/>
        <v>quanformer: a transformer-based precise peak detection and quantification tool in lc-ms-based metabolomics</v>
      </c>
      <c r="D672" s="5" t="str">
        <f t="shared" si="1"/>
        <v>KEEP</v>
      </c>
      <c r="E672" s="5" t="str">
        <f t="array" ref="E672">IF(
  SUM(
    (survey_paper_2026!$F$2:$F999="P") *
      (LOWER(TRIM(survey_paper_2026!$B$2:$B999))=LOWER(TRIM(C672)))
  )&gt;0,
  "Yes",
  "New"
)</f>
        <v>New</v>
      </c>
      <c r="F672" s="3" t="s">
        <v>244</v>
      </c>
      <c r="G672" s="10" t="s">
        <v>1932</v>
      </c>
      <c r="H672" s="10" t="s">
        <v>2486</v>
      </c>
      <c r="I672" s="3" t="s">
        <v>4080</v>
      </c>
      <c r="J672" s="3" t="s">
        <v>4081</v>
      </c>
      <c r="K672" s="3" t="s">
        <v>1926</v>
      </c>
      <c r="L672" s="3">
        <v>671.0</v>
      </c>
    </row>
    <row r="673">
      <c r="A673" s="3" t="s">
        <v>1493</v>
      </c>
      <c r="B673" s="3" t="s">
        <v>4082</v>
      </c>
      <c r="C673" s="3" t="str">
        <f t="shared" si="7"/>
        <v>squeeze-mnet: precise skin cancer detection model for low computing iot devices using transfer learning</v>
      </c>
      <c r="D673" s="5" t="str">
        <f t="shared" si="1"/>
        <v>KEEP</v>
      </c>
      <c r="E673" s="5" t="str">
        <f t="array" ref="E673">IF(
  SUM(
    (survey_paper_2026!$F$2:$F999="P") *
      (LOWER(TRIM(survey_paper_2026!$B$2:$B999))=LOWER(TRIM(C673)))
  )&gt;0,
  "Yes",
  "New"
)</f>
        <v>New</v>
      </c>
      <c r="F673" s="3" t="s">
        <v>244</v>
      </c>
      <c r="G673" s="10" t="s">
        <v>1936</v>
      </c>
      <c r="H673" s="10" t="s">
        <v>4083</v>
      </c>
      <c r="I673" s="3" t="s">
        <v>4084</v>
      </c>
      <c r="J673" s="3" t="s">
        <v>1497</v>
      </c>
      <c r="K673" s="3" t="s">
        <v>1926</v>
      </c>
      <c r="L673" s="3">
        <v>672.0</v>
      </c>
    </row>
    <row r="674">
      <c r="A674" s="3" t="s">
        <v>4085</v>
      </c>
      <c r="B674" s="3" t="s">
        <v>4086</v>
      </c>
      <c r="C674" s="3" t="str">
        <f t="shared" si="7"/>
        <v>ehealth platforms facilitate breast cancer: a systematic review</v>
      </c>
      <c r="D674" s="5" t="str">
        <f t="shared" si="1"/>
        <v>KEEP</v>
      </c>
      <c r="E674" s="5" t="str">
        <f t="array" ref="E674">IF(
  SUM(
    (survey_paper_2026!$F$2:$F999="P") *
      (LOWER(TRIM(survey_paper_2026!$B$2:$B999))=LOWER(TRIM(C674)))
  )&gt;0,
  "Yes",
  "New"
)</f>
        <v>New</v>
      </c>
      <c r="F674" s="3" t="s">
        <v>244</v>
      </c>
      <c r="G674" s="10" t="s">
        <v>1932</v>
      </c>
      <c r="H674" s="10" t="s">
        <v>1924</v>
      </c>
      <c r="I674" s="3" t="s">
        <v>4087</v>
      </c>
      <c r="J674" s="3" t="s">
        <v>4088</v>
      </c>
      <c r="K674" s="3" t="s">
        <v>1926</v>
      </c>
      <c r="L674" s="3">
        <v>673.0</v>
      </c>
    </row>
    <row r="675">
      <c r="A675" s="3" t="s">
        <v>4089</v>
      </c>
      <c r="B675" s="3" t="s">
        <v>4090</v>
      </c>
      <c r="C675" s="3" t="str">
        <f t="shared" si="7"/>
        <v>breast cancer diagnosis based on guided water strider algorithm</v>
      </c>
      <c r="D675" s="5" t="str">
        <f t="shared" si="1"/>
        <v>KEEP</v>
      </c>
      <c r="E675" s="5" t="str">
        <f t="array" ref="E675">IF(
  SUM(
    (survey_paper_2026!$F$2:$F999="P") *
      (LOWER(TRIM(survey_paper_2026!$B$2:$B999))=LOWER(TRIM(C675)))
  )&gt;0,
  "Yes",
  "New"
)</f>
        <v>New</v>
      </c>
      <c r="F675" s="3" t="s">
        <v>244</v>
      </c>
      <c r="G675" s="10" t="s">
        <v>1928</v>
      </c>
      <c r="H675" s="10" t="s">
        <v>2328</v>
      </c>
      <c r="I675" s="3" t="s">
        <v>4091</v>
      </c>
      <c r="J675" s="3" t="s">
        <v>4092</v>
      </c>
      <c r="K675" s="3" t="s">
        <v>1926</v>
      </c>
      <c r="L675" s="3">
        <v>674.0</v>
      </c>
    </row>
    <row r="676">
      <c r="A676" s="3" t="s">
        <v>4093</v>
      </c>
      <c r="B676" s="3" t="s">
        <v>4094</v>
      </c>
      <c r="C676" s="3" t="str">
        <f t="shared" si="7"/>
        <v>improved breast cancer classification using prior information and decentralized training approach</v>
      </c>
      <c r="D676" s="5" t="str">
        <f t="shared" si="1"/>
        <v>KEEP</v>
      </c>
      <c r="E676" s="5" t="str">
        <f t="array" ref="E676">IF(
  SUM(
    (survey_paper_2026!$F$2:$F999="P") *
      (LOWER(TRIM(survey_paper_2026!$B$2:$B999))=LOWER(TRIM(C676)))
  )&gt;0,
  "Yes",
  "New"
)</f>
        <v>New</v>
      </c>
      <c r="F676" s="3" t="s">
        <v>244</v>
      </c>
      <c r="G676" s="10" t="s">
        <v>1932</v>
      </c>
      <c r="H676" s="10" t="s">
        <v>1924</v>
      </c>
      <c r="I676" s="3" t="s">
        <v>3003</v>
      </c>
      <c r="J676" s="3" t="s">
        <v>4095</v>
      </c>
      <c r="K676" s="3" t="s">
        <v>1926</v>
      </c>
      <c r="L676" s="3">
        <v>675.0</v>
      </c>
    </row>
    <row r="677">
      <c r="A677" s="3" t="s">
        <v>4096</v>
      </c>
      <c r="B677" s="3" t="s">
        <v>4097</v>
      </c>
      <c r="C677" s="3" t="str">
        <f t="shared" si="7"/>
        <v>multicenter clinical trial on sentinel lymph node biopsy using superparamagnetic iron oxide nanoparticles and a novel handheld magnetic probe</v>
      </c>
      <c r="D677" s="5" t="str">
        <f t="shared" si="1"/>
        <v>KEEP</v>
      </c>
      <c r="E677" s="5" t="str">
        <f t="array" ref="E677">IF(
  SUM(
    (survey_paper_2026!$F$2:$F999="P") *
      (LOWER(TRIM(survey_paper_2026!$B$2:$B999))=LOWER(TRIM(C677)))
  )&gt;0,
  "Yes",
  "New"
)</f>
        <v>New</v>
      </c>
      <c r="F677" s="3" t="s">
        <v>244</v>
      </c>
      <c r="G677" s="10" t="s">
        <v>1956</v>
      </c>
      <c r="H677" s="10" t="s">
        <v>4098</v>
      </c>
      <c r="I677" s="3" t="s">
        <v>4099</v>
      </c>
      <c r="J677" s="3" t="s">
        <v>4100</v>
      </c>
      <c r="K677" s="3" t="s">
        <v>1926</v>
      </c>
      <c r="L677" s="3">
        <v>676.0</v>
      </c>
    </row>
    <row r="678">
      <c r="A678" s="3" t="s">
        <v>4101</v>
      </c>
      <c r="B678" s="3" t="s">
        <v>4102</v>
      </c>
      <c r="C678" s="3" t="str">
        <f t="shared" si="7"/>
        <v>enhancing nonlinear feature reduction through logistic regression-guided hybrid pca</v>
      </c>
      <c r="D678" s="5" t="str">
        <f t="shared" si="1"/>
        <v>KEEP</v>
      </c>
      <c r="E678" s="5" t="str">
        <f t="array" ref="E678">IF(
  SUM(
    (survey_paper_2026!$F$2:$F999="P") *
      (LOWER(TRIM(survey_paper_2026!$B$2:$B999))=LOWER(TRIM(C678)))
  )&gt;0,
  "Yes",
  "New"
)</f>
        <v>New</v>
      </c>
      <c r="F678" s="3" t="s">
        <v>244</v>
      </c>
      <c r="G678" s="10" t="s">
        <v>2015</v>
      </c>
      <c r="H678" s="10" t="s">
        <v>1924</v>
      </c>
      <c r="I678" s="3" t="s">
        <v>4103</v>
      </c>
      <c r="J678" s="3" t="s">
        <v>4104</v>
      </c>
      <c r="K678" s="3" t="s">
        <v>1926</v>
      </c>
      <c r="L678" s="3">
        <v>677.0</v>
      </c>
    </row>
    <row r="679">
      <c r="A679" s="3" t="s">
        <v>4105</v>
      </c>
      <c r="B679" s="3" t="s">
        <v>4106</v>
      </c>
      <c r="C679" s="3" t="str">
        <f t="shared" si="7"/>
        <v>gat-tnbc-net: graph-attentive dual branch network for subtype prediction of triple-negative breast cancer from transcriptomic data</v>
      </c>
      <c r="D679" s="5" t="str">
        <f t="shared" si="1"/>
        <v>KEEP</v>
      </c>
      <c r="E679" s="5" t="str">
        <f t="array" ref="E679">IF(
  SUM(
    (survey_paper_2026!$F$2:$F999="P") *
      (LOWER(TRIM(survey_paper_2026!$B$2:$B999))=LOWER(TRIM(C679)))
  )&gt;0,
  "Yes",
  "New"
)</f>
        <v>New</v>
      </c>
      <c r="F679" s="3" t="s">
        <v>244</v>
      </c>
      <c r="G679" s="10" t="s">
        <v>2015</v>
      </c>
      <c r="H679" s="10" t="s">
        <v>1924</v>
      </c>
      <c r="I679" s="3" t="s">
        <v>3055</v>
      </c>
      <c r="J679" s="3" t="s">
        <v>4107</v>
      </c>
      <c r="K679" s="3" t="s">
        <v>1926</v>
      </c>
      <c r="L679" s="3">
        <v>678.0</v>
      </c>
    </row>
    <row r="680">
      <c r="A680" s="3" t="s">
        <v>4108</v>
      </c>
      <c r="B680" s="3" t="s">
        <v>4109</v>
      </c>
      <c r="C680" s="3" t="str">
        <f t="shared" si="7"/>
        <v>medivault: an auditable and secure federated learning system for privacy-preserving healthcare collaboration</v>
      </c>
      <c r="D680" s="5" t="str">
        <f t="shared" si="1"/>
        <v>KEEP</v>
      </c>
      <c r="E680" s="5" t="str">
        <f t="array" ref="E680">IF(
  SUM(
    (survey_paper_2026!$F$2:$F999="P") *
      (LOWER(TRIM(survey_paper_2026!$B$2:$B999))=LOWER(TRIM(C680)))
  )&gt;0,
  "Yes",
  "New"
)</f>
        <v>New</v>
      </c>
      <c r="F680" s="3" t="s">
        <v>244</v>
      </c>
      <c r="G680" s="10" t="s">
        <v>2015</v>
      </c>
      <c r="H680" s="10" t="s">
        <v>1924</v>
      </c>
      <c r="I680" s="3" t="s">
        <v>4110</v>
      </c>
      <c r="J680" s="3" t="s">
        <v>4111</v>
      </c>
      <c r="K680" s="3" t="s">
        <v>1926</v>
      </c>
      <c r="L680" s="3">
        <v>679.0</v>
      </c>
    </row>
    <row r="681">
      <c r="A681" s="3" t="s">
        <v>4112</v>
      </c>
      <c r="B681" s="3" t="s">
        <v>4113</v>
      </c>
      <c r="C681" s="3" t="str">
        <f t="shared" si="7"/>
        <v>toward improving the performance of learning by joining feature selection and ensemble classification techniques: an application for cancer diagnosis</v>
      </c>
      <c r="D681" s="5" t="str">
        <f t="shared" si="1"/>
        <v>KEEP</v>
      </c>
      <c r="E681" s="5" t="str">
        <f t="array" ref="E681">IF(
  SUM(
    (survey_paper_2026!$F$2:$F999="P") *
      (LOWER(TRIM(survey_paper_2026!$B$2:$B999))=LOWER(TRIM(C681)))
  )&gt;0,
  "Yes",
  "New"
)</f>
        <v>New</v>
      </c>
      <c r="F681" s="3" t="s">
        <v>244</v>
      </c>
      <c r="G681" s="10" t="s">
        <v>1936</v>
      </c>
      <c r="H681" s="10" t="s">
        <v>1924</v>
      </c>
      <c r="I681" s="3" t="s">
        <v>4114</v>
      </c>
      <c r="J681" s="3" t="s">
        <v>4115</v>
      </c>
      <c r="K681" s="3" t="s">
        <v>1926</v>
      </c>
      <c r="L681" s="3">
        <v>680.0</v>
      </c>
    </row>
    <row r="682">
      <c r="A682" s="3" t="s">
        <v>4116</v>
      </c>
      <c r="B682" s="3" t="s">
        <v>4117</v>
      </c>
      <c r="C682" s="3" t="str">
        <f t="shared" si="7"/>
        <v>mirror: embedded ai mirror for thermal tumor screening and remote monitoring</v>
      </c>
      <c r="D682" s="5" t="str">
        <f t="shared" si="1"/>
        <v>KEEP</v>
      </c>
      <c r="E682" s="5" t="str">
        <f t="array" ref="E682">IF(
  SUM(
    (survey_paper_2026!$F$2:$F999="P") *
      (LOWER(TRIM(survey_paper_2026!$B$2:$B999))=LOWER(TRIM(C682)))
  )&gt;0,
  "Yes",
  "New"
)</f>
        <v>New</v>
      </c>
      <c r="F682" s="3" t="s">
        <v>244</v>
      </c>
      <c r="G682" s="10" t="s">
        <v>1932</v>
      </c>
      <c r="H682" s="10" t="s">
        <v>1924</v>
      </c>
      <c r="I682" s="3" t="s">
        <v>4118</v>
      </c>
      <c r="J682" s="3" t="s">
        <v>4119</v>
      </c>
      <c r="K682" s="3" t="s">
        <v>1926</v>
      </c>
      <c r="L682" s="3">
        <v>681.0</v>
      </c>
    </row>
    <row r="683">
      <c r="A683" s="3" t="s">
        <v>1611</v>
      </c>
      <c r="B683" s="3" t="s">
        <v>4120</v>
      </c>
      <c r="C683" s="3" t="str">
        <f t="shared" si="7"/>
        <v>automated segmentation of the left-ventricle from mri with a fully convolutional network to investigate ctrcd in breast cancer patients</v>
      </c>
      <c r="D683" s="5" t="str">
        <f t="shared" si="1"/>
        <v>KEEP</v>
      </c>
      <c r="E683" s="5" t="str">
        <f t="array" ref="E683">IF(
  SUM(
    (survey_paper_2026!$F$2:$F999="P") *
      (LOWER(TRIM(survey_paper_2026!$B$2:$B999))=LOWER(TRIM(C683)))
  )&gt;0,
  "Yes",
  "New"
)</f>
        <v>New</v>
      </c>
      <c r="F683" s="3" t="s">
        <v>244</v>
      </c>
      <c r="G683" s="10" t="s">
        <v>1923</v>
      </c>
      <c r="H683" s="10" t="s">
        <v>2483</v>
      </c>
      <c r="I683" s="3" t="s">
        <v>4121</v>
      </c>
      <c r="J683" s="3" t="s">
        <v>1614</v>
      </c>
      <c r="K683" s="3" t="s">
        <v>1926</v>
      </c>
      <c r="L683" s="3">
        <v>682.0</v>
      </c>
    </row>
    <row r="684">
      <c r="A684" s="3" t="s">
        <v>4122</v>
      </c>
      <c r="B684" s="3" t="s">
        <v>4123</v>
      </c>
      <c r="C684" s="3" t="str">
        <f t="shared" si="7"/>
        <v>zero-knowledge ai enhancing data privacy in federated learning models</v>
      </c>
      <c r="D684" s="5" t="str">
        <f t="shared" si="1"/>
        <v>KEEP</v>
      </c>
      <c r="E684" s="5" t="str">
        <f t="array" ref="E684">IF(
  SUM(
    (survey_paper_2026!$F$2:$F999="P") *
      (LOWER(TRIM(survey_paper_2026!$B$2:$B999))=LOWER(TRIM(C684)))
  )&gt;0,
  "Yes",
  "New"
)</f>
        <v>New</v>
      </c>
      <c r="F684" s="3" t="s">
        <v>244</v>
      </c>
      <c r="G684" s="10" t="s">
        <v>1932</v>
      </c>
      <c r="H684" s="10" t="s">
        <v>1924</v>
      </c>
      <c r="I684" s="3" t="s">
        <v>3103</v>
      </c>
      <c r="J684" s="3" t="s">
        <v>4124</v>
      </c>
      <c r="K684" s="3" t="s">
        <v>1926</v>
      </c>
      <c r="L684" s="3">
        <v>683.0</v>
      </c>
    </row>
    <row r="685">
      <c r="A685" s="3" t="s">
        <v>1660</v>
      </c>
      <c r="B685" s="3" t="s">
        <v>4125</v>
      </c>
      <c r="C685" s="3" t="str">
        <f t="shared" si="7"/>
        <v>lscs-net: a lightweight skin cancer segmentation network with densely connected multi-rate atrous convolution</v>
      </c>
      <c r="D685" s="5" t="str">
        <f t="shared" si="1"/>
        <v>KEEP</v>
      </c>
      <c r="E685" s="5" t="str">
        <f t="array" ref="E685">IF(
  SUM(
    (survey_paper_2026!$F$2:$F999="P") *
      (LOWER(TRIM(survey_paper_2026!$B$2:$B999))=LOWER(TRIM(C685)))
  )&gt;0,
  "Yes",
  "New"
)</f>
        <v>New</v>
      </c>
      <c r="F685" s="3" t="s">
        <v>244</v>
      </c>
      <c r="G685" s="10" t="s">
        <v>1923</v>
      </c>
      <c r="H685" s="10" t="s">
        <v>4126</v>
      </c>
      <c r="I685" s="3" t="s">
        <v>4127</v>
      </c>
      <c r="J685" s="3" t="s">
        <v>1664</v>
      </c>
      <c r="K685" s="3" t="s">
        <v>1926</v>
      </c>
      <c r="L685" s="3">
        <v>684.0</v>
      </c>
    </row>
    <row r="686">
      <c r="A686" s="3" t="s">
        <v>4128</v>
      </c>
      <c r="B686" s="3" t="s">
        <v>4129</v>
      </c>
      <c r="C686" s="3" t="str">
        <f t="shared" si="7"/>
        <v>systematical analysis and pathological classification of breast cancer from mammographic images with using specific machine learning methods</v>
      </c>
      <c r="D686" s="5" t="str">
        <f t="shared" si="1"/>
        <v>KEEP</v>
      </c>
      <c r="E686" s="5" t="str">
        <f t="array" ref="E686">IF(
  SUM(
    (survey_paper_2026!$F$2:$F999="P") *
      (LOWER(TRIM(survey_paper_2026!$B$2:$B999))=LOWER(TRIM(C686)))
  )&gt;0,
  "Yes",
  "New"
)</f>
        <v>New</v>
      </c>
      <c r="F686" s="3" t="s">
        <v>244</v>
      </c>
      <c r="G686" s="10" t="s">
        <v>1928</v>
      </c>
      <c r="H686" s="10" t="s">
        <v>2510</v>
      </c>
      <c r="I686" s="3" t="s">
        <v>4130</v>
      </c>
      <c r="J686" s="3" t="s">
        <v>4131</v>
      </c>
      <c r="K686" s="3" t="s">
        <v>1926</v>
      </c>
      <c r="L686" s="3">
        <v>685.0</v>
      </c>
    </row>
    <row r="687">
      <c r="A687" s="3" t="s">
        <v>1667</v>
      </c>
      <c r="B687" s="3" t="s">
        <v>4132</v>
      </c>
      <c r="C687" s="3" t="str">
        <f t="shared" si="7"/>
        <v>multi-part knowledge distillation for the efficient classification of colorectal cancer histology images</v>
      </c>
      <c r="D687" s="5" t="str">
        <f t="shared" si="1"/>
        <v>KEEP</v>
      </c>
      <c r="E687" s="5" t="str">
        <f t="array" ref="E687">IF(
  SUM(
    (survey_paper_2026!$F$2:$F999="P") *
      (LOWER(TRIM(survey_paper_2026!$B$2:$B999))=LOWER(TRIM(C687)))
  )&gt;0,
  "Yes",
  "New"
)</f>
        <v>New</v>
      </c>
      <c r="F687" s="3" t="s">
        <v>244</v>
      </c>
      <c r="G687" s="10" t="s">
        <v>1928</v>
      </c>
      <c r="H687" s="10" t="s">
        <v>2483</v>
      </c>
      <c r="I687" s="3" t="s">
        <v>3041</v>
      </c>
      <c r="J687" s="3" t="s">
        <v>1671</v>
      </c>
      <c r="K687" s="3" t="s">
        <v>1926</v>
      </c>
      <c r="L687" s="3">
        <v>686.0</v>
      </c>
    </row>
    <row r="688">
      <c r="A688" s="3" t="s">
        <v>4133</v>
      </c>
      <c r="B688" s="3" t="s">
        <v>4134</v>
      </c>
      <c r="C688" s="3" t="str">
        <f t="shared" si="7"/>
        <v>a hybrid deep learning architecture for breast cancer classification</v>
      </c>
      <c r="D688" s="5" t="str">
        <f t="shared" si="1"/>
        <v>KEEP</v>
      </c>
      <c r="E688" s="5" t="str">
        <f t="array" ref="E688">IF(
  SUM(
    (survey_paper_2026!$F$2:$F999="P") *
      (LOWER(TRIM(survey_paper_2026!$B$2:$B999))=LOWER(TRIM(C688)))
  )&gt;0,
  "Yes",
  "New"
)</f>
        <v>New</v>
      </c>
      <c r="F688" s="3" t="s">
        <v>244</v>
      </c>
      <c r="G688" s="10" t="s">
        <v>2015</v>
      </c>
      <c r="H688" s="10" t="s">
        <v>1924</v>
      </c>
      <c r="I688" s="3" t="s">
        <v>4135</v>
      </c>
      <c r="J688" s="3" t="s">
        <v>4136</v>
      </c>
      <c r="K688" s="3" t="s">
        <v>1926</v>
      </c>
      <c r="L688" s="3">
        <v>687.0</v>
      </c>
    </row>
    <row r="689">
      <c r="A689" s="3" t="s">
        <v>1688</v>
      </c>
      <c r="B689" s="3" t="s">
        <v>4137</v>
      </c>
      <c r="C689" s="3" t="str">
        <f t="shared" si="7"/>
        <v>breast cancer drug candidate screening based on ensemble learning algorithm</v>
      </c>
      <c r="D689" s="5" t="str">
        <f t="shared" si="1"/>
        <v>KEEP</v>
      </c>
      <c r="E689" s="5" t="str">
        <f t="array" ref="E689">IF(
  SUM(
    (survey_paper_2026!$F$2:$F999="P") *
      (LOWER(TRIM(survey_paper_2026!$B$2:$B999))=LOWER(TRIM(C689)))
  )&gt;0,
  "Yes",
  "New"
)</f>
        <v>New</v>
      </c>
      <c r="F689" s="3" t="s">
        <v>244</v>
      </c>
      <c r="G689" s="10" t="s">
        <v>1936</v>
      </c>
      <c r="H689" s="10" t="s">
        <v>2510</v>
      </c>
      <c r="I689" s="3" t="s">
        <v>4138</v>
      </c>
      <c r="J689" s="3" t="s">
        <v>1692</v>
      </c>
      <c r="K689" s="3" t="s">
        <v>1926</v>
      </c>
      <c r="L689" s="3">
        <v>688.0</v>
      </c>
    </row>
    <row r="690">
      <c r="A690" s="3" t="s">
        <v>4139</v>
      </c>
      <c r="B690" s="3" t="s">
        <v>4140</v>
      </c>
      <c r="C690" s="3" t="str">
        <f t="shared" si="7"/>
        <v>dual-branch attention network for multi-resolution breast cancer histology classification</v>
      </c>
      <c r="D690" s="5" t="str">
        <f t="shared" si="1"/>
        <v>KEEP</v>
      </c>
      <c r="E690" s="5" t="str">
        <f t="array" ref="E690">IF(
  SUM(
    (survey_paper_2026!$F$2:$F999="P") *
      (LOWER(TRIM(survey_paper_2026!$B$2:$B999))=LOWER(TRIM(C690)))
  )&gt;0,
  "Yes",
  "New"
)</f>
        <v>New</v>
      </c>
      <c r="F690" s="3" t="s">
        <v>244</v>
      </c>
      <c r="G690" s="10" t="s">
        <v>2015</v>
      </c>
      <c r="H690" s="10" t="s">
        <v>1924</v>
      </c>
      <c r="I690" s="3" t="s">
        <v>4141</v>
      </c>
      <c r="J690" s="3" t="s">
        <v>4142</v>
      </c>
      <c r="K690" s="3" t="s">
        <v>1926</v>
      </c>
      <c r="L690" s="3">
        <v>689.0</v>
      </c>
    </row>
    <row r="691">
      <c r="A691" s="3" t="s">
        <v>1716</v>
      </c>
      <c r="B691" s="3" t="s">
        <v>4143</v>
      </c>
      <c r="C691" s="3" t="str">
        <f t="shared" si="7"/>
        <v>deep learning-based breast cancer disease prediction framework for medical industries</v>
      </c>
      <c r="D691" s="5" t="str">
        <f t="shared" si="1"/>
        <v>KEEP</v>
      </c>
      <c r="E691" s="5" t="str">
        <f t="array" ref="E691">IF(
  SUM(
    (survey_paper_2026!$F$2:$F999="P") *
      (LOWER(TRIM(survey_paper_2026!$B$2:$B999))=LOWER(TRIM(C691)))
  )&gt;0,
  "Yes",
  "New"
)</f>
        <v>New</v>
      </c>
      <c r="F691" s="3" t="s">
        <v>244</v>
      </c>
      <c r="G691" s="10" t="s">
        <v>1936</v>
      </c>
      <c r="H691" s="10" t="s">
        <v>1924</v>
      </c>
      <c r="I691" s="3" t="s">
        <v>4144</v>
      </c>
      <c r="J691" s="3" t="s">
        <v>1720</v>
      </c>
      <c r="K691" s="3" t="s">
        <v>1926</v>
      </c>
      <c r="L691" s="3">
        <v>690.0</v>
      </c>
    </row>
    <row r="692">
      <c r="A692" s="3" t="s">
        <v>4145</v>
      </c>
      <c r="B692" s="3" t="s">
        <v>4146</v>
      </c>
      <c r="C692" s="3" t="str">
        <f t="shared" si="7"/>
        <v>enhanced mammographic tumor detection through ai based techniques</v>
      </c>
      <c r="D692" s="5" t="str">
        <f t="shared" si="1"/>
        <v>KEEP</v>
      </c>
      <c r="E692" s="5" t="str">
        <f t="array" ref="E692">IF(
  SUM(
    (survey_paper_2026!$F$2:$F999="P") *
      (LOWER(TRIM(survey_paper_2026!$B$2:$B999))=LOWER(TRIM(C692)))
  )&gt;0,
  "Yes",
  "New"
)</f>
        <v>New</v>
      </c>
      <c r="F692" s="3" t="s">
        <v>244</v>
      </c>
      <c r="G692" s="10" t="s">
        <v>2015</v>
      </c>
      <c r="H692" s="10" t="s">
        <v>1924</v>
      </c>
      <c r="J692" s="3" t="s">
        <v>4147</v>
      </c>
      <c r="K692" s="3" t="s">
        <v>1926</v>
      </c>
      <c r="L692" s="3">
        <v>691.0</v>
      </c>
    </row>
    <row r="693">
      <c r="A693" s="3" t="s">
        <v>4148</v>
      </c>
      <c r="B693" s="3" t="s">
        <v>4149</v>
      </c>
      <c r="C693" s="3" t="str">
        <f t="shared" si="7"/>
        <v>transfer learning with vgg16 on merged ultrasound datasets for automated breast cancer classification with grad-cam interpretability</v>
      </c>
      <c r="D693" s="5" t="str">
        <f t="shared" si="1"/>
        <v>KEEP</v>
      </c>
      <c r="E693" s="5" t="str">
        <f t="array" ref="E693">IF(
  SUM(
    (survey_paper_2026!$F$2:$F999="P") *
      (LOWER(TRIM(survey_paper_2026!$B$2:$B999))=LOWER(TRIM(C693)))
  )&gt;0,
  "Yes",
  "New"
)</f>
        <v>New</v>
      </c>
      <c r="F693" s="3" t="s">
        <v>244</v>
      </c>
      <c r="G693" s="10" t="s">
        <v>2015</v>
      </c>
      <c r="H693" s="10" t="s">
        <v>1924</v>
      </c>
      <c r="I693" s="3" t="s">
        <v>4150</v>
      </c>
      <c r="J693" s="3" t="s">
        <v>4151</v>
      </c>
      <c r="K693" s="3" t="s">
        <v>1926</v>
      </c>
      <c r="L693" s="3">
        <v>692.0</v>
      </c>
    </row>
    <row r="694">
      <c r="A694" s="3" t="s">
        <v>4152</v>
      </c>
      <c r="B694" s="3" t="s">
        <v>4153</v>
      </c>
      <c r="C694" s="3" t="str">
        <f t="shared" si="7"/>
        <v>multi-class classification of medical data based on neural network pruning and information-entropy measures</v>
      </c>
      <c r="D694" s="5" t="str">
        <f t="shared" si="1"/>
        <v>KEEP</v>
      </c>
      <c r="E694" s="5" t="str">
        <f t="array" ref="E694">IF(
  SUM(
    (survey_paper_2026!$F$2:$F999="P") *
      (LOWER(TRIM(survey_paper_2026!$B$2:$B999))=LOWER(TRIM(C694)))
  )&gt;0,
  "Yes",
  "New"
)</f>
        <v>New</v>
      </c>
      <c r="F694" s="3" t="s">
        <v>244</v>
      </c>
      <c r="G694" s="10" t="s">
        <v>1928</v>
      </c>
      <c r="H694" s="10" t="s">
        <v>2504</v>
      </c>
      <c r="I694" s="3" t="s">
        <v>4154</v>
      </c>
      <c r="J694" s="3" t="s">
        <v>4155</v>
      </c>
      <c r="K694" s="3" t="s">
        <v>1926</v>
      </c>
      <c r="L694" s="3">
        <v>693.0</v>
      </c>
    </row>
    <row r="695">
      <c r="A695" s="3" t="s">
        <v>1731</v>
      </c>
      <c r="B695" s="3" t="s">
        <v>4156</v>
      </c>
      <c r="C695" s="3" t="str">
        <f t="shared" si="7"/>
        <v>ensemble of local texture descriptor for accurate breast cancer detection from histopathologic images</v>
      </c>
      <c r="D695" s="5" t="str">
        <f t="shared" si="1"/>
        <v>KEEP</v>
      </c>
      <c r="E695" s="5" t="str">
        <f t="array" ref="E695">IF(
  SUM(
    (survey_paper_2026!$F$2:$F999="P") *
      (LOWER(TRIM(survey_paper_2026!$B$2:$B999))=LOWER(TRIM(C695)))
  )&gt;0,
  "Yes",
  "New"
)</f>
        <v>New</v>
      </c>
      <c r="F695" s="3" t="s">
        <v>244</v>
      </c>
      <c r="G695" s="10" t="s">
        <v>1936</v>
      </c>
      <c r="H695" s="10" t="s">
        <v>2514</v>
      </c>
      <c r="I695" s="3" t="s">
        <v>4157</v>
      </c>
      <c r="J695" s="3" t="s">
        <v>1735</v>
      </c>
      <c r="K695" s="3" t="s">
        <v>1926</v>
      </c>
      <c r="L695" s="3">
        <v>694.0</v>
      </c>
    </row>
    <row r="696">
      <c r="A696" s="3" t="s">
        <v>4158</v>
      </c>
      <c r="B696" s="3" t="s">
        <v>4159</v>
      </c>
      <c r="C696" s="3" t="str">
        <f t="shared" si="7"/>
        <v>operational greenhouse-gas emissions of deep learning in digital pathology: a modelling study</v>
      </c>
      <c r="D696" s="5" t="str">
        <f t="shared" si="1"/>
        <v>KEEP</v>
      </c>
      <c r="E696" s="5" t="str">
        <f t="array" ref="E696">IF(
  SUM(
    (survey_paper_2026!$F$2:$F999="P") *
      (LOWER(TRIM(survey_paper_2026!$B$2:$B999))=LOWER(TRIM(C696)))
  )&gt;0,
  "Yes",
  "New"
)</f>
        <v>New</v>
      </c>
      <c r="F696" s="3" t="s">
        <v>244</v>
      </c>
      <c r="G696" s="10" t="s">
        <v>1923</v>
      </c>
      <c r="H696" s="10" t="s">
        <v>4160</v>
      </c>
      <c r="I696" s="3" t="s">
        <v>4161</v>
      </c>
      <c r="J696" s="3" t="s">
        <v>4162</v>
      </c>
      <c r="K696" s="3" t="s">
        <v>1926</v>
      </c>
      <c r="L696" s="3">
        <v>695.0</v>
      </c>
    </row>
    <row r="697">
      <c r="A697" s="3" t="s">
        <v>1788</v>
      </c>
      <c r="B697" s="3" t="s">
        <v>4163</v>
      </c>
      <c r="C697" s="3" t="str">
        <f t="shared" si="7"/>
        <v>evidence of epistasis in regions of long-range linkage disequilibrium across five complex diseases in the uk biobank and emerge datasets</v>
      </c>
      <c r="D697" s="5" t="str">
        <f t="shared" si="1"/>
        <v>KEEP</v>
      </c>
      <c r="E697" s="5" t="str">
        <f t="array" ref="E697">IF(
  SUM(
    (survey_paper_2026!$F$2:$F999="P") *
      (LOWER(TRIM(survey_paper_2026!$B$2:$B999))=LOWER(TRIM(C697)))
  )&gt;0,
  "Yes",
  "New"
)</f>
        <v>New</v>
      </c>
      <c r="F697" s="3" t="s">
        <v>244</v>
      </c>
      <c r="G697" s="10" t="s">
        <v>1936</v>
      </c>
      <c r="H697" s="10" t="s">
        <v>2504</v>
      </c>
      <c r="I697" s="3" t="s">
        <v>4164</v>
      </c>
      <c r="J697" s="3" t="s">
        <v>1792</v>
      </c>
      <c r="K697" s="3" t="s">
        <v>1926</v>
      </c>
      <c r="L697" s="3">
        <v>696.0</v>
      </c>
    </row>
    <row r="698">
      <c r="A698" s="3" t="s">
        <v>4165</v>
      </c>
      <c r="B698" s="3" t="s">
        <v>4166</v>
      </c>
      <c r="C698" s="3" t="str">
        <f t="shared" si="7"/>
        <v>dt2hdl: a binary decision tree to hdl generation tool</v>
      </c>
      <c r="D698" s="5" t="str">
        <f t="shared" si="1"/>
        <v>KEEP</v>
      </c>
      <c r="E698" s="5" t="str">
        <f t="array" ref="E698">IF(
  SUM(
    (survey_paper_2026!$F$2:$F999="P") *
      (LOWER(TRIM(survey_paper_2026!$B$2:$B999))=LOWER(TRIM(C698)))
  )&gt;0,
  "Yes",
  "New"
)</f>
        <v>New</v>
      </c>
      <c r="F698" s="3" t="s">
        <v>244</v>
      </c>
      <c r="G698" s="10" t="s">
        <v>1932</v>
      </c>
      <c r="H698" s="10" t="s">
        <v>1924</v>
      </c>
      <c r="I698" s="3" t="s">
        <v>3100</v>
      </c>
      <c r="J698" s="3" t="s">
        <v>4167</v>
      </c>
      <c r="K698" s="3" t="s">
        <v>1926</v>
      </c>
      <c r="L698" s="3">
        <v>697.0</v>
      </c>
    </row>
    <row r="699">
      <c r="A699" s="3" t="s">
        <v>1545</v>
      </c>
      <c r="B699" s="3" t="s">
        <v>4168</v>
      </c>
      <c r="C699" s="3" t="str">
        <f t="shared" si="7"/>
        <v>sensor enabled wearable technological tool to detect breast abnormality</v>
      </c>
      <c r="D699" s="5" t="str">
        <f t="shared" si="1"/>
        <v>KEEP</v>
      </c>
      <c r="E699" s="5" t="str">
        <f t="array" ref="E699">IF(
  SUM(
    (survey_paper_2026!$F$2:$F999="P") *
      (LOWER(TRIM(survey_paper_2026!$B$2:$B999))=LOWER(TRIM(C699)))
  )&gt;0,
  "Yes",
  "New"
)</f>
        <v>New</v>
      </c>
      <c r="F699" s="3" t="s">
        <v>244</v>
      </c>
      <c r="G699" s="10" t="s">
        <v>2078</v>
      </c>
      <c r="H699" s="10" t="s">
        <v>2328</v>
      </c>
      <c r="J699" s="3" t="s">
        <v>1549</v>
      </c>
      <c r="K699" s="3" t="s">
        <v>1926</v>
      </c>
      <c r="L699" s="3">
        <v>698.0</v>
      </c>
    </row>
    <row r="700">
      <c r="A700" s="3" t="s">
        <v>4169</v>
      </c>
      <c r="B700" s="3" t="s">
        <v>4170</v>
      </c>
      <c r="C700" s="3" t="str">
        <f t="shared" si="7"/>
        <v>classifying brain metastases by their primary site of origin using a radiomics approach based on texture analysis: a feasibility study</v>
      </c>
      <c r="D700" s="5" t="str">
        <f t="shared" si="1"/>
        <v>KEEP</v>
      </c>
      <c r="E700" s="5" t="str">
        <f t="array" ref="E700">IF(
  SUM(
    (survey_paper_2026!$F$2:$F999="P") *
      (LOWER(TRIM(survey_paper_2026!$B$2:$B999))=LOWER(TRIM(C700)))
  )&gt;0,
  "Yes",
  "New"
)</f>
        <v>New</v>
      </c>
      <c r="F700" s="3" t="s">
        <v>244</v>
      </c>
      <c r="G700" s="10" t="s">
        <v>2078</v>
      </c>
      <c r="H700" s="10" t="s">
        <v>4171</v>
      </c>
      <c r="I700" s="3" t="s">
        <v>4172</v>
      </c>
      <c r="J700" s="3" t="s">
        <v>4173</v>
      </c>
      <c r="K700" s="3" t="s">
        <v>1926</v>
      </c>
      <c r="L700" s="3">
        <v>699.0</v>
      </c>
    </row>
    <row r="701">
      <c r="A701" s="3" t="s">
        <v>4174</v>
      </c>
      <c r="B701" s="3" t="s">
        <v>4175</v>
      </c>
      <c r="C701" s="3" t="str">
        <f t="shared" si="7"/>
        <v>personalized risk prediction in clinical oncology research: applications and practical issues using survival trees and random forests</v>
      </c>
      <c r="D701" s="5" t="str">
        <f t="shared" si="1"/>
        <v>KEEP</v>
      </c>
      <c r="E701" s="5" t="str">
        <f t="array" ref="E701">IF(
  SUM(
    (survey_paper_2026!$F$2:$F999="P") *
      (LOWER(TRIM(survey_paper_2026!$B$2:$B999))=LOWER(TRIM(C701)))
  )&gt;0,
  "Yes",
  "New"
)</f>
        <v>New</v>
      </c>
      <c r="F701" s="3" t="s">
        <v>244</v>
      </c>
      <c r="G701" s="10" t="s">
        <v>2078</v>
      </c>
      <c r="H701" s="10" t="s">
        <v>2821</v>
      </c>
      <c r="I701" s="3" t="s">
        <v>4176</v>
      </c>
      <c r="J701" s="3" t="s">
        <v>4177</v>
      </c>
      <c r="K701" s="3" t="s">
        <v>1926</v>
      </c>
      <c r="L701" s="3">
        <v>700.0</v>
      </c>
    </row>
    <row r="702">
      <c r="A702" s="3" t="s">
        <v>1519</v>
      </c>
      <c r="B702" s="3" t="s">
        <v>4178</v>
      </c>
      <c r="C702" s="3" t="str">
        <f t="shared" si="7"/>
        <v>detection of malignant tissue using metal dielectric interface based plasmonic biosensor</v>
      </c>
      <c r="D702" s="5" t="str">
        <f t="shared" si="1"/>
        <v>KEEP</v>
      </c>
      <c r="E702" s="5" t="str">
        <f t="array" ref="E702">IF(
  SUM(
    (survey_paper_2026!$F$2:$F999="P") *
      (LOWER(TRIM(survey_paper_2026!$B$2:$B999))=LOWER(TRIM(C702)))
  )&gt;0,
  "Yes",
  "New"
)</f>
        <v>New</v>
      </c>
      <c r="F702" s="3" t="s">
        <v>244</v>
      </c>
      <c r="G702" s="10" t="s">
        <v>1956</v>
      </c>
      <c r="H702" s="10" t="s">
        <v>2483</v>
      </c>
      <c r="I702" s="3" t="s">
        <v>4179</v>
      </c>
      <c r="J702" s="3" t="s">
        <v>1523</v>
      </c>
      <c r="K702" s="3" t="s">
        <v>1926</v>
      </c>
      <c r="L702" s="3">
        <v>701.0</v>
      </c>
    </row>
    <row r="703">
      <c r="A703" s="3" t="s">
        <v>1617</v>
      </c>
      <c r="B703" s="3" t="s">
        <v>4180</v>
      </c>
      <c r="C703" s="3" t="str">
        <f t="shared" si="7"/>
        <v>a survey on antennas used for early detection of breast cancer</v>
      </c>
      <c r="D703" s="5" t="str">
        <f t="shared" si="1"/>
        <v>KEEP</v>
      </c>
      <c r="E703" s="5" t="str">
        <f t="array" ref="E703">IF(
  SUM(
    (survey_paper_2026!$F$2:$F999="P") *
      (LOWER(TRIM(survey_paper_2026!$B$2:$B999))=LOWER(TRIM(C703)))
  )&gt;0,
  "Yes",
  "New"
)</f>
        <v>New</v>
      </c>
      <c r="F703" s="3" t="s">
        <v>244</v>
      </c>
      <c r="G703" s="10" t="s">
        <v>2078</v>
      </c>
      <c r="H703" s="10" t="s">
        <v>2504</v>
      </c>
      <c r="I703" s="3" t="s">
        <v>4181</v>
      </c>
      <c r="J703" s="3" t="s">
        <v>1621</v>
      </c>
      <c r="K703" s="3" t="s">
        <v>1926</v>
      </c>
      <c r="L703" s="3">
        <v>702.0</v>
      </c>
    </row>
    <row r="704">
      <c r="A704" s="3" t="s">
        <v>1624</v>
      </c>
      <c r="B704" s="3" t="s">
        <v>4182</v>
      </c>
      <c r="C704" s="3" t="str">
        <f t="shared" si="7"/>
        <v>lightweight nearest convex hull classifier</v>
      </c>
      <c r="D704" s="5" t="str">
        <f t="shared" si="1"/>
        <v>KEEP</v>
      </c>
      <c r="E704" s="5" t="str">
        <f t="array" ref="E704">IF(
  SUM(
    (survey_paper_2026!$F$2:$F999="P") *
      (LOWER(TRIM(survey_paper_2026!$B$2:$B999))=LOWER(TRIM(C704)))
  )&gt;0,
  "Yes",
  "New"
)</f>
        <v>New</v>
      </c>
      <c r="F704" s="3" t="s">
        <v>244</v>
      </c>
      <c r="G704" s="10" t="s">
        <v>1956</v>
      </c>
      <c r="H704" s="10" t="s">
        <v>2551</v>
      </c>
      <c r="I704" s="3" t="s">
        <v>4183</v>
      </c>
      <c r="J704" s="3" t="s">
        <v>1628</v>
      </c>
      <c r="K704" s="3" t="s">
        <v>1926</v>
      </c>
      <c r="L704" s="3">
        <v>703.0</v>
      </c>
    </row>
    <row r="705">
      <c r="A705" s="3" t="s">
        <v>4184</v>
      </c>
      <c r="B705" s="3" t="s">
        <v>4185</v>
      </c>
      <c r="C705" s="3" t="str">
        <f t="shared" si="7"/>
        <v>learning vector quantization inference classifier in breast abnormality classification</v>
      </c>
      <c r="D705" s="5" t="str">
        <f t="shared" si="1"/>
        <v>KEEP</v>
      </c>
      <c r="E705" s="5" t="str">
        <f t="array" ref="E705">IF(
  SUM(
    (survey_paper_2026!$F$2:$F999="P") *
      (LOWER(TRIM(survey_paper_2026!$B$2:$B999))=LOWER(TRIM(C705)))
  )&gt;0,
  "Yes",
  "New"
)</f>
        <v>New</v>
      </c>
      <c r="F705" s="3" t="s">
        <v>244</v>
      </c>
      <c r="G705" s="10" t="s">
        <v>2078</v>
      </c>
      <c r="H705" s="10" t="s">
        <v>2510</v>
      </c>
      <c r="I705" s="3" t="s">
        <v>4186</v>
      </c>
      <c r="J705" s="3" t="s">
        <v>4187</v>
      </c>
      <c r="K705" s="3" t="s">
        <v>1926</v>
      </c>
      <c r="L705" s="3">
        <v>704.0</v>
      </c>
    </row>
    <row r="706">
      <c r="A706" s="3" t="s">
        <v>4188</v>
      </c>
      <c r="C706" s="3" t="s">
        <v>4189</v>
      </c>
      <c r="D706" s="5" t="str">
        <f t="shared" si="1"/>
        <v>KEEP</v>
      </c>
      <c r="E706" s="5" t="str">
        <f t="array" ref="E706">IF(
  SUM(
    (survey_paper_2026!$F$2:$F999="P") *
      (LOWER(TRIM(survey_paper_2026!$B$2:$B999))=LOWER(TRIM(C706)))
  )&gt;0,
  "Yes",
  "New"
)</f>
        <v>New</v>
      </c>
      <c r="F706" s="3" t="s">
        <v>244</v>
      </c>
      <c r="G706" s="10" t="s">
        <v>1932</v>
      </c>
      <c r="I706" s="3" t="s">
        <v>4190</v>
      </c>
      <c r="J706" s="3" t="s">
        <v>4191</v>
      </c>
      <c r="L706" s="3">
        <v>705.0</v>
      </c>
    </row>
    <row r="707">
      <c r="A707" s="3" t="s">
        <v>4192</v>
      </c>
      <c r="C707" s="3" t="s">
        <v>4193</v>
      </c>
      <c r="D707" s="5" t="str">
        <f t="shared" si="1"/>
        <v>KEEP</v>
      </c>
      <c r="E707" s="5" t="str">
        <f t="array" ref="E707">IF(
  SUM(
    (survey_paper_2026!$F$2:$F999="P") *
      (LOWER(TRIM(survey_paper_2026!$B$2:$B999))=LOWER(TRIM(C707)))
  )&gt;0,
  "Yes",
  "New"
)</f>
        <v>New</v>
      </c>
      <c r="F707" s="3" t="s">
        <v>244</v>
      </c>
      <c r="G707" s="10" t="s">
        <v>1932</v>
      </c>
      <c r="I707" s="3" t="s">
        <v>4194</v>
      </c>
      <c r="J707" s="3" t="s">
        <v>4195</v>
      </c>
      <c r="L707" s="3">
        <v>706.0</v>
      </c>
    </row>
    <row r="708">
      <c r="A708" s="3" t="s">
        <v>4196</v>
      </c>
      <c r="C708" s="3" t="s">
        <v>4197</v>
      </c>
      <c r="D708" s="5" t="str">
        <f t="shared" si="1"/>
        <v>KEEP</v>
      </c>
      <c r="E708" s="5" t="str">
        <f t="array" ref="E708">IF(
  SUM(
    (survey_paper_2026!$F$2:$F999="P") *
      (LOWER(TRIM(survey_paper_2026!$B$2:$B999))=LOWER(TRIM(C708)))
  )&gt;0,
  "Yes",
  "New"
)</f>
        <v>New</v>
      </c>
      <c r="F708" s="3" t="s">
        <v>244</v>
      </c>
      <c r="G708" s="10" t="s">
        <v>1985</v>
      </c>
      <c r="I708" s="3" t="s">
        <v>4198</v>
      </c>
      <c r="J708" s="3" t="s">
        <v>4199</v>
      </c>
      <c r="L708" s="3">
        <v>707.0</v>
      </c>
    </row>
    <row r="709">
      <c r="A709" s="3" t="s">
        <v>4200</v>
      </c>
      <c r="C709" s="3" t="s">
        <v>4201</v>
      </c>
      <c r="D709" s="5" t="str">
        <f t="shared" si="1"/>
        <v>KEEP</v>
      </c>
      <c r="E709" s="5" t="str">
        <f t="array" ref="E709">IF(
  SUM(
    (survey_paper_2026!$F$2:$F999="P") *
      (LOWER(TRIM(survey_paper_2026!$B$2:$B999))=LOWER(TRIM(C709)))
  )&gt;0,
  "Yes",
  "New"
)</f>
        <v>New</v>
      </c>
      <c r="F709" s="3" t="s">
        <v>244</v>
      </c>
      <c r="G709" s="10" t="s">
        <v>1932</v>
      </c>
      <c r="I709" s="3" t="s">
        <v>4202</v>
      </c>
      <c r="J709" s="3" t="s">
        <v>4203</v>
      </c>
      <c r="L709" s="3">
        <v>708.0</v>
      </c>
    </row>
    <row r="710">
      <c r="A710" s="3" t="s">
        <v>4204</v>
      </c>
      <c r="C710" s="3" t="s">
        <v>4205</v>
      </c>
      <c r="D710" s="5" t="str">
        <f t="shared" si="1"/>
        <v>KEEP</v>
      </c>
      <c r="E710" s="5" t="str">
        <f t="array" ref="E710">IF(
  SUM(
    (survey_paper_2026!$F$2:$F999="P") *
      (LOWER(TRIM(survey_paper_2026!$B$2:$B999))=LOWER(TRIM(C710)))
  )&gt;0,
  "Yes",
  "New"
)</f>
        <v>New</v>
      </c>
      <c r="F710" s="3" t="s">
        <v>244</v>
      </c>
      <c r="G710" s="10" t="s">
        <v>1932</v>
      </c>
      <c r="I710" s="3" t="s">
        <v>4206</v>
      </c>
      <c r="J710" s="3" t="s">
        <v>4207</v>
      </c>
      <c r="L710" s="3">
        <v>709.0</v>
      </c>
    </row>
    <row r="711">
      <c r="A711" s="3" t="s">
        <v>4208</v>
      </c>
      <c r="C711" s="3" t="s">
        <v>4209</v>
      </c>
      <c r="D711" s="5" t="str">
        <f t="shared" si="1"/>
        <v>KEEP</v>
      </c>
      <c r="E711" s="5" t="str">
        <f t="array" ref="E711">IF(
  SUM(
    (survey_paper_2026!$F$2:$F999="P") *
      (LOWER(TRIM(survey_paper_2026!$B$2:$B999))=LOWER(TRIM(C711)))
  )&gt;0,
  "Yes",
  "New"
)</f>
        <v>New</v>
      </c>
      <c r="F711" s="3" t="s">
        <v>244</v>
      </c>
      <c r="G711" s="10" t="s">
        <v>1956</v>
      </c>
      <c r="I711" s="3" t="s">
        <v>4210</v>
      </c>
      <c r="J711" s="3" t="s">
        <v>4211</v>
      </c>
      <c r="L711" s="3">
        <v>710.0</v>
      </c>
    </row>
    <row r="712">
      <c r="A712" s="3" t="s">
        <v>4212</v>
      </c>
      <c r="C712" s="3" t="s">
        <v>4213</v>
      </c>
      <c r="D712" s="5" t="str">
        <f t="shared" si="1"/>
        <v>KEEP</v>
      </c>
      <c r="E712" s="5" t="str">
        <f t="array" ref="E712">IF(
  SUM(
    (survey_paper_2026!$F$2:$F999="P") *
      (LOWER(TRIM(survey_paper_2026!$B$2:$B999))=LOWER(TRIM(C712)))
  )&gt;0,
  "Yes",
  "New"
)</f>
        <v>New</v>
      </c>
      <c r="F712" s="3" t="s">
        <v>244</v>
      </c>
      <c r="G712" s="10" t="s">
        <v>2015</v>
      </c>
      <c r="I712" s="3" t="s">
        <v>4214</v>
      </c>
      <c r="J712" s="3" t="s">
        <v>4215</v>
      </c>
      <c r="L712" s="3">
        <v>711.0</v>
      </c>
    </row>
    <row r="713">
      <c r="A713" s="3" t="s">
        <v>4216</v>
      </c>
      <c r="C713" s="3" t="s">
        <v>4217</v>
      </c>
      <c r="D713" s="5" t="str">
        <f t="shared" si="1"/>
        <v>KEEP</v>
      </c>
      <c r="E713" s="5" t="str">
        <f t="array" ref="E713">IF(
  SUM(
    (survey_paper_2026!$F$2:$F999="P") *
      (LOWER(TRIM(survey_paper_2026!$B$2:$B999))=LOWER(TRIM(C713)))
  )&gt;0,
  "Yes",
  "New"
)</f>
        <v>New</v>
      </c>
      <c r="F713" s="3" t="s">
        <v>244</v>
      </c>
      <c r="G713" s="10" t="s">
        <v>1936</v>
      </c>
      <c r="I713" s="3" t="s">
        <v>4218</v>
      </c>
      <c r="J713" s="3" t="s">
        <v>4219</v>
      </c>
      <c r="L713" s="3">
        <v>712.0</v>
      </c>
    </row>
    <row r="714">
      <c r="A714" s="3" t="s">
        <v>4220</v>
      </c>
      <c r="C714" s="3" t="s">
        <v>4221</v>
      </c>
      <c r="D714" s="5" t="str">
        <f t="shared" si="1"/>
        <v>KEEP</v>
      </c>
      <c r="E714" s="5" t="str">
        <f t="array" ref="E714">IF(
  SUM(
    (survey_paper_2026!$F$2:$F999="P") *
      (LOWER(TRIM(survey_paper_2026!$B$2:$B999))=LOWER(TRIM(C714)))
  )&gt;0,
  "Yes",
  "New"
)</f>
        <v>New</v>
      </c>
      <c r="F714" s="3" t="s">
        <v>244</v>
      </c>
      <c r="G714" s="10" t="s">
        <v>1932</v>
      </c>
      <c r="I714" s="3" t="s">
        <v>4222</v>
      </c>
      <c r="J714" s="3" t="s">
        <v>4223</v>
      </c>
      <c r="L714" s="3">
        <v>713.0</v>
      </c>
    </row>
    <row r="715">
      <c r="A715" s="3" t="s">
        <v>4224</v>
      </c>
      <c r="C715" s="3" t="s">
        <v>4225</v>
      </c>
      <c r="D715" s="5" t="str">
        <f t="shared" si="1"/>
        <v>KEEP</v>
      </c>
      <c r="E715" s="5" t="str">
        <f t="array" ref="E715">IF(
  SUM(
    (survey_paper_2026!$F$2:$F999="P") *
      (LOWER(TRIM(survey_paper_2026!$B$2:$B999))=LOWER(TRIM(C715)))
  )&gt;0,
  "Yes",
  "New"
)</f>
        <v>New</v>
      </c>
      <c r="F715" s="3" t="s">
        <v>244</v>
      </c>
      <c r="G715" s="10" t="s">
        <v>1932</v>
      </c>
      <c r="I715" s="3" t="s">
        <v>4226</v>
      </c>
      <c r="J715" s="3" t="s">
        <v>4227</v>
      </c>
      <c r="L715" s="3">
        <v>714.0</v>
      </c>
    </row>
    <row r="716">
      <c r="A716" s="3" t="s">
        <v>4228</v>
      </c>
      <c r="C716" s="3" t="s">
        <v>4229</v>
      </c>
      <c r="D716" s="5" t="str">
        <f t="shared" si="1"/>
        <v>KEEP</v>
      </c>
      <c r="E716" s="5" t="str">
        <f t="array" ref="E716">IF(
  SUM(
    (survey_paper_2026!$F$2:$F999="P") *
      (LOWER(TRIM(survey_paper_2026!$B$2:$B999))=LOWER(TRIM(C716)))
  )&gt;0,
  "Yes",
  "New"
)</f>
        <v>New</v>
      </c>
      <c r="F716" s="3" t="s">
        <v>244</v>
      </c>
      <c r="G716" s="10" t="s">
        <v>1932</v>
      </c>
      <c r="I716" s="3" t="s">
        <v>4230</v>
      </c>
      <c r="J716" s="3" t="s">
        <v>4231</v>
      </c>
      <c r="L716" s="3">
        <v>715.0</v>
      </c>
    </row>
    <row r="717">
      <c r="A717" s="3" t="s">
        <v>4232</v>
      </c>
      <c r="C717" s="3" t="s">
        <v>4233</v>
      </c>
      <c r="D717" s="5" t="str">
        <f t="shared" si="1"/>
        <v>KEEP</v>
      </c>
      <c r="E717" s="5" t="str">
        <f t="array" ref="E717">IF(
  SUM(
    (survey_paper_2026!$F$2:$F999="P") *
      (LOWER(TRIM(survey_paper_2026!$B$2:$B999))=LOWER(TRIM(C717)))
  )&gt;0,
  "Yes",
  "New"
)</f>
        <v>New</v>
      </c>
      <c r="F717" s="3" t="s">
        <v>244</v>
      </c>
      <c r="G717" s="10" t="s">
        <v>1956</v>
      </c>
      <c r="I717" s="3" t="s">
        <v>4234</v>
      </c>
      <c r="J717" s="3" t="s">
        <v>4235</v>
      </c>
      <c r="L717" s="3">
        <v>716.0</v>
      </c>
    </row>
    <row r="718">
      <c r="A718" s="3" t="s">
        <v>4236</v>
      </c>
      <c r="C718" s="3" t="s">
        <v>4237</v>
      </c>
      <c r="D718" s="5" t="str">
        <f t="shared" si="1"/>
        <v>KEEP</v>
      </c>
      <c r="E718" s="5" t="str">
        <f t="array" ref="E718">IF(
  SUM(
    (survey_paper_2026!$F$2:$F999="P") *
      (LOWER(TRIM(survey_paper_2026!$B$2:$B999))=LOWER(TRIM(C718)))
  )&gt;0,
  "Yes",
  "New"
)</f>
        <v>New</v>
      </c>
      <c r="F718" s="3" t="s">
        <v>244</v>
      </c>
      <c r="G718" s="10" t="s">
        <v>2070</v>
      </c>
      <c r="I718" s="3" t="s">
        <v>4238</v>
      </c>
      <c r="J718" s="3" t="s">
        <v>4239</v>
      </c>
      <c r="L718" s="3">
        <v>717.0</v>
      </c>
    </row>
    <row r="719">
      <c r="A719" s="3" t="s">
        <v>4240</v>
      </c>
      <c r="C719" s="3" t="s">
        <v>4241</v>
      </c>
      <c r="D719" s="5" t="str">
        <f t="shared" si="1"/>
        <v>KEEP</v>
      </c>
      <c r="E719" s="5" t="str">
        <f t="array" ref="E719">IF(
  SUM(
    (survey_paper_2026!$F$2:$F999="P") *
      (LOWER(TRIM(survey_paper_2026!$B$2:$B999))=LOWER(TRIM(C719)))
  )&gt;0,
  "Yes",
  "New"
)</f>
        <v>New</v>
      </c>
      <c r="F719" s="3" t="s">
        <v>244</v>
      </c>
      <c r="G719" s="10" t="s">
        <v>2015</v>
      </c>
      <c r="I719" s="3" t="s">
        <v>4242</v>
      </c>
      <c r="J719" s="3" t="s">
        <v>4243</v>
      </c>
      <c r="L719" s="3">
        <v>718.0</v>
      </c>
    </row>
    <row r="720">
      <c r="A720" s="3" t="s">
        <v>4244</v>
      </c>
      <c r="C720" s="3" t="s">
        <v>4245</v>
      </c>
      <c r="D720" s="5" t="str">
        <f t="shared" si="1"/>
        <v>KEEP</v>
      </c>
      <c r="E720" s="5" t="str">
        <f t="array" ref="E720">IF(
  SUM(
    (survey_paper_2026!$F$2:$F999="P") *
      (LOWER(TRIM(survey_paper_2026!$B$2:$B999))=LOWER(TRIM(C720)))
  )&gt;0,
  "Yes",
  "New"
)</f>
        <v>New</v>
      </c>
      <c r="F720" s="3" t="s">
        <v>244</v>
      </c>
      <c r="G720" s="10" t="s">
        <v>1932</v>
      </c>
      <c r="I720" s="3" t="s">
        <v>4246</v>
      </c>
      <c r="J720" s="3" t="s">
        <v>4247</v>
      </c>
      <c r="L720" s="3">
        <v>719.0</v>
      </c>
    </row>
    <row r="721">
      <c r="A721" s="3" t="s">
        <v>4248</v>
      </c>
      <c r="C721" s="3" t="s">
        <v>4249</v>
      </c>
      <c r="D721" s="5" t="str">
        <f t="shared" si="1"/>
        <v>KEEP</v>
      </c>
      <c r="E721" s="5" t="str">
        <f t="array" ref="E721">IF(
  SUM(
    (survey_paper_2026!$F$2:$F999="P") *
      (LOWER(TRIM(survey_paper_2026!$B$2:$B999))=LOWER(TRIM(C721)))
  )&gt;0,
  "Yes",
  "New"
)</f>
        <v>New</v>
      </c>
      <c r="F721" s="3" t="s">
        <v>244</v>
      </c>
      <c r="G721" s="10" t="s">
        <v>1928</v>
      </c>
      <c r="I721" s="3" t="s">
        <v>4250</v>
      </c>
      <c r="J721" s="3" t="s">
        <v>4251</v>
      </c>
      <c r="L721" s="3">
        <v>720.0</v>
      </c>
    </row>
    <row r="722">
      <c r="A722" s="3" t="s">
        <v>4252</v>
      </c>
      <c r="C722" s="3" t="s">
        <v>4253</v>
      </c>
      <c r="D722" s="5" t="str">
        <f t="shared" si="1"/>
        <v>KEEP</v>
      </c>
      <c r="E722" s="5" t="str">
        <f t="array" ref="E722">IF(
  SUM(
    (survey_paper_2026!$F$2:$F999="P") *
      (LOWER(TRIM(survey_paper_2026!$B$2:$B999))=LOWER(TRIM(C722)))
  )&gt;0,
  "Yes",
  "New"
)</f>
        <v>New</v>
      </c>
      <c r="F722" s="3" t="s">
        <v>244</v>
      </c>
      <c r="G722" s="10" t="s">
        <v>2015</v>
      </c>
      <c r="I722" s="3" t="s">
        <v>4254</v>
      </c>
      <c r="J722" s="3" t="s">
        <v>4255</v>
      </c>
      <c r="L722" s="3">
        <v>721.0</v>
      </c>
    </row>
    <row r="723">
      <c r="A723" s="3" t="s">
        <v>4256</v>
      </c>
      <c r="C723" s="3" t="s">
        <v>4257</v>
      </c>
      <c r="D723" s="5" t="str">
        <f t="shared" si="1"/>
        <v>KEEP</v>
      </c>
      <c r="E723" s="5" t="str">
        <f t="array" ref="E723">IF(
  SUM(
    (survey_paper_2026!$F$2:$F999="P") *
      (LOWER(TRIM(survey_paper_2026!$B$2:$B999))=LOWER(TRIM(C723)))
  )&gt;0,
  "Yes",
  "New"
)</f>
        <v>New</v>
      </c>
      <c r="F723" s="3" t="s">
        <v>244</v>
      </c>
      <c r="G723" s="10" t="s">
        <v>1923</v>
      </c>
      <c r="I723" s="3" t="s">
        <v>4258</v>
      </c>
      <c r="J723" s="3" t="s">
        <v>4259</v>
      </c>
      <c r="L723" s="3">
        <v>722.0</v>
      </c>
    </row>
    <row r="724">
      <c r="A724" s="3" t="s">
        <v>4260</v>
      </c>
      <c r="C724" s="3" t="s">
        <v>4261</v>
      </c>
      <c r="D724" s="5" t="str">
        <f t="shared" si="1"/>
        <v>KEEP</v>
      </c>
      <c r="E724" s="5" t="str">
        <f t="array" ref="E724">IF(
  SUM(
    (survey_paper_2026!$F$2:$F999="P") *
      (LOWER(TRIM(survey_paper_2026!$B$2:$B999))=LOWER(TRIM(C724)))
  )&gt;0,
  "Yes",
  "New"
)</f>
        <v>New</v>
      </c>
      <c r="F724" s="3" t="s">
        <v>244</v>
      </c>
      <c r="G724" s="10" t="s">
        <v>2015</v>
      </c>
      <c r="I724" s="3" t="s">
        <v>3744</v>
      </c>
      <c r="J724" s="3" t="s">
        <v>4262</v>
      </c>
      <c r="L724" s="3">
        <v>723.0</v>
      </c>
    </row>
    <row r="725">
      <c r="A725" s="3" t="s">
        <v>4263</v>
      </c>
      <c r="C725" s="3" t="s">
        <v>4264</v>
      </c>
      <c r="D725" s="5" t="str">
        <f t="shared" si="1"/>
        <v>KEEP</v>
      </c>
      <c r="E725" s="5" t="str">
        <f t="array" ref="E725">IF(
  SUM(
    (survey_paper_2026!$F$2:$F999="P") *
      (LOWER(TRIM(survey_paper_2026!$B$2:$B999))=LOWER(TRIM(C725)))
  )&gt;0,
  "Yes",
  "New"
)</f>
        <v>New</v>
      </c>
      <c r="F725" s="3" t="s">
        <v>244</v>
      </c>
      <c r="G725" s="10" t="s">
        <v>1923</v>
      </c>
      <c r="I725" s="3" t="s">
        <v>3837</v>
      </c>
      <c r="J725" s="3" t="s">
        <v>992</v>
      </c>
      <c r="L725" s="3">
        <v>724.0</v>
      </c>
    </row>
    <row r="726">
      <c r="A726" s="3" t="s">
        <v>4265</v>
      </c>
      <c r="C726" s="3" t="s">
        <v>4266</v>
      </c>
      <c r="D726" s="5" t="str">
        <f t="shared" si="1"/>
        <v>KEEP</v>
      </c>
      <c r="E726" s="5" t="str">
        <f t="array" ref="E726">IF(
  SUM(
    (survey_paper_2026!$F$2:$F999="P") *
      (LOWER(TRIM(survey_paper_2026!$B$2:$B999))=LOWER(TRIM(C726)))
  )&gt;0,
  "Yes",
  "New"
)</f>
        <v>New</v>
      </c>
      <c r="F726" s="3" t="s">
        <v>244</v>
      </c>
      <c r="G726" s="10" t="s">
        <v>1932</v>
      </c>
      <c r="I726" s="3" t="s">
        <v>4267</v>
      </c>
      <c r="J726" s="3" t="s">
        <v>4268</v>
      </c>
      <c r="L726" s="3">
        <v>725.0</v>
      </c>
    </row>
    <row r="727">
      <c r="A727" s="3" t="s">
        <v>4269</v>
      </c>
      <c r="C727" s="3" t="s">
        <v>4270</v>
      </c>
      <c r="D727" s="5" t="str">
        <f t="shared" si="1"/>
        <v>KEEP</v>
      </c>
      <c r="E727" s="5" t="str">
        <f t="array" ref="E727">IF(
  SUM(
    (survey_paper_2026!$F$2:$F999="P") *
      (LOWER(TRIM(survey_paper_2026!$B$2:$B999))=LOWER(TRIM(C727)))
  )&gt;0,
  "Yes",
  "New"
)</f>
        <v>New</v>
      </c>
      <c r="F727" s="3" t="s">
        <v>244</v>
      </c>
      <c r="G727" s="10" t="s">
        <v>2070</v>
      </c>
      <c r="I727" s="3" t="s">
        <v>2985</v>
      </c>
      <c r="J727" s="3" t="s">
        <v>4271</v>
      </c>
      <c r="L727" s="3">
        <v>726.0</v>
      </c>
    </row>
    <row r="728">
      <c r="A728" s="3" t="s">
        <v>4272</v>
      </c>
      <c r="C728" s="3" t="s">
        <v>4273</v>
      </c>
      <c r="D728" s="5" t="str">
        <f t="shared" si="1"/>
        <v>KEEP</v>
      </c>
      <c r="E728" s="5" t="str">
        <f t="array" ref="E728">IF(
  SUM(
    (survey_paper_2026!$F$2:$F999="P") *
      (LOWER(TRIM(survey_paper_2026!$B$2:$B999))=LOWER(TRIM(C728)))
  )&gt;0,
  "Yes",
  "New"
)</f>
        <v>New</v>
      </c>
      <c r="F728" s="3" t="s">
        <v>244</v>
      </c>
      <c r="G728" s="10" t="s">
        <v>1923</v>
      </c>
      <c r="I728" s="3" t="s">
        <v>4274</v>
      </c>
      <c r="J728" s="3" t="s">
        <v>4275</v>
      </c>
      <c r="L728" s="3">
        <v>727.0</v>
      </c>
    </row>
    <row r="729">
      <c r="A729" s="3" t="s">
        <v>4276</v>
      </c>
      <c r="C729" s="3" t="s">
        <v>4277</v>
      </c>
      <c r="D729" s="5" t="str">
        <f t="shared" si="1"/>
        <v>KEEP</v>
      </c>
      <c r="E729" s="5" t="str">
        <f t="array" ref="E729">IF(
  SUM(
    (survey_paper_2026!$F$2:$F999="P") *
      (LOWER(TRIM(survey_paper_2026!$B$2:$B999))=LOWER(TRIM(C729)))
  )&gt;0,
  "Yes",
  "New"
)</f>
        <v>New</v>
      </c>
      <c r="F729" s="3" t="s">
        <v>244</v>
      </c>
      <c r="G729" s="10" t="s">
        <v>2015</v>
      </c>
      <c r="I729" s="3" t="s">
        <v>4278</v>
      </c>
      <c r="J729" s="3" t="s">
        <v>4279</v>
      </c>
      <c r="L729" s="3">
        <v>728.0</v>
      </c>
    </row>
    <row r="730">
      <c r="A730" s="3" t="s">
        <v>4280</v>
      </c>
      <c r="C730" s="3" t="s">
        <v>4281</v>
      </c>
      <c r="D730" s="5" t="str">
        <f t="shared" si="1"/>
        <v>KEEP</v>
      </c>
      <c r="E730" s="5" t="str">
        <f t="array" ref="E730">IF(
  SUM(
    (survey_paper_2026!$F$2:$F999="P") *
      (LOWER(TRIM(survey_paper_2026!$B$2:$B999))=LOWER(TRIM(C730)))
  )&gt;0,
  "Yes",
  "New"
)</f>
        <v>New</v>
      </c>
      <c r="F730" s="3" t="s">
        <v>244</v>
      </c>
      <c r="G730" s="10" t="s">
        <v>1932</v>
      </c>
      <c r="I730" s="3" t="s">
        <v>4282</v>
      </c>
      <c r="J730" s="3" t="s">
        <v>4283</v>
      </c>
      <c r="L730" s="3">
        <v>729.0</v>
      </c>
    </row>
    <row r="731">
      <c r="A731" s="3" t="s">
        <v>4284</v>
      </c>
      <c r="C731" s="3" t="s">
        <v>4285</v>
      </c>
      <c r="D731" s="5" t="str">
        <f t="shared" si="1"/>
        <v>KEEP</v>
      </c>
      <c r="E731" s="5" t="str">
        <f t="array" ref="E731">IF(
  SUM(
    (survey_paper_2026!$F$2:$F999="P") *
      (LOWER(TRIM(survey_paper_2026!$B$2:$B999))=LOWER(TRIM(C731)))
  )&gt;0,
  "Yes",
  "New"
)</f>
        <v>New</v>
      </c>
      <c r="F731" s="3" t="s">
        <v>244</v>
      </c>
      <c r="G731" s="10" t="s">
        <v>2015</v>
      </c>
      <c r="I731" s="3" t="s">
        <v>4286</v>
      </c>
      <c r="J731" s="3" t="s">
        <v>4287</v>
      </c>
      <c r="L731" s="3">
        <v>730.0</v>
      </c>
    </row>
    <row r="732">
      <c r="A732" s="3" t="s">
        <v>4288</v>
      </c>
      <c r="C732" s="3" t="s">
        <v>4289</v>
      </c>
      <c r="D732" s="5" t="str">
        <f t="shared" si="1"/>
        <v>KEEP</v>
      </c>
      <c r="E732" s="5" t="str">
        <f t="array" ref="E732">IF(
  SUM(
    (survey_paper_2026!$F$2:$F999="P") *
      (LOWER(TRIM(survey_paper_2026!$B$2:$B999))=LOWER(TRIM(C732)))
  )&gt;0,
  "Yes",
  "New"
)</f>
        <v>New</v>
      </c>
      <c r="F732" s="3" t="s">
        <v>244</v>
      </c>
      <c r="G732" s="10" t="s">
        <v>1936</v>
      </c>
      <c r="I732" s="3" t="s">
        <v>4290</v>
      </c>
      <c r="J732" s="3" t="s">
        <v>4291</v>
      </c>
      <c r="L732" s="3">
        <v>731.0</v>
      </c>
    </row>
    <row r="733">
      <c r="A733" s="3" t="s">
        <v>4292</v>
      </c>
      <c r="C733" s="3" t="s">
        <v>4293</v>
      </c>
      <c r="D733" s="5" t="str">
        <f t="shared" si="1"/>
        <v>KEEP</v>
      </c>
      <c r="E733" s="5" t="str">
        <f t="array" ref="E733">IF(
  SUM(
    (survey_paper_2026!$F$2:$F999="P") *
      (LOWER(TRIM(survey_paper_2026!$B$2:$B999))=LOWER(TRIM(C733)))
  )&gt;0,
  "Yes",
  "New"
)</f>
        <v>New</v>
      </c>
      <c r="F733" s="3" t="s">
        <v>244</v>
      </c>
      <c r="G733" s="10" t="s">
        <v>2015</v>
      </c>
      <c r="I733" s="3" t="s">
        <v>4294</v>
      </c>
      <c r="J733" s="3" t="s">
        <v>4295</v>
      </c>
      <c r="L733" s="3">
        <v>732.0</v>
      </c>
    </row>
    <row r="734">
      <c r="A734" s="3" t="s">
        <v>4296</v>
      </c>
      <c r="C734" s="3" t="s">
        <v>4297</v>
      </c>
      <c r="D734" s="5" t="str">
        <f t="shared" si="1"/>
        <v>KEEP</v>
      </c>
      <c r="E734" s="5" t="str">
        <f t="array" ref="E734">IF(
  SUM(
    (survey_paper_2026!$F$2:$F999="P") *
      (LOWER(TRIM(survey_paper_2026!$B$2:$B999))=LOWER(TRIM(C734)))
  )&gt;0,
  "Yes",
  "New"
)</f>
        <v>New</v>
      </c>
      <c r="F734" s="3" t="s">
        <v>244</v>
      </c>
      <c r="G734" s="10" t="s">
        <v>2070</v>
      </c>
      <c r="I734" s="3" t="s">
        <v>4298</v>
      </c>
      <c r="J734" s="3" t="s">
        <v>4299</v>
      </c>
      <c r="L734" s="3">
        <v>733.0</v>
      </c>
    </row>
    <row r="735">
      <c r="A735" s="3" t="s">
        <v>4300</v>
      </c>
      <c r="C735" s="3" t="s">
        <v>4301</v>
      </c>
      <c r="D735" s="5" t="str">
        <f t="shared" si="1"/>
        <v>KEEP</v>
      </c>
      <c r="E735" s="5" t="str">
        <f t="array" ref="E735">IF(
  SUM(
    (survey_paper_2026!$F$2:$F999="P") *
      (LOWER(TRIM(survey_paper_2026!$B$2:$B999))=LOWER(TRIM(C735)))
  )&gt;0,
  "Yes",
  "New"
)</f>
        <v>New</v>
      </c>
      <c r="F735" s="3" t="s">
        <v>244</v>
      </c>
      <c r="G735" s="10" t="s">
        <v>2015</v>
      </c>
      <c r="I735" s="3" t="s">
        <v>4302</v>
      </c>
      <c r="J735" s="3" t="s">
        <v>4303</v>
      </c>
      <c r="L735" s="3">
        <v>734.0</v>
      </c>
    </row>
    <row r="736">
      <c r="A736" s="3" t="s">
        <v>4304</v>
      </c>
      <c r="C736" s="3" t="s">
        <v>4305</v>
      </c>
      <c r="D736" s="5" t="str">
        <f t="shared" si="1"/>
        <v>KEEP</v>
      </c>
      <c r="E736" s="5" t="str">
        <f t="array" ref="E736">IF(
  SUM(
    (survey_paper_2026!$F$2:$F999="P") *
      (LOWER(TRIM(survey_paper_2026!$B$2:$B999))=LOWER(TRIM(C736)))
  )&gt;0,
  "Yes",
  "New"
)</f>
        <v>New</v>
      </c>
      <c r="F736" s="3" t="s">
        <v>244</v>
      </c>
      <c r="G736" s="10" t="s">
        <v>1936</v>
      </c>
      <c r="I736" s="3" t="s">
        <v>4306</v>
      </c>
      <c r="J736" s="3" t="s">
        <v>4307</v>
      </c>
      <c r="L736" s="3">
        <v>735.0</v>
      </c>
    </row>
    <row r="737">
      <c r="A737" s="3" t="s">
        <v>4308</v>
      </c>
      <c r="C737" s="3" t="s">
        <v>4309</v>
      </c>
      <c r="D737" s="5" t="str">
        <f t="shared" si="1"/>
        <v>KEEP</v>
      </c>
      <c r="E737" s="5" t="str">
        <f t="array" ref="E737">IF(
  SUM(
    (survey_paper_2026!$F$2:$F999="P") *
      (LOWER(TRIM(survey_paper_2026!$B$2:$B999))=LOWER(TRIM(C737)))
  )&gt;0,
  "Yes",
  "New"
)</f>
        <v>New</v>
      </c>
      <c r="F737" s="3" t="s">
        <v>244</v>
      </c>
      <c r="G737" s="10" t="s">
        <v>1936</v>
      </c>
      <c r="I737" s="3" t="s">
        <v>4310</v>
      </c>
      <c r="J737" s="3" t="s">
        <v>4311</v>
      </c>
      <c r="L737" s="3">
        <v>736.0</v>
      </c>
    </row>
    <row r="738">
      <c r="A738" s="3" t="s">
        <v>4312</v>
      </c>
      <c r="C738" s="3" t="s">
        <v>4313</v>
      </c>
      <c r="D738" s="5" t="str">
        <f t="shared" si="1"/>
        <v>KEEP</v>
      </c>
      <c r="E738" s="5" t="str">
        <f t="array" ref="E738">IF(
  SUM(
    (survey_paper_2026!$F$2:$F999="P") *
      (LOWER(TRIM(survey_paper_2026!$B$2:$B999))=LOWER(TRIM(C738)))
  )&gt;0,
  "Yes",
  "New"
)</f>
        <v>New</v>
      </c>
      <c r="F738" s="3" t="s">
        <v>244</v>
      </c>
      <c r="G738" s="10" t="s">
        <v>1985</v>
      </c>
      <c r="I738" s="3" t="s">
        <v>4314</v>
      </c>
      <c r="J738" s="3" t="s">
        <v>4315</v>
      </c>
      <c r="L738" s="3">
        <v>737.0</v>
      </c>
    </row>
    <row r="739">
      <c r="A739" s="3" t="s">
        <v>4316</v>
      </c>
      <c r="C739" s="3" t="s">
        <v>4317</v>
      </c>
      <c r="D739" s="5" t="str">
        <f t="shared" si="1"/>
        <v>KEEP</v>
      </c>
      <c r="E739" s="5" t="str">
        <f t="array" ref="E739">IF(
  SUM(
    (survey_paper_2026!$F$2:$F999="P") *
      (LOWER(TRIM(survey_paper_2026!$B$2:$B999))=LOWER(TRIM(C739)))
  )&gt;0,
  "Yes",
  "New"
)</f>
        <v>New</v>
      </c>
      <c r="F739" s="3" t="s">
        <v>244</v>
      </c>
      <c r="G739" s="10" t="s">
        <v>1932</v>
      </c>
      <c r="I739" s="3" t="s">
        <v>4318</v>
      </c>
      <c r="J739" s="3" t="s">
        <v>4319</v>
      </c>
      <c r="L739" s="3">
        <v>738.0</v>
      </c>
    </row>
    <row r="740">
      <c r="A740" s="3" t="s">
        <v>4320</v>
      </c>
      <c r="C740" s="3" t="s">
        <v>4321</v>
      </c>
      <c r="D740" s="5" t="str">
        <f t="shared" si="1"/>
        <v>KEEP</v>
      </c>
      <c r="E740" s="5" t="str">
        <f t="array" ref="E740">IF(
  SUM(
    (survey_paper_2026!$F$2:$F999="P") *
      (LOWER(TRIM(survey_paper_2026!$B$2:$B999))=LOWER(TRIM(C740)))
  )&gt;0,
  "Yes",
  "New"
)</f>
        <v>New</v>
      </c>
      <c r="F740" s="3" t="s">
        <v>244</v>
      </c>
      <c r="G740" s="10" t="s">
        <v>1936</v>
      </c>
      <c r="I740" s="3" t="s">
        <v>4322</v>
      </c>
      <c r="J740" s="3" t="s">
        <v>4323</v>
      </c>
      <c r="L740" s="3">
        <v>739.0</v>
      </c>
    </row>
    <row r="741">
      <c r="A741" s="3" t="s">
        <v>4324</v>
      </c>
      <c r="C741" s="3" t="s">
        <v>4325</v>
      </c>
      <c r="D741" s="5" t="str">
        <f t="shared" si="1"/>
        <v>KEEP</v>
      </c>
      <c r="E741" s="5" t="str">
        <f t="array" ref="E741">IF(
  SUM(
    (survey_paper_2026!$F$2:$F999="P") *
      (LOWER(TRIM(survey_paper_2026!$B$2:$B999))=LOWER(TRIM(C741)))
  )&gt;0,
  "Yes",
  "New"
)</f>
        <v>New</v>
      </c>
      <c r="F741" s="3" t="s">
        <v>244</v>
      </c>
      <c r="G741" s="10" t="s">
        <v>1956</v>
      </c>
      <c r="I741" s="3" t="s">
        <v>4326</v>
      </c>
      <c r="J741" s="3" t="s">
        <v>4327</v>
      </c>
      <c r="L741" s="3">
        <v>740.0</v>
      </c>
    </row>
    <row r="742">
      <c r="A742" s="3" t="s">
        <v>4328</v>
      </c>
      <c r="C742" s="3" t="s">
        <v>4329</v>
      </c>
      <c r="D742" s="5" t="str">
        <f t="shared" si="1"/>
        <v>KEEP</v>
      </c>
      <c r="E742" s="5" t="str">
        <f t="array" ref="E742">IF(
  SUM(
    (survey_paper_2026!$F$2:$F999="P") *
      (LOWER(TRIM(survey_paper_2026!$B$2:$B999))=LOWER(TRIM(C742)))
  )&gt;0,
  "Yes",
  "New"
)</f>
        <v>New</v>
      </c>
      <c r="F742" s="3" t="s">
        <v>244</v>
      </c>
      <c r="G742" s="10" t="s">
        <v>2015</v>
      </c>
      <c r="I742" s="3" t="s">
        <v>4330</v>
      </c>
      <c r="J742" s="3" t="s">
        <v>4331</v>
      </c>
      <c r="L742" s="3">
        <v>741.0</v>
      </c>
    </row>
    <row r="743">
      <c r="A743" s="3" t="s">
        <v>4332</v>
      </c>
      <c r="C743" s="3" t="s">
        <v>4333</v>
      </c>
      <c r="D743" s="5" t="str">
        <f t="shared" si="1"/>
        <v>KEEP</v>
      </c>
      <c r="E743" s="5" t="str">
        <f t="array" ref="E743">IF(
  SUM(
    (survey_paper_2026!$F$2:$F999="P") *
      (LOWER(TRIM(survey_paper_2026!$B$2:$B999))=LOWER(TRIM(C743)))
  )&gt;0,
  "Yes",
  "New"
)</f>
        <v>New</v>
      </c>
      <c r="F743" s="3" t="s">
        <v>244</v>
      </c>
      <c r="G743" s="10" t="s">
        <v>2015</v>
      </c>
      <c r="I743" s="3" t="s">
        <v>4334</v>
      </c>
      <c r="J743" s="3" t="s">
        <v>4335</v>
      </c>
      <c r="L743" s="3">
        <v>742.0</v>
      </c>
    </row>
    <row r="744">
      <c r="A744" s="3" t="s">
        <v>4336</v>
      </c>
      <c r="C744" s="3" t="s">
        <v>4337</v>
      </c>
      <c r="D744" s="5" t="str">
        <f t="shared" si="1"/>
        <v>KEEP</v>
      </c>
      <c r="E744" s="5" t="str">
        <f t="array" ref="E744">IF(
  SUM(
    (survey_paper_2026!$F$2:$F999="P") *
      (LOWER(TRIM(survey_paper_2026!$B$2:$B999))=LOWER(TRIM(C744)))
  )&gt;0,
  "Yes",
  "New"
)</f>
        <v>New</v>
      </c>
      <c r="F744" s="3" t="s">
        <v>244</v>
      </c>
      <c r="G744" s="10" t="s">
        <v>1932</v>
      </c>
      <c r="I744" s="3" t="s">
        <v>4338</v>
      </c>
      <c r="J744" s="3" t="s">
        <v>4339</v>
      </c>
      <c r="L744" s="3">
        <v>743.0</v>
      </c>
    </row>
    <row r="745">
      <c r="A745" s="3" t="s">
        <v>4340</v>
      </c>
      <c r="C745" s="3" t="s">
        <v>4341</v>
      </c>
      <c r="D745" s="5" t="str">
        <f t="shared" si="1"/>
        <v>KEEP</v>
      </c>
      <c r="E745" s="5" t="str">
        <f t="array" ref="E745">IF(
  SUM(
    (survey_paper_2026!$F$2:$F999="P") *
      (LOWER(TRIM(survey_paper_2026!$B$2:$B999))=LOWER(TRIM(C745)))
  )&gt;0,
  "Yes",
  "New"
)</f>
        <v>New</v>
      </c>
      <c r="F745" s="3" t="s">
        <v>244</v>
      </c>
      <c r="G745" s="10" t="s">
        <v>1932</v>
      </c>
      <c r="I745" s="3" t="s">
        <v>4342</v>
      </c>
      <c r="J745" s="3" t="s">
        <v>4343</v>
      </c>
      <c r="L745" s="3">
        <v>744.0</v>
      </c>
    </row>
    <row r="746">
      <c r="A746" s="3" t="s">
        <v>4344</v>
      </c>
      <c r="C746" s="3" t="s">
        <v>4345</v>
      </c>
      <c r="D746" s="5" t="str">
        <f t="shared" si="1"/>
        <v>KEEP</v>
      </c>
      <c r="E746" s="5" t="str">
        <f t="array" ref="E746">IF(
  SUM(
    (survey_paper_2026!$F$2:$F999="P") *
      (LOWER(TRIM(survey_paper_2026!$B$2:$B999))=LOWER(TRIM(C746)))
  )&gt;0,
  "Yes",
  "New"
)</f>
        <v>New</v>
      </c>
      <c r="F746" s="3" t="s">
        <v>244</v>
      </c>
      <c r="G746" s="10" t="s">
        <v>1932</v>
      </c>
      <c r="I746" s="3" t="s">
        <v>4346</v>
      </c>
      <c r="J746" s="3" t="s">
        <v>4347</v>
      </c>
      <c r="L746" s="3">
        <v>745.0</v>
      </c>
    </row>
    <row r="747">
      <c r="A747" s="3" t="s">
        <v>4348</v>
      </c>
      <c r="C747" s="3" t="s">
        <v>4349</v>
      </c>
      <c r="D747" s="5" t="str">
        <f t="shared" si="1"/>
        <v>KEEP</v>
      </c>
      <c r="E747" s="5" t="str">
        <f t="array" ref="E747">IF(
  SUM(
    (survey_paper_2026!$F$2:$F999="P") *
      (LOWER(TRIM(survey_paper_2026!$B$2:$B999))=LOWER(TRIM(C747)))
  )&gt;0,
  "Yes",
  "New"
)</f>
        <v>New</v>
      </c>
      <c r="F747" s="3" t="s">
        <v>244</v>
      </c>
      <c r="G747" s="10" t="s">
        <v>2078</v>
      </c>
      <c r="I747" s="3" t="s">
        <v>4350</v>
      </c>
      <c r="J747" s="3" t="s">
        <v>4351</v>
      </c>
      <c r="L747" s="3">
        <v>746.0</v>
      </c>
    </row>
    <row r="748">
      <c r="A748" s="3" t="s">
        <v>4352</v>
      </c>
      <c r="C748" s="3" t="s">
        <v>4353</v>
      </c>
      <c r="D748" s="5" t="str">
        <f t="shared" si="1"/>
        <v>KEEP</v>
      </c>
      <c r="E748" s="5" t="str">
        <f t="array" ref="E748">IF(
  SUM(
    (survey_paper_2026!$F$2:$F999="P") *
      (LOWER(TRIM(survey_paper_2026!$B$2:$B999))=LOWER(TRIM(C748)))
  )&gt;0,
  "Yes",
  "New"
)</f>
        <v>New</v>
      </c>
      <c r="F748" s="3" t="s">
        <v>244</v>
      </c>
      <c r="G748" s="10" t="s">
        <v>2015</v>
      </c>
      <c r="I748" s="3" t="s">
        <v>4354</v>
      </c>
      <c r="J748" s="3" t="s">
        <v>4355</v>
      </c>
      <c r="L748" s="3">
        <v>747.0</v>
      </c>
    </row>
    <row r="749">
      <c r="A749" s="3" t="s">
        <v>4356</v>
      </c>
      <c r="C749" s="3" t="s">
        <v>4357</v>
      </c>
      <c r="D749" s="5" t="str">
        <f t="shared" si="1"/>
        <v>KEEP</v>
      </c>
      <c r="E749" s="5" t="str">
        <f t="array" ref="E749">IF(
  SUM(
    (survey_paper_2026!$F$2:$F999="P") *
      (LOWER(TRIM(survey_paper_2026!$B$2:$B999))=LOWER(TRIM(C749)))
  )&gt;0,
  "Yes",
  "New"
)</f>
        <v>New</v>
      </c>
      <c r="F749" s="3" t="s">
        <v>244</v>
      </c>
      <c r="G749" s="10" t="s">
        <v>1936</v>
      </c>
      <c r="I749" s="3" t="s">
        <v>4358</v>
      </c>
      <c r="J749" s="3" t="s">
        <v>4359</v>
      </c>
      <c r="L749" s="3">
        <v>748.0</v>
      </c>
    </row>
    <row r="750">
      <c r="A750" s="3" t="s">
        <v>4360</v>
      </c>
      <c r="C750" s="3" t="s">
        <v>4361</v>
      </c>
      <c r="D750" s="5" t="str">
        <f t="shared" si="1"/>
        <v>KEEP</v>
      </c>
      <c r="E750" s="5" t="str">
        <f t="array" ref="E750">IF(
  SUM(
    (survey_paper_2026!$F$2:$F999="P") *
      (LOWER(TRIM(survey_paper_2026!$B$2:$B999))=LOWER(TRIM(C750)))
  )&gt;0,
  "Yes",
  "New"
)</f>
        <v>New</v>
      </c>
      <c r="F750" s="3" t="s">
        <v>244</v>
      </c>
      <c r="G750" s="10" t="s">
        <v>1956</v>
      </c>
      <c r="I750" s="3" t="s">
        <v>4362</v>
      </c>
      <c r="J750" s="3" t="s">
        <v>4363</v>
      </c>
      <c r="L750" s="3">
        <v>749.0</v>
      </c>
    </row>
    <row r="751">
      <c r="A751" s="3" t="s">
        <v>4364</v>
      </c>
      <c r="C751" s="3" t="s">
        <v>4365</v>
      </c>
      <c r="D751" s="5" t="str">
        <f t="shared" si="1"/>
        <v>KEEP</v>
      </c>
      <c r="E751" s="5" t="str">
        <f t="array" ref="E751">IF(
  SUM(
    (survey_paper_2026!$F$2:$F999="P") *
      (LOWER(TRIM(survey_paper_2026!$B$2:$B999))=LOWER(TRIM(C751)))
  )&gt;0,
  "Yes",
  "New"
)</f>
        <v>New</v>
      </c>
      <c r="F751" s="3" t="s">
        <v>244</v>
      </c>
      <c r="G751" s="10" t="s">
        <v>2015</v>
      </c>
      <c r="I751" s="3" t="s">
        <v>4366</v>
      </c>
      <c r="J751" s="3" t="s">
        <v>4367</v>
      </c>
      <c r="L751" s="3">
        <v>750.0</v>
      </c>
    </row>
    <row r="752">
      <c r="A752" s="3" t="s">
        <v>4368</v>
      </c>
      <c r="C752" s="3" t="s">
        <v>4369</v>
      </c>
      <c r="D752" s="5" t="str">
        <f t="shared" si="1"/>
        <v>KEEP</v>
      </c>
      <c r="E752" s="5" t="str">
        <f t="array" ref="E752">IF(
  SUM(
    (survey_paper_2026!$F$2:$F999="P") *
      (LOWER(TRIM(survey_paper_2026!$B$2:$B999))=LOWER(TRIM(C752)))
  )&gt;0,
  "Yes",
  "New"
)</f>
        <v>New</v>
      </c>
      <c r="F752" s="3" t="s">
        <v>244</v>
      </c>
      <c r="G752" s="10" t="s">
        <v>1928</v>
      </c>
      <c r="I752" s="3" t="s">
        <v>4370</v>
      </c>
      <c r="J752" s="3" t="s">
        <v>4371</v>
      </c>
      <c r="L752" s="3">
        <v>751.0</v>
      </c>
    </row>
    <row r="753">
      <c r="A753" s="3" t="s">
        <v>4372</v>
      </c>
      <c r="C753" s="3" t="s">
        <v>4373</v>
      </c>
      <c r="D753" s="5" t="str">
        <f t="shared" si="1"/>
        <v>KEEP</v>
      </c>
      <c r="E753" s="5" t="str">
        <f t="array" ref="E753">IF(
  SUM(
    (survey_paper_2026!$F$2:$F999="P") *
      (LOWER(TRIM(survey_paper_2026!$B$2:$B999))=LOWER(TRIM(C753)))
  )&gt;0,
  "Yes",
  "New"
)</f>
        <v>New</v>
      </c>
      <c r="F753" s="3" t="s">
        <v>244</v>
      </c>
      <c r="G753" s="10" t="s">
        <v>2015</v>
      </c>
      <c r="I753" s="3" t="s">
        <v>4374</v>
      </c>
      <c r="J753" s="3" t="s">
        <v>4375</v>
      </c>
      <c r="L753" s="3">
        <v>752.0</v>
      </c>
    </row>
    <row r="754">
      <c r="A754" s="3" t="s">
        <v>4376</v>
      </c>
      <c r="C754" s="3" t="s">
        <v>4377</v>
      </c>
      <c r="D754" s="5" t="str">
        <f t="shared" si="1"/>
        <v>KEEP</v>
      </c>
      <c r="E754" s="5" t="str">
        <f t="array" ref="E754">IF(
  SUM(
    (survey_paper_2026!$F$2:$F999="P") *
      (LOWER(TRIM(survey_paper_2026!$B$2:$B999))=LOWER(TRIM(C754)))
  )&gt;0,
  "Yes",
  "New"
)</f>
        <v>New</v>
      </c>
      <c r="F754" s="3" t="s">
        <v>244</v>
      </c>
      <c r="G754" s="10" t="s">
        <v>1956</v>
      </c>
      <c r="I754" s="3" t="s">
        <v>4378</v>
      </c>
      <c r="J754" s="3" t="s">
        <v>4379</v>
      </c>
      <c r="L754" s="3">
        <v>753.0</v>
      </c>
    </row>
    <row r="755">
      <c r="A755" s="3" t="s">
        <v>4380</v>
      </c>
      <c r="C755" s="3" t="s">
        <v>4381</v>
      </c>
      <c r="D755" s="5" t="str">
        <f t="shared" si="1"/>
        <v>KEEP</v>
      </c>
      <c r="E755" s="5" t="str">
        <f t="array" ref="E755">IF(
  SUM(
    (survey_paper_2026!$F$2:$F999="P") *
      (LOWER(TRIM(survey_paper_2026!$B$2:$B999))=LOWER(TRIM(C755)))
  )&gt;0,
  "Yes",
  "New"
)</f>
        <v>New</v>
      </c>
      <c r="F755" s="3" t="s">
        <v>244</v>
      </c>
      <c r="G755" s="10" t="s">
        <v>1928</v>
      </c>
      <c r="I755" s="3" t="s">
        <v>4382</v>
      </c>
      <c r="J755" s="3" t="s">
        <v>4383</v>
      </c>
      <c r="L755" s="3">
        <v>754.0</v>
      </c>
    </row>
    <row r="756">
      <c r="A756" s="3" t="s">
        <v>4384</v>
      </c>
      <c r="C756" s="3" t="s">
        <v>4385</v>
      </c>
      <c r="D756" s="5" t="str">
        <f t="shared" si="1"/>
        <v>KEEP</v>
      </c>
      <c r="E756" s="5" t="str">
        <f t="array" ref="E756">IF(
  SUM(
    (survey_paper_2026!$F$2:$F999="P") *
      (LOWER(TRIM(survey_paper_2026!$B$2:$B999))=LOWER(TRIM(C756)))
  )&gt;0,
  "Yes",
  "New"
)</f>
        <v>New</v>
      </c>
      <c r="F756" s="3" t="s">
        <v>244</v>
      </c>
      <c r="G756" s="10" t="s">
        <v>2015</v>
      </c>
      <c r="I756" s="3" t="s">
        <v>4386</v>
      </c>
      <c r="J756" s="3" t="s">
        <v>4387</v>
      </c>
      <c r="L756" s="3">
        <v>755.0</v>
      </c>
    </row>
    <row r="757">
      <c r="A757" s="3" t="s">
        <v>4388</v>
      </c>
      <c r="C757" s="3" t="s">
        <v>4389</v>
      </c>
      <c r="D757" s="5" t="str">
        <f t="shared" si="1"/>
        <v>KEEP</v>
      </c>
      <c r="E757" s="5" t="str">
        <f t="array" ref="E757">IF(
  SUM(
    (survey_paper_2026!$F$2:$F999="P") *
      (LOWER(TRIM(survey_paper_2026!$B$2:$B999))=LOWER(TRIM(C757)))
  )&gt;0,
  "Yes",
  "New"
)</f>
        <v>New</v>
      </c>
      <c r="F757" s="3" t="s">
        <v>244</v>
      </c>
      <c r="G757" s="10" t="s">
        <v>1923</v>
      </c>
      <c r="I757" s="3" t="s">
        <v>4390</v>
      </c>
      <c r="J757" s="3" t="s">
        <v>4391</v>
      </c>
      <c r="L757" s="3">
        <v>756.0</v>
      </c>
    </row>
    <row r="758">
      <c r="A758" s="3" t="s">
        <v>4392</v>
      </c>
      <c r="C758" s="3" t="s">
        <v>4393</v>
      </c>
      <c r="D758" s="5" t="str">
        <f t="shared" si="1"/>
        <v>KEEP</v>
      </c>
      <c r="E758" s="5" t="str">
        <f t="array" ref="E758">IF(
  SUM(
    (survey_paper_2026!$F$2:$F999="P") *
      (LOWER(TRIM(survey_paper_2026!$B$2:$B999))=LOWER(TRIM(C758)))
  )&gt;0,
  "Yes",
  "New"
)</f>
        <v>New</v>
      </c>
      <c r="F758" s="3" t="s">
        <v>244</v>
      </c>
      <c r="G758" s="10" t="s">
        <v>2015</v>
      </c>
      <c r="I758" s="3" t="s">
        <v>4394</v>
      </c>
      <c r="J758" s="3" t="s">
        <v>4395</v>
      </c>
      <c r="L758" s="3">
        <v>757.0</v>
      </c>
    </row>
    <row r="759">
      <c r="A759" s="3" t="s">
        <v>4396</v>
      </c>
      <c r="C759" s="3" t="s">
        <v>4397</v>
      </c>
      <c r="D759" s="5" t="str">
        <f t="shared" si="1"/>
        <v>KEEP</v>
      </c>
      <c r="E759" s="5" t="str">
        <f t="array" ref="E759">IF(
  SUM(
    (survey_paper_2026!$F$2:$F999="P") *
      (LOWER(TRIM(survey_paper_2026!$B$2:$B999))=LOWER(TRIM(C759)))
  )&gt;0,
  "Yes",
  "New"
)</f>
        <v>New</v>
      </c>
      <c r="F759" s="3" t="s">
        <v>244</v>
      </c>
      <c r="G759" s="10" t="s">
        <v>1956</v>
      </c>
      <c r="I759" s="3" t="s">
        <v>4398</v>
      </c>
      <c r="J759" s="3" t="s">
        <v>4399</v>
      </c>
      <c r="L759" s="3">
        <v>758.0</v>
      </c>
    </row>
    <row r="760">
      <c r="A760" s="3" t="s">
        <v>4400</v>
      </c>
      <c r="C760" s="3" t="s">
        <v>4401</v>
      </c>
      <c r="D760" s="5" t="str">
        <f t="shared" si="1"/>
        <v>KEEP</v>
      </c>
      <c r="E760" s="5" t="str">
        <f t="array" ref="E760">IF(
  SUM(
    (survey_paper_2026!$F$2:$F999="P") *
      (LOWER(TRIM(survey_paper_2026!$B$2:$B999))=LOWER(TRIM(C760)))
  )&gt;0,
  "Yes",
  "New"
)</f>
        <v>New</v>
      </c>
      <c r="F760" s="3" t="s">
        <v>244</v>
      </c>
      <c r="G760" s="10" t="s">
        <v>2015</v>
      </c>
      <c r="I760" s="3" t="s">
        <v>4402</v>
      </c>
      <c r="J760" s="3" t="s">
        <v>4403</v>
      </c>
      <c r="L760" s="3">
        <v>759.0</v>
      </c>
    </row>
    <row r="761">
      <c r="A761" s="3" t="s">
        <v>4404</v>
      </c>
      <c r="C761" s="3" t="s">
        <v>4405</v>
      </c>
      <c r="D761" s="5" t="str">
        <f t="shared" si="1"/>
        <v>KEEP</v>
      </c>
      <c r="E761" s="5" t="str">
        <f t="array" ref="E761">IF(
  SUM(
    (survey_paper_2026!$F$2:$F999="P") *
      (LOWER(TRIM(survey_paper_2026!$B$2:$B999))=LOWER(TRIM(C761)))
  )&gt;0,
  "Yes",
  "New"
)</f>
        <v>New</v>
      </c>
      <c r="F761" s="3" t="s">
        <v>244</v>
      </c>
      <c r="G761" s="10" t="s">
        <v>1985</v>
      </c>
      <c r="I761" s="3" t="s">
        <v>4406</v>
      </c>
      <c r="J761" s="3" t="s">
        <v>4407</v>
      </c>
      <c r="L761" s="3">
        <v>760.0</v>
      </c>
    </row>
    <row r="762">
      <c r="A762" s="3" t="s">
        <v>4408</v>
      </c>
      <c r="C762" s="3" t="s">
        <v>4409</v>
      </c>
      <c r="D762" s="5" t="str">
        <f t="shared" si="1"/>
        <v>KEEP</v>
      </c>
      <c r="E762" s="5" t="str">
        <f t="array" ref="E762">IF(
  SUM(
    (survey_paper_2026!$F$2:$F999="P") *
      (LOWER(TRIM(survey_paper_2026!$B$2:$B999))=LOWER(TRIM(C762)))
  )&gt;0,
  "Yes",
  "New"
)</f>
        <v>New</v>
      </c>
      <c r="F762" s="3" t="s">
        <v>244</v>
      </c>
      <c r="G762" s="10" t="s">
        <v>1932</v>
      </c>
      <c r="I762" s="3" t="s">
        <v>4410</v>
      </c>
      <c r="J762" s="3" t="s">
        <v>4411</v>
      </c>
      <c r="L762" s="3">
        <v>761.0</v>
      </c>
    </row>
    <row r="763">
      <c r="A763" s="3" t="s">
        <v>4412</v>
      </c>
      <c r="C763" s="3" t="s">
        <v>4413</v>
      </c>
      <c r="D763" s="5" t="str">
        <f t="shared" si="1"/>
        <v>KEEP</v>
      </c>
      <c r="E763" s="5" t="str">
        <f t="array" ref="E763">IF(
  SUM(
    (survey_paper_2026!$F$2:$F999="P") *
      (LOWER(TRIM(survey_paper_2026!$B$2:$B999))=LOWER(TRIM(C763)))
  )&gt;0,
  "Yes",
  "New"
)</f>
        <v>New</v>
      </c>
      <c r="F763" s="3" t="s">
        <v>244</v>
      </c>
      <c r="G763" s="10" t="s">
        <v>2078</v>
      </c>
      <c r="I763" s="3" t="s">
        <v>4414</v>
      </c>
      <c r="J763" s="3" t="s">
        <v>4415</v>
      </c>
      <c r="L763" s="3">
        <v>762.0</v>
      </c>
    </row>
    <row r="764">
      <c r="A764" s="3" t="s">
        <v>4416</v>
      </c>
      <c r="C764" s="3" t="s">
        <v>4417</v>
      </c>
      <c r="D764" s="5" t="str">
        <f t="shared" si="1"/>
        <v>KEEP</v>
      </c>
      <c r="E764" s="5" t="str">
        <f t="array" ref="E764">IF(
  SUM(
    (survey_paper_2026!$F$2:$F999="P") *
      (LOWER(TRIM(survey_paper_2026!$B$2:$B999))=LOWER(TRIM(C764)))
  )&gt;0,
  "Yes",
  "New"
)</f>
        <v>New</v>
      </c>
      <c r="F764" s="3" t="s">
        <v>244</v>
      </c>
      <c r="G764" s="10" t="s">
        <v>1932</v>
      </c>
      <c r="I764" s="3" t="s">
        <v>4418</v>
      </c>
      <c r="J764" s="3" t="s">
        <v>4419</v>
      </c>
      <c r="L764" s="3">
        <v>763.0</v>
      </c>
    </row>
    <row r="765">
      <c r="A765" s="3" t="s">
        <v>4420</v>
      </c>
      <c r="C765" s="3" t="s">
        <v>4421</v>
      </c>
      <c r="D765" s="5" t="str">
        <f t="shared" si="1"/>
        <v>KEEP</v>
      </c>
      <c r="E765" s="5" t="str">
        <f t="array" ref="E765">IF(
  SUM(
    (survey_paper_2026!$F$2:$F999="P") *
      (LOWER(TRIM(survey_paper_2026!$B$2:$B999))=LOWER(TRIM(C765)))
  )&gt;0,
  "Yes",
  "New"
)</f>
        <v>New</v>
      </c>
      <c r="F765" s="3" t="s">
        <v>244</v>
      </c>
      <c r="G765" s="10" t="s">
        <v>1923</v>
      </c>
      <c r="I765" s="3" t="s">
        <v>4422</v>
      </c>
      <c r="J765" s="3" t="s">
        <v>4423</v>
      </c>
      <c r="L765" s="3">
        <v>764.0</v>
      </c>
    </row>
    <row r="766">
      <c r="A766" s="3" t="s">
        <v>4424</v>
      </c>
      <c r="C766" s="3" t="s">
        <v>4425</v>
      </c>
      <c r="D766" s="5" t="str">
        <f t="shared" si="1"/>
        <v>KEEP</v>
      </c>
      <c r="E766" s="5" t="str">
        <f t="array" ref="E766">IF(
  SUM(
    (survey_paper_2026!$F$2:$F999="P") *
      (LOWER(TRIM(survey_paper_2026!$B$2:$B999))=LOWER(TRIM(C766)))
  )&gt;0,
  "Yes",
  "New"
)</f>
        <v>New</v>
      </c>
      <c r="F766" s="3" t="s">
        <v>244</v>
      </c>
      <c r="G766" s="10" t="s">
        <v>1936</v>
      </c>
      <c r="I766" s="3" t="s">
        <v>4426</v>
      </c>
      <c r="J766" s="3" t="s">
        <v>4427</v>
      </c>
      <c r="L766" s="3">
        <v>765.0</v>
      </c>
    </row>
    <row r="767">
      <c r="A767" s="3" t="s">
        <v>4428</v>
      </c>
      <c r="C767" s="3" t="s">
        <v>4429</v>
      </c>
      <c r="D767" s="5" t="str">
        <f t="shared" si="1"/>
        <v>KEEP</v>
      </c>
      <c r="E767" s="5" t="str">
        <f t="array" ref="E767">IF(
  SUM(
    (survey_paper_2026!$F$2:$F999="P") *
      (LOWER(TRIM(survey_paper_2026!$B$2:$B999))=LOWER(TRIM(C767)))
  )&gt;0,
  "Yes",
  "New"
)</f>
        <v>New</v>
      </c>
      <c r="F767" s="3" t="s">
        <v>244</v>
      </c>
      <c r="G767" s="10" t="s">
        <v>1932</v>
      </c>
      <c r="I767" s="3" t="s">
        <v>4430</v>
      </c>
      <c r="J767" s="3" t="s">
        <v>4431</v>
      </c>
      <c r="L767" s="3">
        <v>766.0</v>
      </c>
    </row>
    <row r="768">
      <c r="A768" s="3" t="s">
        <v>4432</v>
      </c>
      <c r="C768" s="3" t="s">
        <v>4433</v>
      </c>
      <c r="D768" s="5" t="str">
        <f t="shared" si="1"/>
        <v>KEEP</v>
      </c>
      <c r="E768" s="5" t="str">
        <f t="array" ref="E768">IF(
  SUM(
    (survey_paper_2026!$F$2:$F999="P") *
      (LOWER(TRIM(survey_paper_2026!$B$2:$B999))=LOWER(TRIM(C768)))
  )&gt;0,
  "Yes",
  "New"
)</f>
        <v>New</v>
      </c>
      <c r="F768" s="3" t="s">
        <v>244</v>
      </c>
      <c r="G768" s="10" t="s">
        <v>1923</v>
      </c>
      <c r="I768" s="3" t="s">
        <v>4434</v>
      </c>
      <c r="J768" s="3" t="s">
        <v>4435</v>
      </c>
      <c r="L768" s="3">
        <v>767.0</v>
      </c>
    </row>
    <row r="769">
      <c r="A769" s="3" t="s">
        <v>4436</v>
      </c>
      <c r="C769" s="3" t="s">
        <v>4437</v>
      </c>
      <c r="D769" s="5" t="str">
        <f t="shared" si="1"/>
        <v>KEEP</v>
      </c>
      <c r="E769" s="5" t="str">
        <f t="array" ref="E769">IF(
  SUM(
    (survey_paper_2026!$F$2:$F999="P") *
      (LOWER(TRIM(survey_paper_2026!$B$2:$B999))=LOWER(TRIM(C769)))
  )&gt;0,
  "Yes",
  "New"
)</f>
        <v>New</v>
      </c>
      <c r="F769" s="3" t="s">
        <v>244</v>
      </c>
      <c r="G769" s="10" t="s">
        <v>1932</v>
      </c>
      <c r="I769" s="3" t="s">
        <v>4438</v>
      </c>
      <c r="J769" s="3" t="s">
        <v>4439</v>
      </c>
      <c r="L769" s="3">
        <v>768.0</v>
      </c>
    </row>
    <row r="770">
      <c r="A770" s="3" t="s">
        <v>4440</v>
      </c>
      <c r="C770" s="3" t="s">
        <v>4441</v>
      </c>
      <c r="D770" s="5" t="str">
        <f t="shared" si="1"/>
        <v>KEEP</v>
      </c>
      <c r="E770" s="5" t="str">
        <f t="array" ref="E770">IF(
  SUM(
    (survey_paper_2026!$F$2:$F999="P") *
      (LOWER(TRIM(survey_paper_2026!$B$2:$B999))=LOWER(TRIM(C770)))
  )&gt;0,
  "Yes",
  "New"
)</f>
        <v>New</v>
      </c>
      <c r="F770" s="3" t="s">
        <v>244</v>
      </c>
      <c r="G770" s="10" t="s">
        <v>2070</v>
      </c>
      <c r="I770" s="3" t="s">
        <v>4442</v>
      </c>
      <c r="J770" s="3" t="s">
        <v>4443</v>
      </c>
      <c r="L770" s="3">
        <v>769.0</v>
      </c>
    </row>
    <row r="771">
      <c r="A771" s="3" t="s">
        <v>4444</v>
      </c>
      <c r="C771" s="3" t="s">
        <v>1168</v>
      </c>
      <c r="D771" s="5" t="str">
        <f t="shared" si="1"/>
        <v>KEEP</v>
      </c>
      <c r="E771" s="5" t="str">
        <f t="array" ref="E771">IF(
  SUM(
    (survey_paper_2026!$F$2:$F999="P") *
      (LOWER(TRIM(survey_paper_2026!$B$2:$B999))=LOWER(TRIM(C771)))
  )&gt;0,
  "Yes",
  "New"
)</f>
        <v>New</v>
      </c>
      <c r="F771" s="3" t="s">
        <v>244</v>
      </c>
      <c r="G771" s="10" t="s">
        <v>1932</v>
      </c>
      <c r="I771" s="3" t="s">
        <v>4445</v>
      </c>
      <c r="J771" s="3" t="s">
        <v>1171</v>
      </c>
      <c r="L771" s="3">
        <v>770.0</v>
      </c>
    </row>
    <row r="772">
      <c r="A772" s="3" t="s">
        <v>4446</v>
      </c>
      <c r="C772" s="3" t="s">
        <v>4447</v>
      </c>
      <c r="D772" s="5" t="str">
        <f t="shared" si="1"/>
        <v>KEEP</v>
      </c>
      <c r="E772" s="5" t="str">
        <f t="array" ref="E772">IF(
  SUM(
    (survey_paper_2026!$F$2:$F999="P") *
      (LOWER(TRIM(survey_paper_2026!$B$2:$B999))=LOWER(TRIM(C772)))
  )&gt;0,
  "Yes",
  "New"
)</f>
        <v>New</v>
      </c>
      <c r="F772" s="3" t="s">
        <v>244</v>
      </c>
      <c r="G772" s="10" t="s">
        <v>1932</v>
      </c>
      <c r="I772" s="3" t="s">
        <v>4448</v>
      </c>
      <c r="J772" s="3" t="s">
        <v>4449</v>
      </c>
      <c r="L772" s="3">
        <v>771.0</v>
      </c>
    </row>
    <row r="773">
      <c r="A773" s="3" t="s">
        <v>4450</v>
      </c>
      <c r="C773" s="3" t="s">
        <v>4451</v>
      </c>
      <c r="D773" s="5" t="str">
        <f t="shared" si="1"/>
        <v>KEEP</v>
      </c>
      <c r="E773" s="5" t="str">
        <f t="array" ref="E773">IF(
  SUM(
    (survey_paper_2026!$F$2:$F999="P") *
      (LOWER(TRIM(survey_paper_2026!$B$2:$B999))=LOWER(TRIM(C773)))
  )&gt;0,
  "Yes",
  "New"
)</f>
        <v>New</v>
      </c>
      <c r="F773" s="3" t="s">
        <v>244</v>
      </c>
      <c r="G773" s="10" t="s">
        <v>1932</v>
      </c>
      <c r="I773" s="3" t="s">
        <v>4452</v>
      </c>
      <c r="J773" s="3" t="s">
        <v>4453</v>
      </c>
      <c r="L773" s="3">
        <v>772.0</v>
      </c>
    </row>
    <row r="774">
      <c r="A774" s="3" t="s">
        <v>1959</v>
      </c>
      <c r="C774" s="3" t="s">
        <v>4454</v>
      </c>
      <c r="D774" s="5" t="str">
        <f t="shared" si="1"/>
        <v>KEEP</v>
      </c>
      <c r="E774" s="5" t="str">
        <f t="array" ref="E774">IF(
  SUM(
    (survey_paper_2026!$F$2:$F999="P") *
      (LOWER(TRIM(survey_paper_2026!$B$2:$B999))=LOWER(TRIM(C774)))
  )&gt;0,
  "Yes",
  "New"
)</f>
        <v>New</v>
      </c>
      <c r="F774" s="3" t="s">
        <v>244</v>
      </c>
      <c r="G774" s="10" t="s">
        <v>1932</v>
      </c>
      <c r="I774" s="3" t="s">
        <v>4455</v>
      </c>
      <c r="J774" s="3" t="s">
        <v>4456</v>
      </c>
      <c r="L774" s="3">
        <v>773.0</v>
      </c>
    </row>
    <row r="775">
      <c r="A775" s="3" t="s">
        <v>4457</v>
      </c>
      <c r="C775" s="3" t="s">
        <v>4458</v>
      </c>
      <c r="D775" s="5" t="str">
        <f t="shared" si="1"/>
        <v>KEEP</v>
      </c>
      <c r="E775" s="5" t="str">
        <f t="array" ref="E775">IF(
  SUM(
    (survey_paper_2026!$F$2:$F999="P") *
      (LOWER(TRIM(survey_paper_2026!$B$2:$B999))=LOWER(TRIM(C775)))
  )&gt;0,
  "Yes",
  "New"
)</f>
        <v>New</v>
      </c>
      <c r="F775" s="3" t="s">
        <v>244</v>
      </c>
      <c r="G775" s="10" t="s">
        <v>1932</v>
      </c>
      <c r="I775" s="3" t="s">
        <v>4459</v>
      </c>
      <c r="J775" s="3" t="s">
        <v>4460</v>
      </c>
      <c r="L775" s="3">
        <v>774.0</v>
      </c>
    </row>
    <row r="776">
      <c r="A776" s="3" t="s">
        <v>4461</v>
      </c>
      <c r="C776" s="3" t="s">
        <v>4462</v>
      </c>
      <c r="D776" s="5" t="str">
        <f t="shared" si="1"/>
        <v>KEEP</v>
      </c>
      <c r="E776" s="5" t="str">
        <f t="array" ref="E776">IF(
  SUM(
    (survey_paper_2026!$F$2:$F999="P") *
      (LOWER(TRIM(survey_paper_2026!$B$2:$B999))=LOWER(TRIM(C776)))
  )&gt;0,
  "Yes",
  "New"
)</f>
        <v>New</v>
      </c>
      <c r="F776" s="3" t="s">
        <v>244</v>
      </c>
      <c r="G776" s="10" t="s">
        <v>1923</v>
      </c>
      <c r="I776" s="3" t="s">
        <v>4463</v>
      </c>
      <c r="J776" s="3" t="s">
        <v>4464</v>
      </c>
      <c r="L776" s="3">
        <v>775.0</v>
      </c>
    </row>
    <row r="777">
      <c r="A777" s="3" t="s">
        <v>4465</v>
      </c>
      <c r="C777" s="3" t="s">
        <v>4466</v>
      </c>
      <c r="D777" s="5" t="str">
        <f t="shared" si="1"/>
        <v>KEEP</v>
      </c>
      <c r="E777" s="5" t="str">
        <f t="array" ref="E777">IF(
  SUM(
    (survey_paper_2026!$F$2:$F999="P") *
      (LOWER(TRIM(survey_paper_2026!$B$2:$B999))=LOWER(TRIM(C777)))
  )&gt;0,
  "Yes",
  "New"
)</f>
        <v>New</v>
      </c>
      <c r="F777" s="3" t="s">
        <v>244</v>
      </c>
      <c r="G777" s="10" t="s">
        <v>2015</v>
      </c>
      <c r="I777" s="3" t="s">
        <v>4467</v>
      </c>
      <c r="J777" s="3" t="s">
        <v>4468</v>
      </c>
      <c r="L777" s="3">
        <v>776.0</v>
      </c>
    </row>
    <row r="778">
      <c r="A778" s="3" t="s">
        <v>4469</v>
      </c>
      <c r="C778" s="3" t="s">
        <v>4470</v>
      </c>
      <c r="D778" s="5" t="str">
        <f t="shared" si="1"/>
        <v>KEEP</v>
      </c>
      <c r="E778" s="5" t="str">
        <f t="array" ref="E778">IF(
  SUM(
    (survey_paper_2026!$F$2:$F999="P") *
      (LOWER(TRIM(survey_paper_2026!$B$2:$B999))=LOWER(TRIM(C778)))
  )&gt;0,
  "Yes",
  "New"
)</f>
        <v>New</v>
      </c>
      <c r="F778" s="3" t="s">
        <v>244</v>
      </c>
      <c r="G778" s="10" t="s">
        <v>2015</v>
      </c>
      <c r="I778" s="3" t="s">
        <v>4471</v>
      </c>
      <c r="J778" s="3" t="s">
        <v>4472</v>
      </c>
      <c r="L778" s="3">
        <v>777.0</v>
      </c>
    </row>
    <row r="779">
      <c r="A779" s="3" t="s">
        <v>4473</v>
      </c>
      <c r="C779" s="3" t="s">
        <v>4474</v>
      </c>
      <c r="D779" s="5" t="str">
        <f t="shared" si="1"/>
        <v>KEEP</v>
      </c>
      <c r="E779" s="5" t="str">
        <f t="array" ref="E779">IF(
  SUM(
    (survey_paper_2026!$F$2:$F999="P") *
      (LOWER(TRIM(survey_paper_2026!$B$2:$B999))=LOWER(TRIM(C779)))
  )&gt;0,
  "Yes",
  "New"
)</f>
        <v>New</v>
      </c>
      <c r="F779" s="3" t="s">
        <v>244</v>
      </c>
      <c r="G779" s="10" t="s">
        <v>1923</v>
      </c>
      <c r="I779" s="3" t="s">
        <v>4475</v>
      </c>
      <c r="J779" s="3" t="s">
        <v>4476</v>
      </c>
      <c r="L779" s="3">
        <v>778.0</v>
      </c>
    </row>
    <row r="780">
      <c r="A780" s="3" t="s">
        <v>4477</v>
      </c>
      <c r="C780" s="3" t="s">
        <v>4478</v>
      </c>
      <c r="D780" s="5" t="str">
        <f t="shared" si="1"/>
        <v>KEEP</v>
      </c>
      <c r="E780" s="5" t="str">
        <f t="array" ref="E780">IF(
  SUM(
    (survey_paper_2026!$F$2:$F999="P") *
      (LOWER(TRIM(survey_paper_2026!$B$2:$B999))=LOWER(TRIM(C780)))
  )&gt;0,
  "Yes",
  "New"
)</f>
        <v>New</v>
      </c>
      <c r="F780" s="3" t="s">
        <v>244</v>
      </c>
      <c r="G780" s="10" t="s">
        <v>1932</v>
      </c>
      <c r="I780" s="3" t="s">
        <v>4479</v>
      </c>
      <c r="J780" s="3" t="s">
        <v>4480</v>
      </c>
      <c r="L780" s="3">
        <v>779.0</v>
      </c>
    </row>
    <row r="781">
      <c r="A781" s="3" t="s">
        <v>4481</v>
      </c>
      <c r="C781" s="3" t="s">
        <v>4482</v>
      </c>
      <c r="D781" s="5" t="str">
        <f t="shared" si="1"/>
        <v>KEEP</v>
      </c>
      <c r="E781" s="5" t="str">
        <f t="array" ref="E781">IF(
  SUM(
    (survey_paper_2026!$F$2:$F999="P") *
      (LOWER(TRIM(survey_paper_2026!$B$2:$B999))=LOWER(TRIM(C781)))
  )&gt;0,
  "Yes",
  "New"
)</f>
        <v>New</v>
      </c>
      <c r="F781" s="3" t="s">
        <v>244</v>
      </c>
      <c r="G781" s="10" t="s">
        <v>2015</v>
      </c>
      <c r="I781" s="3" t="s">
        <v>4483</v>
      </c>
      <c r="J781" s="3" t="s">
        <v>4484</v>
      </c>
      <c r="L781" s="3">
        <v>780.0</v>
      </c>
    </row>
    <row r="782">
      <c r="A782" s="3" t="s">
        <v>4485</v>
      </c>
      <c r="C782" s="3" t="s">
        <v>4486</v>
      </c>
      <c r="D782" s="5" t="str">
        <f t="shared" si="1"/>
        <v>KEEP</v>
      </c>
      <c r="E782" s="5" t="str">
        <f t="array" ref="E782">IF(
  SUM(
    (survey_paper_2026!$F$2:$F999="P") *
      (LOWER(TRIM(survey_paper_2026!$B$2:$B999))=LOWER(TRIM(C782)))
  )&gt;0,
  "Yes",
  "New"
)</f>
        <v>New</v>
      </c>
      <c r="F782" s="3" t="s">
        <v>244</v>
      </c>
      <c r="G782" s="10" t="s">
        <v>2015</v>
      </c>
      <c r="I782" s="3" t="s">
        <v>4487</v>
      </c>
      <c r="J782" s="3" t="s">
        <v>4488</v>
      </c>
      <c r="L782" s="3">
        <v>781.0</v>
      </c>
    </row>
    <row r="783">
      <c r="A783" s="3" t="s">
        <v>4489</v>
      </c>
      <c r="C783" s="3" t="s">
        <v>4490</v>
      </c>
      <c r="D783" s="5" t="str">
        <f t="shared" si="1"/>
        <v>KEEP</v>
      </c>
      <c r="E783" s="5" t="str">
        <f t="array" ref="E783">IF(
  SUM(
    (survey_paper_2026!$F$2:$F999="P") *
      (LOWER(TRIM(survey_paper_2026!$B$2:$B999))=LOWER(TRIM(C783)))
  )&gt;0,
  "Yes",
  "New"
)</f>
        <v>New</v>
      </c>
      <c r="F783" s="3" t="s">
        <v>244</v>
      </c>
      <c r="G783" s="10" t="s">
        <v>2015</v>
      </c>
      <c r="I783" s="3" t="s">
        <v>4491</v>
      </c>
      <c r="J783" s="3" t="s">
        <v>4492</v>
      </c>
      <c r="L783" s="3">
        <v>782.0</v>
      </c>
    </row>
    <row r="784">
      <c r="A784" s="3" t="s">
        <v>4493</v>
      </c>
      <c r="C784" s="3" t="s">
        <v>4494</v>
      </c>
      <c r="D784" s="5" t="str">
        <f t="shared" si="1"/>
        <v>KEEP</v>
      </c>
      <c r="E784" s="5" t="str">
        <f t="array" ref="E784">IF(
  SUM(
    (survey_paper_2026!$F$2:$F999="P") *
      (LOWER(TRIM(survey_paper_2026!$B$2:$B999))=LOWER(TRIM(C784)))
  )&gt;0,
  "Yes",
  "New"
)</f>
        <v>New</v>
      </c>
      <c r="F784" s="3" t="s">
        <v>244</v>
      </c>
      <c r="G784" s="10" t="s">
        <v>1923</v>
      </c>
      <c r="I784" s="3" t="s">
        <v>4495</v>
      </c>
      <c r="J784" s="3" t="s">
        <v>4496</v>
      </c>
      <c r="L784" s="3">
        <v>783.0</v>
      </c>
    </row>
    <row r="785">
      <c r="B785" s="3" t="s">
        <v>1922</v>
      </c>
      <c r="C785" s="3" t="str">
        <f>LOWER(TRIM(CLEAN(B785)))</f>
        <v>7th international conference on innovative computing and communication, icicc 2024</v>
      </c>
      <c r="D785" s="5" t="str">
        <f t="shared" si="1"/>
        <v>DUPLICATE</v>
      </c>
      <c r="E785" s="5" t="str">
        <f t="array" ref="E785">IF(
  SUM(
    (survey_paper_2026!$F$2:$F999="P") *
      (LOWER(TRIM(survey_paper_2026!$B$2:$B999))=LOWER(TRIM(C785)))
  )&gt;0,
  "Yes",
  "New"
)</f>
        <v>New</v>
      </c>
      <c r="G785" s="10" t="s">
        <v>1932</v>
      </c>
      <c r="H785" s="10" t="s">
        <v>1924</v>
      </c>
      <c r="J785" s="3" t="s">
        <v>1925</v>
      </c>
      <c r="K785" s="3" t="s">
        <v>1926</v>
      </c>
      <c r="L785" s="3">
        <v>784.0</v>
      </c>
    </row>
  </sheetData>
  <conditionalFormatting sqref="A1:W999">
    <cfRule type="expression" dxfId="0" priority="1">
      <formula>AND($D2="KEEP",$E2="Yes")</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4497</v>
      </c>
      <c r="B1" s="3"/>
      <c r="C1" s="3" t="s">
        <v>1913</v>
      </c>
      <c r="D1" s="3" t="s">
        <v>4498</v>
      </c>
      <c r="E1" s="3" t="s">
        <v>4499</v>
      </c>
      <c r="F1" s="3" t="s">
        <v>4500</v>
      </c>
      <c r="G1" s="3" t="s">
        <v>2</v>
      </c>
      <c r="H1" s="3" t="s">
        <v>4501</v>
      </c>
      <c r="I1" s="3" t="s">
        <v>4502</v>
      </c>
      <c r="J1" s="3" t="s">
        <v>4503</v>
      </c>
      <c r="K1" s="3" t="s">
        <v>4504</v>
      </c>
      <c r="L1" s="3" t="s">
        <v>6</v>
      </c>
      <c r="M1" s="3" t="s">
        <v>4505</v>
      </c>
      <c r="N1" s="3" t="s">
        <v>4506</v>
      </c>
      <c r="O1" s="3" t="s">
        <v>1920</v>
      </c>
      <c r="P1" s="3" t="s">
        <v>4507</v>
      </c>
      <c r="Q1" s="3" t="s">
        <v>4508</v>
      </c>
      <c r="R1" s="3" t="s">
        <v>7</v>
      </c>
      <c r="S1" s="3" t="s">
        <v>4509</v>
      </c>
      <c r="T1" s="3" t="s">
        <v>4510</v>
      </c>
      <c r="U1" s="3" t="s">
        <v>4511</v>
      </c>
      <c r="V1" s="3" t="s">
        <v>4512</v>
      </c>
      <c r="W1" s="3" t="s">
        <v>4513</v>
      </c>
      <c r="X1" s="3" t="s">
        <v>4514</v>
      </c>
      <c r="Y1" s="3" t="s">
        <v>4515</v>
      </c>
      <c r="Z1" s="3" t="s">
        <v>4516</v>
      </c>
      <c r="AA1" s="3" t="s">
        <v>4517</v>
      </c>
      <c r="AB1" s="3" t="s">
        <v>9</v>
      </c>
      <c r="AC1" s="3" t="s">
        <v>4518</v>
      </c>
    </row>
    <row r="2">
      <c r="A2" s="3" t="s">
        <v>2569</v>
      </c>
      <c r="B2" s="3" t="str">
        <f t="shared" ref="B2:B257" si="1">LOWER(TRIM(CLEAN(A2)))</f>
        <v>optimizing breast cancer classification: a comparative study of filter pruning, neuron pruning, and knowledge distillation</v>
      </c>
      <c r="C2" s="3" t="s">
        <v>2025</v>
      </c>
      <c r="D2" s="3" t="s">
        <v>4519</v>
      </c>
      <c r="E2" s="3" t="s">
        <v>4520</v>
      </c>
      <c r="F2" s="10" t="s">
        <v>4521</v>
      </c>
      <c r="G2" s="10" t="s">
        <v>1932</v>
      </c>
      <c r="J2" s="10" t="s">
        <v>2510</v>
      </c>
      <c r="K2" s="10" t="s">
        <v>2497</v>
      </c>
      <c r="L2" s="3" t="s">
        <v>2028</v>
      </c>
      <c r="M2" s="3" t="s">
        <v>4522</v>
      </c>
      <c r="N2" s="3" t="s">
        <v>4523</v>
      </c>
      <c r="O2" s="3" t="s">
        <v>2027</v>
      </c>
      <c r="Q2" s="21" t="s">
        <v>4524</v>
      </c>
      <c r="R2" s="3" t="s">
        <v>4525</v>
      </c>
      <c r="S2" s="3" t="s">
        <v>4526</v>
      </c>
      <c r="W2" s="10" t="s">
        <v>2527</v>
      </c>
      <c r="X2" s="3" t="s">
        <v>38</v>
      </c>
      <c r="Y2" s="10" t="s">
        <v>4521</v>
      </c>
      <c r="Z2" s="3" t="s">
        <v>4527</v>
      </c>
      <c r="AA2" s="3" t="s">
        <v>4527</v>
      </c>
      <c r="AB2" s="3" t="s">
        <v>38</v>
      </c>
      <c r="AC2" s="3" t="s">
        <v>4528</v>
      </c>
    </row>
    <row r="3">
      <c r="A3" s="3" t="s">
        <v>2717</v>
      </c>
      <c r="B3" s="3" t="str">
        <f t="shared" si="1"/>
        <v>quantized deep learning with attention mechanisms for efficient breast cancer classification and segmentation</v>
      </c>
      <c r="C3" s="3" t="s">
        <v>2029</v>
      </c>
      <c r="D3" s="3" t="s">
        <v>4529</v>
      </c>
      <c r="E3" s="3" t="s">
        <v>4530</v>
      </c>
      <c r="F3" s="10" t="s">
        <v>4531</v>
      </c>
      <c r="G3" s="10" t="s">
        <v>1932</v>
      </c>
      <c r="J3" s="10" t="s">
        <v>2510</v>
      </c>
      <c r="K3" s="10" t="s">
        <v>2497</v>
      </c>
      <c r="L3" s="3" t="s">
        <v>2032</v>
      </c>
      <c r="N3" s="3" t="s">
        <v>4532</v>
      </c>
      <c r="O3" s="3" t="s">
        <v>2031</v>
      </c>
      <c r="Q3" s="21" t="s">
        <v>4533</v>
      </c>
      <c r="R3" s="3" t="s">
        <v>4534</v>
      </c>
      <c r="S3" s="3" t="s">
        <v>4535</v>
      </c>
      <c r="W3" s="10" t="s">
        <v>2542</v>
      </c>
      <c r="X3" s="3" t="s">
        <v>38</v>
      </c>
      <c r="Y3" s="10" t="s">
        <v>4531</v>
      </c>
      <c r="Z3" s="3" t="s">
        <v>4536</v>
      </c>
      <c r="AA3" s="3" t="s">
        <v>4536</v>
      </c>
      <c r="AB3" s="3" t="s">
        <v>38</v>
      </c>
      <c r="AC3" s="3" t="s">
        <v>4528</v>
      </c>
    </row>
    <row r="4">
      <c r="A4" s="3" t="s">
        <v>2750</v>
      </c>
      <c r="B4" s="3" t="str">
        <f t="shared" si="1"/>
        <v>a knowledge-distillation-based classification system for breast cancer histopathological images</v>
      </c>
      <c r="C4" s="3" t="s">
        <v>2033</v>
      </c>
      <c r="D4" s="3" t="s">
        <v>4537</v>
      </c>
      <c r="E4" s="3" t="s">
        <v>4538</v>
      </c>
      <c r="F4" s="10" t="s">
        <v>4539</v>
      </c>
      <c r="G4" s="10" t="s">
        <v>2015</v>
      </c>
      <c r="J4" s="10" t="s">
        <v>4540</v>
      </c>
      <c r="K4" s="10" t="s">
        <v>4541</v>
      </c>
      <c r="L4" s="3" t="s">
        <v>2036</v>
      </c>
      <c r="N4" s="3" t="s">
        <v>4542</v>
      </c>
      <c r="O4" s="3" t="s">
        <v>2035</v>
      </c>
      <c r="Q4" s="21" t="s">
        <v>4543</v>
      </c>
      <c r="R4" s="3" t="s">
        <v>4544</v>
      </c>
      <c r="S4" s="3" t="s">
        <v>4545</v>
      </c>
      <c r="W4" s="10" t="s">
        <v>2486</v>
      </c>
      <c r="X4" s="3" t="s">
        <v>38</v>
      </c>
      <c r="Y4" s="10" t="s">
        <v>4539</v>
      </c>
      <c r="Z4" s="3" t="s">
        <v>4546</v>
      </c>
      <c r="AA4" s="3" t="s">
        <v>4546</v>
      </c>
      <c r="AB4" s="3" t="s">
        <v>38</v>
      </c>
      <c r="AC4" s="3" t="s">
        <v>4528</v>
      </c>
    </row>
    <row r="5">
      <c r="A5" s="3" t="s">
        <v>4547</v>
      </c>
      <c r="B5" s="3" t="str">
        <f t="shared" si="1"/>
        <v>deep and lightweight neural network for histopathological image classification</v>
      </c>
      <c r="C5" s="3" t="s">
        <v>1927</v>
      </c>
      <c r="D5" s="3" t="s">
        <v>4548</v>
      </c>
      <c r="E5" s="3" t="s">
        <v>1481</v>
      </c>
      <c r="F5" s="10" t="s">
        <v>4549</v>
      </c>
      <c r="G5" s="10" t="s">
        <v>1928</v>
      </c>
      <c r="H5" s="10" t="s">
        <v>2921</v>
      </c>
      <c r="I5" s="10" t="s">
        <v>2494</v>
      </c>
      <c r="J5" s="10" t="s">
        <v>4550</v>
      </c>
      <c r="K5" s="10" t="s">
        <v>4551</v>
      </c>
      <c r="L5" s="3" t="s">
        <v>1930</v>
      </c>
      <c r="M5" s="3" t="s">
        <v>4552</v>
      </c>
      <c r="O5" s="3" t="s">
        <v>1929</v>
      </c>
      <c r="P5" s="3" t="s">
        <v>4553</v>
      </c>
      <c r="Q5" s="21" t="s">
        <v>4554</v>
      </c>
      <c r="R5" s="3" t="s">
        <v>4555</v>
      </c>
      <c r="S5" s="3" t="s">
        <v>4556</v>
      </c>
      <c r="U5" s="10" t="s">
        <v>2483</v>
      </c>
      <c r="W5" s="10" t="s">
        <v>3199</v>
      </c>
      <c r="Y5" s="10" t="s">
        <v>4549</v>
      </c>
      <c r="Z5" s="10" t="s">
        <v>4557</v>
      </c>
      <c r="AB5" s="3" t="s">
        <v>1485</v>
      </c>
      <c r="AC5" s="3" t="s">
        <v>4558</v>
      </c>
    </row>
    <row r="6">
      <c r="A6" s="3" t="s">
        <v>2726</v>
      </c>
      <c r="B6" s="3" t="str">
        <f t="shared" si="1"/>
        <v>breast cancer histopathology images classification based on masked autoencoders and knowledge distillation</v>
      </c>
      <c r="C6" s="3" t="s">
        <v>2037</v>
      </c>
      <c r="D6" s="3" t="s">
        <v>4559</v>
      </c>
      <c r="E6" s="3" t="s">
        <v>4560</v>
      </c>
      <c r="F6" s="10" t="s">
        <v>4561</v>
      </c>
      <c r="G6" s="10" t="s">
        <v>1936</v>
      </c>
      <c r="J6" s="10" t="s">
        <v>4562</v>
      </c>
      <c r="K6" s="10" t="s">
        <v>4563</v>
      </c>
      <c r="L6" s="3" t="s">
        <v>2039</v>
      </c>
      <c r="N6" s="3" t="s">
        <v>4564</v>
      </c>
      <c r="O6" s="3" t="s">
        <v>2038</v>
      </c>
      <c r="P6" s="3" t="s">
        <v>4565</v>
      </c>
      <c r="Q6" s="21" t="s">
        <v>4566</v>
      </c>
      <c r="R6" s="3" t="s">
        <v>4567</v>
      </c>
      <c r="S6" s="3" t="s">
        <v>4568</v>
      </c>
      <c r="W6" s="10" t="s">
        <v>2486</v>
      </c>
      <c r="X6" s="3" t="s">
        <v>38</v>
      </c>
      <c r="Y6" s="10" t="s">
        <v>4561</v>
      </c>
      <c r="Z6" s="3" t="s">
        <v>4569</v>
      </c>
      <c r="AA6" s="3" t="s">
        <v>4569</v>
      </c>
      <c r="AB6" s="3" t="s">
        <v>38</v>
      </c>
      <c r="AC6" s="3" t="s">
        <v>4528</v>
      </c>
    </row>
    <row r="7">
      <c r="A7" s="3" t="s">
        <v>4570</v>
      </c>
      <c r="B7" s="3" t="str">
        <f t="shared" si="1"/>
        <v>statistical parameters based deep learning models for breast cancer detection and classification</v>
      </c>
      <c r="C7" s="3" t="s">
        <v>3623</v>
      </c>
      <c r="D7" s="3" t="s">
        <v>4571</v>
      </c>
      <c r="E7" s="3" t="s">
        <v>4572</v>
      </c>
      <c r="F7" s="10" t="s">
        <v>4573</v>
      </c>
      <c r="G7" s="10" t="s">
        <v>1932</v>
      </c>
      <c r="J7" s="10" t="s">
        <v>2510</v>
      </c>
      <c r="K7" s="10" t="s">
        <v>2494</v>
      </c>
      <c r="L7" s="3" t="s">
        <v>3626</v>
      </c>
      <c r="M7" s="3" t="s">
        <v>4574</v>
      </c>
      <c r="N7" s="3" t="s">
        <v>4575</v>
      </c>
      <c r="O7" s="3" t="s">
        <v>3625</v>
      </c>
      <c r="Q7" s="21" t="s">
        <v>4576</v>
      </c>
      <c r="R7" s="3" t="s">
        <v>4577</v>
      </c>
      <c r="S7" s="3" t="s">
        <v>4578</v>
      </c>
      <c r="W7" s="10" t="s">
        <v>2836</v>
      </c>
      <c r="X7" s="3" t="s">
        <v>38</v>
      </c>
      <c r="Y7" s="10" t="s">
        <v>4573</v>
      </c>
      <c r="Z7" s="3" t="s">
        <v>4536</v>
      </c>
      <c r="AA7" s="3" t="s">
        <v>4536</v>
      </c>
      <c r="AB7" s="3" t="s">
        <v>38</v>
      </c>
      <c r="AC7" s="3" t="s">
        <v>4528</v>
      </c>
    </row>
    <row r="8">
      <c r="A8" s="3" t="s">
        <v>2645</v>
      </c>
      <c r="B8" s="3" t="str">
        <f t="shared" si="1"/>
        <v>early detection of breast cancer using deep learning techniques</v>
      </c>
      <c r="C8" s="3" t="s">
        <v>2040</v>
      </c>
      <c r="D8" s="3" t="s">
        <v>4579</v>
      </c>
      <c r="E8" s="3" t="s">
        <v>4580</v>
      </c>
      <c r="F8" s="10" t="s">
        <v>4581</v>
      </c>
      <c r="G8" s="10" t="s">
        <v>1932</v>
      </c>
      <c r="J8" s="10" t="s">
        <v>2510</v>
      </c>
      <c r="K8" s="10" t="s">
        <v>2494</v>
      </c>
      <c r="L8" s="3" t="s">
        <v>2043</v>
      </c>
      <c r="N8" s="3" t="s">
        <v>4582</v>
      </c>
      <c r="O8" s="3" t="s">
        <v>2042</v>
      </c>
      <c r="Q8" s="21" t="s">
        <v>4583</v>
      </c>
      <c r="R8" s="3" t="s">
        <v>4584</v>
      </c>
      <c r="S8" s="3" t="s">
        <v>4585</v>
      </c>
      <c r="W8" s="10" t="s">
        <v>2527</v>
      </c>
      <c r="X8" s="3" t="s">
        <v>38</v>
      </c>
      <c r="Y8" s="10" t="s">
        <v>4581</v>
      </c>
      <c r="Z8" s="3" t="s">
        <v>4586</v>
      </c>
      <c r="AA8" s="3" t="s">
        <v>4586</v>
      </c>
      <c r="AB8" s="3" t="s">
        <v>38</v>
      </c>
      <c r="AC8" s="3" t="s">
        <v>4528</v>
      </c>
    </row>
    <row r="9">
      <c r="A9" s="3" t="s">
        <v>2480</v>
      </c>
      <c r="B9" s="3" t="str">
        <f t="shared" si="1"/>
        <v>knowledge distillation-based tinyml model for breast cancer detection using real and wasserstein gan-generated microwave imaging data</v>
      </c>
      <c r="C9" s="3" t="s">
        <v>1931</v>
      </c>
      <c r="D9" s="3" t="s">
        <v>4587</v>
      </c>
      <c r="E9" s="3" t="s">
        <v>4588</v>
      </c>
      <c r="F9" s="10" t="s">
        <v>4589</v>
      </c>
      <c r="G9" s="10" t="s">
        <v>1932</v>
      </c>
      <c r="J9" s="10" t="s">
        <v>2510</v>
      </c>
      <c r="K9" s="10" t="s">
        <v>2494</v>
      </c>
      <c r="L9" s="3" t="s">
        <v>1934</v>
      </c>
      <c r="M9" s="3" t="s">
        <v>4590</v>
      </c>
      <c r="N9" s="3" t="s">
        <v>4591</v>
      </c>
      <c r="O9" s="3" t="s">
        <v>1933</v>
      </c>
      <c r="P9" s="3" t="s">
        <v>4592</v>
      </c>
      <c r="Q9" s="21" t="s">
        <v>4593</v>
      </c>
      <c r="R9" s="3" t="s">
        <v>4594</v>
      </c>
      <c r="S9" s="3" t="s">
        <v>4595</v>
      </c>
      <c r="T9" s="3" t="s">
        <v>4596</v>
      </c>
      <c r="W9" s="10" t="s">
        <v>4597</v>
      </c>
      <c r="X9" s="3" t="s">
        <v>38</v>
      </c>
      <c r="Y9" s="10" t="s">
        <v>4589</v>
      </c>
      <c r="Z9" s="3" t="s">
        <v>4598</v>
      </c>
      <c r="AA9" s="3" t="s">
        <v>4598</v>
      </c>
      <c r="AB9" s="3" t="s">
        <v>38</v>
      </c>
      <c r="AC9" s="3" t="s">
        <v>4528</v>
      </c>
    </row>
    <row r="10">
      <c r="A10" s="3" t="s">
        <v>4599</v>
      </c>
      <c r="B10" s="3" t="str">
        <f t="shared" si="1"/>
        <v>breast cancer severity classification; mesh denoising graph triple attention with stereoscopic scalable quantum convolutional neural networks</v>
      </c>
      <c r="C10" s="3" t="s">
        <v>3627</v>
      </c>
      <c r="D10" s="3" t="s">
        <v>4600</v>
      </c>
      <c r="E10" s="3" t="s">
        <v>4601</v>
      </c>
      <c r="F10" s="10" t="s">
        <v>4602</v>
      </c>
      <c r="G10" s="10" t="s">
        <v>1932</v>
      </c>
      <c r="J10" s="10" t="s">
        <v>4603</v>
      </c>
      <c r="K10" s="10" t="s">
        <v>4604</v>
      </c>
      <c r="L10" s="3" t="s">
        <v>3630</v>
      </c>
      <c r="N10" s="3" t="s">
        <v>4605</v>
      </c>
      <c r="O10" s="3" t="s">
        <v>3629</v>
      </c>
      <c r="Q10" s="21" t="s">
        <v>4606</v>
      </c>
      <c r="R10" s="3" t="s">
        <v>4607</v>
      </c>
      <c r="S10" s="3" t="s">
        <v>4608</v>
      </c>
      <c r="W10" s="10" t="s">
        <v>2921</v>
      </c>
      <c r="X10" s="3" t="s">
        <v>38</v>
      </c>
      <c r="Y10" s="10" t="s">
        <v>4602</v>
      </c>
      <c r="Z10" s="3" t="s">
        <v>4609</v>
      </c>
      <c r="AA10" s="3" t="s">
        <v>4609</v>
      </c>
      <c r="AB10" s="3" t="s">
        <v>38</v>
      </c>
      <c r="AC10" s="3" t="s">
        <v>4528</v>
      </c>
    </row>
    <row r="11">
      <c r="A11" s="3" t="s">
        <v>4610</v>
      </c>
      <c r="B11" s="3" t="str">
        <f t="shared" si="1"/>
        <v>vector quantization-based counterfactual augmentation for speech-based depression detection under data scarcity</v>
      </c>
      <c r="C11" s="3" t="s">
        <v>4188</v>
      </c>
      <c r="D11" s="3" t="s">
        <v>4611</v>
      </c>
      <c r="E11" s="3" t="s">
        <v>1798</v>
      </c>
      <c r="F11" s="10" t="s">
        <v>4612</v>
      </c>
      <c r="G11" s="10" t="s">
        <v>1932</v>
      </c>
      <c r="H11" s="10" t="s">
        <v>4126</v>
      </c>
      <c r="I11" s="10" t="s">
        <v>2486</v>
      </c>
      <c r="J11" s="10" t="s">
        <v>4613</v>
      </c>
      <c r="K11" s="10" t="s">
        <v>4614</v>
      </c>
      <c r="L11" s="3" t="s">
        <v>4191</v>
      </c>
      <c r="M11" s="3" t="s">
        <v>4615</v>
      </c>
      <c r="O11" s="3" t="s">
        <v>4190</v>
      </c>
      <c r="P11" s="3" t="s">
        <v>4616</v>
      </c>
      <c r="Q11" s="21" t="s">
        <v>4617</v>
      </c>
      <c r="R11" s="3" t="s">
        <v>4618</v>
      </c>
      <c r="S11" s="3" t="s">
        <v>4619</v>
      </c>
      <c r="T11" s="3" t="s">
        <v>4620</v>
      </c>
      <c r="U11" s="10" t="s">
        <v>2328</v>
      </c>
      <c r="W11" s="10" t="s">
        <v>2538</v>
      </c>
      <c r="X11" s="3" t="s">
        <v>38</v>
      </c>
      <c r="Y11" s="10" t="s">
        <v>4621</v>
      </c>
      <c r="Z11" s="10" t="s">
        <v>4622</v>
      </c>
      <c r="AB11" s="3" t="s">
        <v>38</v>
      </c>
      <c r="AC11" s="3" t="s">
        <v>4623</v>
      </c>
    </row>
    <row r="12">
      <c r="A12" s="3" t="s">
        <v>2488</v>
      </c>
      <c r="B12" s="3" t="str">
        <f t="shared" si="1"/>
        <v>a lightweight cnn model for breast cancer classification</v>
      </c>
      <c r="C12" s="3" t="s">
        <v>1935</v>
      </c>
      <c r="D12" s="3" t="s">
        <v>4624</v>
      </c>
      <c r="E12" s="3" t="s">
        <v>4625</v>
      </c>
      <c r="F12" s="10" t="s">
        <v>4626</v>
      </c>
      <c r="G12" s="10" t="s">
        <v>1936</v>
      </c>
      <c r="J12" s="10" t="s">
        <v>2510</v>
      </c>
      <c r="K12" s="10" t="s">
        <v>2328</v>
      </c>
      <c r="L12" s="3" t="s">
        <v>1938</v>
      </c>
      <c r="N12" s="3" t="s">
        <v>4627</v>
      </c>
      <c r="O12" s="3" t="s">
        <v>1937</v>
      </c>
      <c r="Q12" s="21" t="s">
        <v>4628</v>
      </c>
      <c r="R12" s="3" t="s">
        <v>4629</v>
      </c>
      <c r="S12" s="3" t="s">
        <v>4630</v>
      </c>
      <c r="U12" s="10" t="s">
        <v>2514</v>
      </c>
      <c r="W12" s="10" t="s">
        <v>2486</v>
      </c>
      <c r="X12" s="3" t="s">
        <v>38</v>
      </c>
      <c r="Y12" s="10" t="s">
        <v>4626</v>
      </c>
      <c r="Z12" s="3" t="s">
        <v>4631</v>
      </c>
      <c r="AA12" s="3" t="s">
        <v>4631</v>
      </c>
      <c r="AB12" s="3" t="s">
        <v>38</v>
      </c>
      <c r="AC12" s="3" t="s">
        <v>4528</v>
      </c>
    </row>
    <row r="13">
      <c r="A13" s="3" t="s">
        <v>2724</v>
      </c>
      <c r="B13" s="3" t="str">
        <f t="shared" si="1"/>
        <v>enhanced breast cancer classification using attention-augmented cnn and multi-view learning on the inbreast dataset</v>
      </c>
      <c r="C13" s="3" t="s">
        <v>2044</v>
      </c>
      <c r="D13" s="3" t="s">
        <v>4632</v>
      </c>
      <c r="E13" s="3" t="s">
        <v>4633</v>
      </c>
      <c r="F13" s="10" t="s">
        <v>4634</v>
      </c>
      <c r="G13" s="10" t="s">
        <v>1932</v>
      </c>
      <c r="J13" s="10" t="s">
        <v>2510</v>
      </c>
      <c r="K13" s="10" t="s">
        <v>2497</v>
      </c>
      <c r="L13" s="3" t="s">
        <v>2047</v>
      </c>
      <c r="N13" s="3" t="s">
        <v>4635</v>
      </c>
      <c r="O13" s="3" t="s">
        <v>2046</v>
      </c>
      <c r="Q13" s="21" t="s">
        <v>4636</v>
      </c>
      <c r="R13" s="3" t="s">
        <v>4637</v>
      </c>
      <c r="S13" s="3" t="s">
        <v>4638</v>
      </c>
      <c r="U13" s="10" t="s">
        <v>2524</v>
      </c>
      <c r="W13" s="10" t="s">
        <v>3764</v>
      </c>
      <c r="X13" s="3" t="s">
        <v>38</v>
      </c>
      <c r="Y13" s="10" t="s">
        <v>4634</v>
      </c>
      <c r="Z13" s="3" t="s">
        <v>4639</v>
      </c>
      <c r="AA13" s="3" t="s">
        <v>4639</v>
      </c>
      <c r="AB13" s="3" t="s">
        <v>38</v>
      </c>
      <c r="AC13" s="3" t="s">
        <v>4528</v>
      </c>
    </row>
    <row r="14">
      <c r="A14" s="3" t="s">
        <v>2581</v>
      </c>
      <c r="B14" s="3" t="str">
        <f t="shared" si="1"/>
        <v>enhancing breast cancer diagnosis using lightweight deep learning models</v>
      </c>
      <c r="C14" s="3" t="s">
        <v>2048</v>
      </c>
      <c r="D14" s="3" t="s">
        <v>4640</v>
      </c>
      <c r="E14" s="3" t="s">
        <v>4641</v>
      </c>
      <c r="F14" s="10" t="s">
        <v>4573</v>
      </c>
      <c r="G14" s="10" t="s">
        <v>2015</v>
      </c>
      <c r="J14" s="10" t="s">
        <v>2510</v>
      </c>
      <c r="K14" s="10" t="s">
        <v>2524</v>
      </c>
      <c r="L14" s="3" t="s">
        <v>2051</v>
      </c>
      <c r="N14" s="3" t="s">
        <v>4642</v>
      </c>
      <c r="O14" s="3" t="s">
        <v>2050</v>
      </c>
      <c r="Q14" s="21" t="s">
        <v>4643</v>
      </c>
      <c r="R14" s="3" t="s">
        <v>4644</v>
      </c>
      <c r="S14" s="3" t="s">
        <v>4645</v>
      </c>
      <c r="W14" s="10" t="s">
        <v>2836</v>
      </c>
      <c r="X14" s="3" t="s">
        <v>38</v>
      </c>
      <c r="Y14" s="10" t="s">
        <v>4573</v>
      </c>
      <c r="Z14" s="3" t="s">
        <v>4646</v>
      </c>
      <c r="AA14" s="3" t="s">
        <v>4646</v>
      </c>
      <c r="AB14" s="3" t="s">
        <v>38</v>
      </c>
      <c r="AC14" s="3" t="s">
        <v>4528</v>
      </c>
    </row>
    <row r="15">
      <c r="A15" s="3" t="s">
        <v>2513</v>
      </c>
      <c r="B15" s="3" t="str">
        <f t="shared" si="1"/>
        <v>lightweight deep learning for breast cancer diagnosis based on slice selection techniques</v>
      </c>
      <c r="C15" s="3" t="s">
        <v>1939</v>
      </c>
      <c r="D15" s="3" t="s">
        <v>4647</v>
      </c>
      <c r="E15" s="3" t="s">
        <v>4648</v>
      </c>
      <c r="F15" s="10" t="s">
        <v>4649</v>
      </c>
      <c r="G15" s="10" t="s">
        <v>1936</v>
      </c>
      <c r="J15" s="10" t="s">
        <v>2510</v>
      </c>
      <c r="K15" s="10" t="s">
        <v>2328</v>
      </c>
      <c r="L15" s="3" t="s">
        <v>379</v>
      </c>
      <c r="N15" s="3" t="s">
        <v>4650</v>
      </c>
      <c r="O15" s="3" t="s">
        <v>1940</v>
      </c>
      <c r="Q15" s="21" t="s">
        <v>4651</v>
      </c>
      <c r="R15" s="3" t="s">
        <v>4652</v>
      </c>
      <c r="S15" s="3" t="s">
        <v>4653</v>
      </c>
      <c r="U15" s="10" t="s">
        <v>2514</v>
      </c>
      <c r="W15" s="10" t="s">
        <v>2658</v>
      </c>
      <c r="X15" s="3" t="s">
        <v>4654</v>
      </c>
      <c r="Y15" s="10" t="s">
        <v>4649</v>
      </c>
      <c r="Z15" s="3" t="s">
        <v>4655</v>
      </c>
      <c r="AA15" s="3" t="s">
        <v>4655</v>
      </c>
      <c r="AB15" s="3" t="s">
        <v>38</v>
      </c>
      <c r="AC15" s="3" t="s">
        <v>4528</v>
      </c>
    </row>
    <row r="16">
      <c r="A16" s="3" t="s">
        <v>2714</v>
      </c>
      <c r="B16" s="3" t="str">
        <f t="shared" si="1"/>
        <v>breast health examination using benign/malignant breast histology slides with lightweight and conventional deep learning scheme</v>
      </c>
      <c r="C16" s="3" t="s">
        <v>2052</v>
      </c>
      <c r="D16" s="3" t="s">
        <v>4656</v>
      </c>
      <c r="E16" s="3" t="s">
        <v>4657</v>
      </c>
      <c r="F16" s="10" t="s">
        <v>4658</v>
      </c>
      <c r="G16" s="10" t="s">
        <v>2015</v>
      </c>
      <c r="J16" s="10" t="s">
        <v>4659</v>
      </c>
      <c r="K16" s="10" t="s">
        <v>4660</v>
      </c>
      <c r="L16" s="3" t="s">
        <v>2055</v>
      </c>
      <c r="N16" s="3" t="s">
        <v>4661</v>
      </c>
      <c r="O16" s="3" t="s">
        <v>2054</v>
      </c>
      <c r="Q16" s="21" t="s">
        <v>4662</v>
      </c>
      <c r="R16" s="3" t="s">
        <v>4663</v>
      </c>
      <c r="S16" s="3" t="s">
        <v>4664</v>
      </c>
      <c r="W16" s="10" t="s">
        <v>4597</v>
      </c>
      <c r="X16" s="3" t="s">
        <v>38</v>
      </c>
      <c r="Y16" s="10" t="s">
        <v>4658</v>
      </c>
      <c r="Z16" s="3" t="s">
        <v>4665</v>
      </c>
      <c r="AA16" s="3" t="s">
        <v>4665</v>
      </c>
      <c r="AB16" s="3" t="s">
        <v>38</v>
      </c>
      <c r="AC16" s="3" t="s">
        <v>4528</v>
      </c>
    </row>
    <row r="17">
      <c r="A17" s="3" t="s">
        <v>4666</v>
      </c>
      <c r="B17" s="3" t="str">
        <f t="shared" si="1"/>
        <v>breast cancer diagnosis and breast-conserving surgery decision system based on cnn and random forest learning</v>
      </c>
      <c r="C17" s="3" t="s">
        <v>4192</v>
      </c>
      <c r="D17" s="3" t="s">
        <v>4667</v>
      </c>
      <c r="E17" s="3" t="s">
        <v>4668</v>
      </c>
      <c r="F17" s="10" t="s">
        <v>4521</v>
      </c>
      <c r="G17" s="10" t="s">
        <v>1932</v>
      </c>
      <c r="J17" s="10" t="s">
        <v>4669</v>
      </c>
      <c r="K17" s="10" t="s">
        <v>4670</v>
      </c>
      <c r="L17" s="3" t="s">
        <v>4195</v>
      </c>
      <c r="N17" s="3" t="s">
        <v>4671</v>
      </c>
      <c r="O17" s="3" t="s">
        <v>4194</v>
      </c>
      <c r="Q17" s="21" t="s">
        <v>4672</v>
      </c>
      <c r="R17" s="3" t="s">
        <v>4673</v>
      </c>
      <c r="S17" s="3" t="s">
        <v>4674</v>
      </c>
      <c r="W17" s="10" t="s">
        <v>4675</v>
      </c>
      <c r="X17" s="3" t="s">
        <v>38</v>
      </c>
      <c r="Y17" s="10" t="s">
        <v>4521</v>
      </c>
      <c r="Z17" s="3" t="s">
        <v>4676</v>
      </c>
      <c r="AA17" s="3" t="s">
        <v>4676</v>
      </c>
      <c r="AB17" s="3" t="s">
        <v>38</v>
      </c>
      <c r="AC17" s="3" t="s">
        <v>4528</v>
      </c>
    </row>
    <row r="18">
      <c r="A18" s="3" t="s">
        <v>4677</v>
      </c>
      <c r="B18" s="3" t="str">
        <f t="shared" si="1"/>
        <v>lightweight histological tumor classification using a joint sparsity-quantization aware training framework</v>
      </c>
      <c r="C18" s="3" t="s">
        <v>3631</v>
      </c>
      <c r="D18" s="3" t="s">
        <v>4678</v>
      </c>
      <c r="E18" s="3" t="s">
        <v>4679</v>
      </c>
      <c r="F18" s="10" t="s">
        <v>4680</v>
      </c>
      <c r="G18" s="10" t="s">
        <v>1936</v>
      </c>
      <c r="H18" s="10" t="s">
        <v>2836</v>
      </c>
      <c r="J18" s="10" t="s">
        <v>4681</v>
      </c>
      <c r="K18" s="10" t="s">
        <v>4682</v>
      </c>
      <c r="L18" s="3" t="s">
        <v>3634</v>
      </c>
      <c r="M18" s="3" t="s">
        <v>4683</v>
      </c>
      <c r="O18" s="3" t="s">
        <v>3633</v>
      </c>
      <c r="Q18" s="21" t="s">
        <v>4684</v>
      </c>
      <c r="R18" s="3" t="s">
        <v>4685</v>
      </c>
      <c r="S18" s="3" t="s">
        <v>4686</v>
      </c>
      <c r="U18" s="10" t="s">
        <v>2483</v>
      </c>
      <c r="W18" s="10" t="s">
        <v>4687</v>
      </c>
      <c r="X18" s="3" t="s">
        <v>4688</v>
      </c>
      <c r="Y18" s="10" t="s">
        <v>4689</v>
      </c>
      <c r="Z18" s="10" t="s">
        <v>1936</v>
      </c>
      <c r="AB18" s="3" t="s">
        <v>38</v>
      </c>
      <c r="AC18" s="3" t="s">
        <v>4623</v>
      </c>
    </row>
    <row r="19">
      <c r="A19" s="3" t="s">
        <v>2477</v>
      </c>
      <c r="B19" s="3" t="str">
        <f t="shared" si="1"/>
        <v>investigating lightweight efficient net b3 for image classification in breast cancer screening</v>
      </c>
      <c r="C19" s="3" t="s">
        <v>1941</v>
      </c>
      <c r="D19" s="3" t="s">
        <v>4690</v>
      </c>
      <c r="E19" s="3" t="s">
        <v>4691</v>
      </c>
      <c r="F19" s="10" t="s">
        <v>4692</v>
      </c>
      <c r="G19" s="10" t="s">
        <v>1932</v>
      </c>
      <c r="J19" s="10" t="s">
        <v>2510</v>
      </c>
      <c r="K19" s="10" t="s">
        <v>2497</v>
      </c>
      <c r="L19" s="3" t="s">
        <v>1944</v>
      </c>
      <c r="N19" s="3" t="s">
        <v>4693</v>
      </c>
      <c r="O19" s="3" t="s">
        <v>1943</v>
      </c>
      <c r="Q19" s="21" t="s">
        <v>4694</v>
      </c>
      <c r="R19" s="3" t="s">
        <v>4695</v>
      </c>
      <c r="S19" s="3" t="s">
        <v>4696</v>
      </c>
      <c r="W19" s="10" t="s">
        <v>3720</v>
      </c>
      <c r="X19" s="3" t="s">
        <v>38</v>
      </c>
      <c r="Y19" s="10" t="s">
        <v>4692</v>
      </c>
      <c r="Z19" s="3" t="s">
        <v>4697</v>
      </c>
      <c r="AA19" s="3" t="s">
        <v>4697</v>
      </c>
      <c r="AB19" s="3" t="s">
        <v>38</v>
      </c>
      <c r="AC19" s="3" t="s">
        <v>4528</v>
      </c>
    </row>
    <row r="20">
      <c r="A20" s="3" t="s">
        <v>2604</v>
      </c>
      <c r="B20" s="3" t="str">
        <f t="shared" si="1"/>
        <v>classification based on association rules algorithm for breast cancer</v>
      </c>
      <c r="C20" s="3" t="s">
        <v>2056</v>
      </c>
      <c r="D20" s="3" t="s">
        <v>4698</v>
      </c>
      <c r="E20" s="3" t="s">
        <v>4699</v>
      </c>
      <c r="F20" s="10" t="s">
        <v>4700</v>
      </c>
      <c r="G20" s="10" t="s">
        <v>1923</v>
      </c>
      <c r="J20" s="10" t="s">
        <v>2510</v>
      </c>
      <c r="K20" s="10" t="s">
        <v>2494</v>
      </c>
      <c r="L20" s="3" t="s">
        <v>2058</v>
      </c>
      <c r="M20" s="3" t="s">
        <v>4701</v>
      </c>
      <c r="N20" s="3" t="s">
        <v>4702</v>
      </c>
      <c r="O20" s="3" t="s">
        <v>2057</v>
      </c>
      <c r="Q20" s="21" t="s">
        <v>4703</v>
      </c>
      <c r="R20" s="3" t="s">
        <v>4704</v>
      </c>
      <c r="S20" s="3" t="s">
        <v>4705</v>
      </c>
      <c r="U20" s="10" t="s">
        <v>2328</v>
      </c>
      <c r="W20" s="10" t="s">
        <v>3764</v>
      </c>
      <c r="X20" s="3" t="s">
        <v>38</v>
      </c>
      <c r="Y20" s="10" t="s">
        <v>4700</v>
      </c>
      <c r="Z20" s="3" t="s">
        <v>4706</v>
      </c>
      <c r="AA20" s="3" t="s">
        <v>4706</v>
      </c>
      <c r="AB20" s="3" t="s">
        <v>38</v>
      </c>
      <c r="AC20" s="3" t="s">
        <v>4528</v>
      </c>
    </row>
    <row r="21">
      <c r="A21" s="3" t="s">
        <v>2605</v>
      </c>
      <c r="B21" s="3" t="str">
        <f t="shared" si="1"/>
        <v>lightweight deep network for the classification of breast cancer histopathological images</v>
      </c>
      <c r="C21" s="3" t="s">
        <v>2059</v>
      </c>
      <c r="D21" s="3" t="s">
        <v>4707</v>
      </c>
      <c r="E21" s="3" t="s">
        <v>4708</v>
      </c>
      <c r="F21" s="10" t="s">
        <v>4709</v>
      </c>
      <c r="G21" s="10" t="s">
        <v>1928</v>
      </c>
      <c r="J21" s="10" t="s">
        <v>2510</v>
      </c>
      <c r="K21" s="10" t="s">
        <v>2494</v>
      </c>
      <c r="L21" s="3" t="s">
        <v>2061</v>
      </c>
      <c r="N21" s="3" t="s">
        <v>4710</v>
      </c>
      <c r="O21" s="3" t="s">
        <v>2060</v>
      </c>
      <c r="P21" s="3" t="s">
        <v>4711</v>
      </c>
      <c r="Q21" s="21" t="s">
        <v>4712</v>
      </c>
      <c r="R21" s="3" t="s">
        <v>4713</v>
      </c>
      <c r="S21" s="3" t="s">
        <v>4714</v>
      </c>
      <c r="U21" s="10" t="s">
        <v>2524</v>
      </c>
      <c r="W21" s="10" t="s">
        <v>2973</v>
      </c>
      <c r="X21" s="3" t="s">
        <v>38</v>
      </c>
      <c r="Y21" s="10" t="s">
        <v>4709</v>
      </c>
      <c r="Z21" s="3" t="s">
        <v>4715</v>
      </c>
      <c r="AA21" s="3" t="s">
        <v>4715</v>
      </c>
      <c r="AB21" s="3" t="s">
        <v>38</v>
      </c>
      <c r="AC21" s="3" t="s">
        <v>4528</v>
      </c>
    </row>
    <row r="22">
      <c r="A22" s="3" t="s">
        <v>2526</v>
      </c>
      <c r="B22" s="3" t="str">
        <f t="shared" si="1"/>
        <v>breast histology slides classification using fused lightweight deep features</v>
      </c>
      <c r="C22" s="3" t="s">
        <v>1945</v>
      </c>
      <c r="D22" s="3" t="s">
        <v>4716</v>
      </c>
      <c r="E22" s="3" t="s">
        <v>4717</v>
      </c>
      <c r="F22" s="10" t="s">
        <v>4718</v>
      </c>
      <c r="G22" s="10" t="s">
        <v>1923</v>
      </c>
      <c r="J22" s="10" t="s">
        <v>2510</v>
      </c>
      <c r="K22" s="10" t="s">
        <v>2497</v>
      </c>
      <c r="L22" s="3" t="s">
        <v>1947</v>
      </c>
      <c r="N22" s="3" t="s">
        <v>4719</v>
      </c>
      <c r="O22" s="3" t="s">
        <v>1946</v>
      </c>
      <c r="Q22" s="21" t="s">
        <v>4720</v>
      </c>
      <c r="R22" s="3" t="s">
        <v>4721</v>
      </c>
      <c r="S22" s="3" t="s">
        <v>4722</v>
      </c>
      <c r="U22" s="10" t="s">
        <v>3318</v>
      </c>
      <c r="W22" s="10" t="s">
        <v>3318</v>
      </c>
      <c r="X22" s="3" t="s">
        <v>38</v>
      </c>
      <c r="Y22" s="10" t="s">
        <v>4718</v>
      </c>
      <c r="Z22" s="3" t="s">
        <v>4723</v>
      </c>
      <c r="AA22" s="3" t="s">
        <v>4723</v>
      </c>
      <c r="AB22" s="3" t="s">
        <v>38</v>
      </c>
      <c r="AC22" s="3" t="s">
        <v>4528</v>
      </c>
    </row>
    <row r="23">
      <c r="A23" s="3" t="s">
        <v>2688</v>
      </c>
      <c r="B23" s="3" t="str">
        <f t="shared" si="1"/>
        <v>lict-net: lightweight convolutional transformer network for multiclass breast cancer classification</v>
      </c>
      <c r="C23" s="3" t="s">
        <v>2062</v>
      </c>
      <c r="D23" s="3" t="s">
        <v>4724</v>
      </c>
      <c r="E23" s="3" t="s">
        <v>4725</v>
      </c>
      <c r="F23" s="10" t="s">
        <v>4726</v>
      </c>
      <c r="G23" s="10" t="s">
        <v>1923</v>
      </c>
      <c r="J23" s="10" t="s">
        <v>4727</v>
      </c>
      <c r="K23" s="10" t="s">
        <v>4728</v>
      </c>
      <c r="L23" s="3" t="s">
        <v>2064</v>
      </c>
      <c r="M23" s="3" t="s">
        <v>4729</v>
      </c>
      <c r="N23" s="3" t="s">
        <v>4730</v>
      </c>
      <c r="O23" s="3" t="s">
        <v>2063</v>
      </c>
      <c r="Q23" s="21" t="s">
        <v>4731</v>
      </c>
      <c r="R23" s="3" t="s">
        <v>4732</v>
      </c>
      <c r="S23" s="3" t="s">
        <v>4733</v>
      </c>
      <c r="W23" s="10" t="s">
        <v>3764</v>
      </c>
      <c r="X23" s="3" t="s">
        <v>38</v>
      </c>
      <c r="Y23" s="10" t="s">
        <v>4726</v>
      </c>
      <c r="Z23" s="3" t="s">
        <v>4734</v>
      </c>
      <c r="AA23" s="3" t="s">
        <v>4734</v>
      </c>
      <c r="AB23" s="3" t="s">
        <v>38</v>
      </c>
      <c r="AC23" s="3" t="s">
        <v>4528</v>
      </c>
    </row>
    <row r="24">
      <c r="A24" s="3" t="s">
        <v>2683</v>
      </c>
      <c r="B24" s="3" t="str">
        <f t="shared" si="1"/>
        <v>adaptive feature aggregation enhanced by using densenet for robust breast cancer histopathology image classification</v>
      </c>
      <c r="C24" s="3" t="s">
        <v>2065</v>
      </c>
      <c r="D24" s="3" t="s">
        <v>4735</v>
      </c>
      <c r="E24" s="3" t="s">
        <v>4736</v>
      </c>
      <c r="F24" s="10" t="s">
        <v>4737</v>
      </c>
      <c r="G24" s="10" t="s">
        <v>1932</v>
      </c>
      <c r="J24" s="10" t="s">
        <v>4738</v>
      </c>
      <c r="K24" s="10" t="s">
        <v>4739</v>
      </c>
      <c r="L24" s="3" t="s">
        <v>2068</v>
      </c>
      <c r="M24" s="3" t="s">
        <v>4729</v>
      </c>
      <c r="N24" s="3" t="s">
        <v>4740</v>
      </c>
      <c r="O24" s="3" t="s">
        <v>2067</v>
      </c>
      <c r="Q24" s="21" t="s">
        <v>4741</v>
      </c>
      <c r="R24" s="3" t="s">
        <v>4742</v>
      </c>
      <c r="S24" s="3" t="s">
        <v>4743</v>
      </c>
      <c r="W24" s="10" t="s">
        <v>2658</v>
      </c>
      <c r="X24" s="3" t="s">
        <v>38</v>
      </c>
      <c r="Y24" s="10" t="s">
        <v>4737</v>
      </c>
      <c r="Z24" s="3" t="s">
        <v>4744</v>
      </c>
      <c r="AA24" s="3" t="s">
        <v>4744</v>
      </c>
      <c r="AB24" s="3" t="s">
        <v>38</v>
      </c>
      <c r="AC24" s="3" t="s">
        <v>4528</v>
      </c>
    </row>
    <row r="25">
      <c r="A25" s="3" t="s">
        <v>2535</v>
      </c>
      <c r="B25" s="3" t="str">
        <f t="shared" si="1"/>
        <v>cutting-edge neural networks elevating breast cancer diagnosis accuracy through image analysis</v>
      </c>
      <c r="C25" s="3" t="s">
        <v>1948</v>
      </c>
      <c r="D25" s="3" t="s">
        <v>4745</v>
      </c>
      <c r="E25" s="3" t="s">
        <v>4746</v>
      </c>
      <c r="F25" s="10" t="s">
        <v>4747</v>
      </c>
      <c r="G25" s="10" t="s">
        <v>1923</v>
      </c>
      <c r="J25" s="10" t="s">
        <v>4748</v>
      </c>
      <c r="K25" s="10" t="s">
        <v>4749</v>
      </c>
      <c r="L25" s="3" t="s">
        <v>1950</v>
      </c>
      <c r="N25" s="3" t="s">
        <v>4750</v>
      </c>
      <c r="O25" s="3" t="s">
        <v>1949</v>
      </c>
      <c r="Q25" s="21" t="s">
        <v>4751</v>
      </c>
      <c r="R25" s="3" t="s">
        <v>4752</v>
      </c>
      <c r="S25" s="3" t="s">
        <v>4753</v>
      </c>
      <c r="U25" s="10" t="s">
        <v>2514</v>
      </c>
      <c r="W25" s="10" t="s">
        <v>2542</v>
      </c>
      <c r="X25" s="3" t="s">
        <v>38</v>
      </c>
      <c r="Y25" s="10" t="s">
        <v>4747</v>
      </c>
      <c r="Z25" s="3" t="s">
        <v>4754</v>
      </c>
      <c r="AA25" s="3" t="s">
        <v>4754</v>
      </c>
      <c r="AB25" s="3" t="s">
        <v>38</v>
      </c>
      <c r="AC25" s="3" t="s">
        <v>4528</v>
      </c>
    </row>
    <row r="26">
      <c r="A26" s="3" t="s">
        <v>3894</v>
      </c>
      <c r="B26" s="3" t="str">
        <f t="shared" si="1"/>
        <v>automated breast cancer detection and classification in full field digital mammograms using two full and cropped detection paths approach</v>
      </c>
      <c r="C26" s="3" t="s">
        <v>2999</v>
      </c>
      <c r="D26" s="3" t="s">
        <v>4755</v>
      </c>
      <c r="E26" s="3" t="s">
        <v>4679</v>
      </c>
      <c r="F26" s="10" t="s">
        <v>4756</v>
      </c>
      <c r="G26" s="10" t="s">
        <v>2070</v>
      </c>
      <c r="H26" s="10" t="s">
        <v>2709</v>
      </c>
      <c r="J26" s="10" t="s">
        <v>4757</v>
      </c>
      <c r="K26" s="10" t="s">
        <v>4758</v>
      </c>
      <c r="L26" s="3" t="s">
        <v>3001</v>
      </c>
      <c r="M26" s="3" t="s">
        <v>4683</v>
      </c>
      <c r="O26" s="3" t="s">
        <v>3000</v>
      </c>
      <c r="Q26" s="21" t="s">
        <v>4759</v>
      </c>
      <c r="R26" s="3" t="s">
        <v>4760</v>
      </c>
      <c r="S26" s="3" t="s">
        <v>4761</v>
      </c>
      <c r="U26" s="10" t="s">
        <v>4762</v>
      </c>
      <c r="W26" s="10" t="s">
        <v>2821</v>
      </c>
      <c r="X26" s="3" t="s">
        <v>4688</v>
      </c>
      <c r="Y26" s="10" t="s">
        <v>4763</v>
      </c>
      <c r="Z26" s="10" t="s">
        <v>2070</v>
      </c>
      <c r="AB26" s="3" t="s">
        <v>38</v>
      </c>
      <c r="AC26" s="3" t="s">
        <v>4623</v>
      </c>
    </row>
    <row r="27">
      <c r="A27" s="3" t="s">
        <v>2720</v>
      </c>
      <c r="B27" s="3" t="str">
        <f t="shared" si="1"/>
        <v>mobihisnet: a lightweight cnn in mobile edge computing for histopathological image classification</v>
      </c>
      <c r="C27" s="3" t="s">
        <v>2069</v>
      </c>
      <c r="D27" s="3" t="s">
        <v>4764</v>
      </c>
      <c r="E27" s="3" t="s">
        <v>4765</v>
      </c>
      <c r="F27" s="10" t="s">
        <v>4766</v>
      </c>
      <c r="G27" s="10" t="s">
        <v>2070</v>
      </c>
      <c r="H27" s="10" t="s">
        <v>2691</v>
      </c>
      <c r="I27" s="10" t="s">
        <v>2323</v>
      </c>
      <c r="J27" s="10" t="s">
        <v>4767</v>
      </c>
      <c r="K27" s="10" t="s">
        <v>4768</v>
      </c>
      <c r="L27" s="3" t="s">
        <v>2072</v>
      </c>
      <c r="M27" s="3" t="s">
        <v>4769</v>
      </c>
      <c r="O27" s="3" t="s">
        <v>2071</v>
      </c>
      <c r="P27" s="3" t="s">
        <v>4770</v>
      </c>
      <c r="Q27" s="21" t="s">
        <v>4771</v>
      </c>
      <c r="R27" s="3" t="s">
        <v>4772</v>
      </c>
      <c r="S27" s="3" t="s">
        <v>4773</v>
      </c>
      <c r="U27" s="10" t="s">
        <v>4774</v>
      </c>
      <c r="W27" s="10" t="s">
        <v>4775</v>
      </c>
      <c r="X27" s="3" t="s">
        <v>38</v>
      </c>
      <c r="Y27" s="10" t="s">
        <v>4776</v>
      </c>
      <c r="Z27" s="3" t="s">
        <v>4777</v>
      </c>
      <c r="AB27" s="3" t="s">
        <v>38</v>
      </c>
      <c r="AC27" s="3" t="s">
        <v>4623</v>
      </c>
    </row>
    <row r="28">
      <c r="A28" s="3" t="s">
        <v>2760</v>
      </c>
      <c r="B28" s="3" t="str">
        <f t="shared" si="1"/>
        <v>contour-guided spatial attention based lightweight cnn for breast cancer detection using thermal imaging</v>
      </c>
      <c r="C28" s="3" t="s">
        <v>2073</v>
      </c>
      <c r="D28" s="3" t="s">
        <v>4778</v>
      </c>
      <c r="E28" s="3" t="s">
        <v>4779</v>
      </c>
      <c r="F28" s="10" t="s">
        <v>4780</v>
      </c>
      <c r="G28" s="10" t="s">
        <v>2015</v>
      </c>
      <c r="J28" s="10" t="s">
        <v>2510</v>
      </c>
      <c r="K28" s="10" t="s">
        <v>2524</v>
      </c>
      <c r="L28" s="3" t="s">
        <v>2076</v>
      </c>
      <c r="N28" s="3" t="s">
        <v>4781</v>
      </c>
      <c r="O28" s="3" t="s">
        <v>2075</v>
      </c>
      <c r="Q28" s="21" t="s">
        <v>4782</v>
      </c>
      <c r="R28" s="3" t="s">
        <v>4783</v>
      </c>
      <c r="S28" s="3" t="s">
        <v>4784</v>
      </c>
      <c r="W28" s="10" t="s">
        <v>2996</v>
      </c>
      <c r="X28" s="3" t="s">
        <v>38</v>
      </c>
      <c r="Y28" s="10" t="s">
        <v>4780</v>
      </c>
      <c r="Z28" s="3" t="s">
        <v>4785</v>
      </c>
      <c r="AA28" s="3" t="s">
        <v>4785</v>
      </c>
      <c r="AB28" s="3" t="s">
        <v>38</v>
      </c>
      <c r="AC28" s="3" t="s">
        <v>4528</v>
      </c>
    </row>
    <row r="29">
      <c r="A29" s="3" t="s">
        <v>2785</v>
      </c>
      <c r="B29" s="3" t="str">
        <f t="shared" si="1"/>
        <v>building minimal classification rules for breast cancer diagnosis</v>
      </c>
      <c r="C29" s="3" t="s">
        <v>2077</v>
      </c>
      <c r="D29" s="3" t="s">
        <v>4786</v>
      </c>
      <c r="E29" s="3" t="s">
        <v>4787</v>
      </c>
      <c r="F29" s="10" t="s">
        <v>4788</v>
      </c>
      <c r="G29" s="10" t="s">
        <v>2078</v>
      </c>
      <c r="J29" s="10" t="s">
        <v>4789</v>
      </c>
      <c r="K29" s="10" t="s">
        <v>4790</v>
      </c>
      <c r="L29" s="3" t="s">
        <v>262</v>
      </c>
      <c r="N29" s="3" t="s">
        <v>4791</v>
      </c>
      <c r="O29" s="3" t="s">
        <v>2079</v>
      </c>
      <c r="Q29" s="21" t="s">
        <v>4792</v>
      </c>
      <c r="R29" s="3" t="s">
        <v>4793</v>
      </c>
      <c r="S29" s="3" t="s">
        <v>4794</v>
      </c>
      <c r="U29" s="10" t="s">
        <v>2497</v>
      </c>
      <c r="W29" s="10" t="s">
        <v>2542</v>
      </c>
      <c r="X29" s="3" t="s">
        <v>38</v>
      </c>
      <c r="Y29" s="10" t="s">
        <v>4788</v>
      </c>
      <c r="Z29" s="3" t="s">
        <v>4795</v>
      </c>
      <c r="AA29" s="3" t="s">
        <v>4795</v>
      </c>
      <c r="AB29" s="3" t="s">
        <v>38</v>
      </c>
      <c r="AC29" s="3" t="s">
        <v>4528</v>
      </c>
    </row>
    <row r="30">
      <c r="A30" s="3" t="s">
        <v>2651</v>
      </c>
      <c r="B30" s="3" t="str">
        <f t="shared" si="1"/>
        <v>hybrid efficientnetv2b0 and modified vision transformer framework for breast cancer detection</v>
      </c>
      <c r="C30" s="3" t="s">
        <v>2080</v>
      </c>
      <c r="D30" s="3" t="s">
        <v>4796</v>
      </c>
      <c r="E30" s="3" t="s">
        <v>4797</v>
      </c>
      <c r="F30" s="10" t="s">
        <v>4798</v>
      </c>
      <c r="G30" s="10" t="s">
        <v>1932</v>
      </c>
      <c r="J30" s="10" t="s">
        <v>2510</v>
      </c>
      <c r="K30" s="10" t="s">
        <v>2494</v>
      </c>
      <c r="L30" s="3" t="s">
        <v>2083</v>
      </c>
      <c r="N30" s="3" t="s">
        <v>4799</v>
      </c>
      <c r="O30" s="3" t="s">
        <v>2082</v>
      </c>
      <c r="Q30" s="21" t="s">
        <v>4800</v>
      </c>
      <c r="R30" s="3" t="s">
        <v>4801</v>
      </c>
      <c r="S30" s="3" t="s">
        <v>4802</v>
      </c>
      <c r="W30" s="10" t="s">
        <v>4597</v>
      </c>
      <c r="X30" s="3" t="s">
        <v>38</v>
      </c>
      <c r="Y30" s="10" t="s">
        <v>4798</v>
      </c>
      <c r="Z30" s="3" t="s">
        <v>4803</v>
      </c>
      <c r="AA30" s="3" t="s">
        <v>4803</v>
      </c>
      <c r="AB30" s="3" t="s">
        <v>38</v>
      </c>
      <c r="AC30" s="3" t="s">
        <v>4528</v>
      </c>
    </row>
    <row r="31">
      <c r="A31" s="3" t="s">
        <v>2548</v>
      </c>
      <c r="B31" s="3" t="str">
        <f t="shared" si="1"/>
        <v>automated breast cancer classification from medical imaging using mobilenet</v>
      </c>
      <c r="C31" s="3" t="s">
        <v>1951</v>
      </c>
      <c r="D31" s="3" t="s">
        <v>4804</v>
      </c>
      <c r="E31" s="3" t="s">
        <v>4805</v>
      </c>
      <c r="F31" s="10" t="s">
        <v>4806</v>
      </c>
      <c r="G31" s="10" t="s">
        <v>1932</v>
      </c>
      <c r="J31" s="10" t="s">
        <v>2510</v>
      </c>
      <c r="K31" s="10" t="s">
        <v>2494</v>
      </c>
      <c r="L31" s="3" t="s">
        <v>1954</v>
      </c>
      <c r="N31" s="3" t="s">
        <v>4807</v>
      </c>
      <c r="O31" s="3" t="s">
        <v>1953</v>
      </c>
      <c r="Q31" s="21" t="s">
        <v>4808</v>
      </c>
      <c r="R31" s="3" t="s">
        <v>4809</v>
      </c>
      <c r="S31" s="3" t="s">
        <v>4810</v>
      </c>
      <c r="U31" s="10" t="s">
        <v>2483</v>
      </c>
      <c r="W31" s="10" t="s">
        <v>2551</v>
      </c>
      <c r="X31" s="3" t="s">
        <v>38</v>
      </c>
      <c r="Y31" s="10" t="s">
        <v>4806</v>
      </c>
      <c r="Z31" s="3" t="s">
        <v>4811</v>
      </c>
      <c r="AA31" s="3" t="s">
        <v>4811</v>
      </c>
      <c r="AB31" s="3" t="s">
        <v>38</v>
      </c>
      <c r="AC31" s="3" t="s">
        <v>4528</v>
      </c>
    </row>
    <row r="32">
      <c r="A32" s="3" t="s">
        <v>2590</v>
      </c>
      <c r="B32" s="3" t="str">
        <f t="shared" si="1"/>
        <v>boundary-aware roi localization and hybrid tumor segmentation for breast cancer detection using clahe-enhanced deep networks and transformer learning</v>
      </c>
      <c r="C32" s="3" t="s">
        <v>2084</v>
      </c>
      <c r="D32" s="3" t="s">
        <v>4812</v>
      </c>
      <c r="E32" s="3" t="s">
        <v>4813</v>
      </c>
      <c r="F32" s="10" t="s">
        <v>4814</v>
      </c>
      <c r="G32" s="10" t="s">
        <v>2015</v>
      </c>
      <c r="J32" s="10" t="s">
        <v>2510</v>
      </c>
      <c r="K32" s="10" t="s">
        <v>2328</v>
      </c>
      <c r="L32" s="3" t="s">
        <v>2087</v>
      </c>
      <c r="N32" s="3" t="s">
        <v>4815</v>
      </c>
      <c r="O32" s="3" t="s">
        <v>2086</v>
      </c>
      <c r="Q32" s="21" t="s">
        <v>4816</v>
      </c>
      <c r="R32" s="3" t="s">
        <v>4817</v>
      </c>
      <c r="S32" s="3" t="s">
        <v>4818</v>
      </c>
      <c r="W32" s="10" t="s">
        <v>2504</v>
      </c>
      <c r="X32" s="3" t="s">
        <v>38</v>
      </c>
      <c r="Y32" s="10" t="s">
        <v>4814</v>
      </c>
      <c r="Z32" s="3" t="s">
        <v>4819</v>
      </c>
      <c r="AA32" s="3" t="s">
        <v>4819</v>
      </c>
      <c r="AB32" s="3" t="s">
        <v>38</v>
      </c>
      <c r="AC32" s="3" t="s">
        <v>4528</v>
      </c>
    </row>
    <row r="33">
      <c r="A33" s="3" t="s">
        <v>4820</v>
      </c>
      <c r="B33" s="3" t="str">
        <f t="shared" si="1"/>
        <v>deep learning from small dataset for bi-rads density classification of mammography images</v>
      </c>
      <c r="C33" s="3" t="s">
        <v>2088</v>
      </c>
      <c r="D33" s="3" t="s">
        <v>4821</v>
      </c>
      <c r="E33" s="3" t="s">
        <v>4822</v>
      </c>
      <c r="F33" s="10" t="s">
        <v>4823</v>
      </c>
      <c r="G33" s="10" t="s">
        <v>1956</v>
      </c>
      <c r="J33" s="10" t="s">
        <v>4824</v>
      </c>
      <c r="K33" s="10" t="s">
        <v>4825</v>
      </c>
      <c r="L33" s="3" t="s">
        <v>2090</v>
      </c>
      <c r="M33" s="3" t="s">
        <v>4826</v>
      </c>
      <c r="N33" s="3" t="s">
        <v>4827</v>
      </c>
      <c r="O33" s="3" t="s">
        <v>2089</v>
      </c>
      <c r="Q33" s="21" t="s">
        <v>4828</v>
      </c>
      <c r="R33" s="3" t="s">
        <v>4829</v>
      </c>
      <c r="S33" s="3" t="s">
        <v>4830</v>
      </c>
      <c r="U33" s="10" t="s">
        <v>3720</v>
      </c>
      <c r="W33" s="10" t="s">
        <v>4160</v>
      </c>
      <c r="X33" s="3" t="s">
        <v>38</v>
      </c>
      <c r="Y33" s="10" t="s">
        <v>4823</v>
      </c>
      <c r="Z33" s="3" t="s">
        <v>4831</v>
      </c>
      <c r="AA33" s="3" t="s">
        <v>4831</v>
      </c>
      <c r="AB33" s="3" t="s">
        <v>38</v>
      </c>
      <c r="AC33" s="3" t="s">
        <v>4528</v>
      </c>
    </row>
    <row r="34">
      <c r="A34" s="3" t="s">
        <v>4094</v>
      </c>
      <c r="B34" s="3" t="str">
        <f t="shared" si="1"/>
        <v>improved breast cancer classification using prior information and decentralized training approach</v>
      </c>
      <c r="C34" s="3" t="s">
        <v>3002</v>
      </c>
      <c r="D34" s="3" t="s">
        <v>4832</v>
      </c>
      <c r="E34" s="3" t="s">
        <v>4833</v>
      </c>
      <c r="F34" s="10" t="s">
        <v>4834</v>
      </c>
      <c r="G34" s="10" t="s">
        <v>1932</v>
      </c>
      <c r="J34" s="10" t="s">
        <v>2510</v>
      </c>
      <c r="K34" s="10" t="s">
        <v>2494</v>
      </c>
      <c r="L34" s="3" t="s">
        <v>3004</v>
      </c>
      <c r="M34" s="3" t="s">
        <v>4835</v>
      </c>
      <c r="N34" s="3" t="s">
        <v>4836</v>
      </c>
      <c r="O34" s="3" t="s">
        <v>3003</v>
      </c>
      <c r="P34" s="3" t="s">
        <v>4837</v>
      </c>
      <c r="Q34" s="21" t="s">
        <v>4838</v>
      </c>
      <c r="R34" s="3" t="s">
        <v>4839</v>
      </c>
      <c r="S34" s="3" t="s">
        <v>4840</v>
      </c>
      <c r="W34" s="10" t="s">
        <v>2323</v>
      </c>
      <c r="X34" s="3" t="s">
        <v>38</v>
      </c>
      <c r="Y34" s="10" t="s">
        <v>4834</v>
      </c>
      <c r="Z34" s="3" t="s">
        <v>4841</v>
      </c>
      <c r="AA34" s="3" t="s">
        <v>4841</v>
      </c>
      <c r="AB34" s="3" t="s">
        <v>38</v>
      </c>
      <c r="AC34" s="3" t="s">
        <v>4528</v>
      </c>
    </row>
    <row r="35">
      <c r="A35" s="3" t="s">
        <v>2706</v>
      </c>
      <c r="B35" s="3" t="str">
        <f t="shared" si="1"/>
        <v>enhancing breast cancer diagnosis: explainable, multi-modal, and lightweight deep learning models</v>
      </c>
      <c r="C35" s="3" t="s">
        <v>2091</v>
      </c>
      <c r="D35" s="3" t="s">
        <v>4842</v>
      </c>
      <c r="E35" s="3" t="s">
        <v>4843</v>
      </c>
      <c r="F35" s="10" t="s">
        <v>4844</v>
      </c>
      <c r="G35" s="10" t="s">
        <v>1932</v>
      </c>
      <c r="J35" s="10" t="s">
        <v>4845</v>
      </c>
      <c r="K35" s="10" t="s">
        <v>4846</v>
      </c>
      <c r="L35" s="3" t="s">
        <v>4847</v>
      </c>
      <c r="N35" s="3" t="s">
        <v>4848</v>
      </c>
      <c r="O35" s="3" t="s">
        <v>2093</v>
      </c>
      <c r="Q35" s="21" t="s">
        <v>4849</v>
      </c>
      <c r="R35" s="3" t="s">
        <v>4850</v>
      </c>
      <c r="S35" s="3" t="s">
        <v>4851</v>
      </c>
      <c r="W35" s="10" t="s">
        <v>2551</v>
      </c>
      <c r="X35" s="3" t="s">
        <v>38</v>
      </c>
      <c r="Y35" s="10" t="s">
        <v>4844</v>
      </c>
      <c r="Z35" s="3" t="s">
        <v>4852</v>
      </c>
      <c r="AA35" s="3" t="s">
        <v>4852</v>
      </c>
      <c r="AB35" s="3" t="s">
        <v>38</v>
      </c>
      <c r="AC35" s="3" t="s">
        <v>4528</v>
      </c>
    </row>
    <row r="36">
      <c r="A36" s="3" t="s">
        <v>2690</v>
      </c>
      <c r="B36" s="3" t="str">
        <f t="shared" si="1"/>
        <v>low-complexity low-memory vgg models for accurate diagnosis of breast cancer</v>
      </c>
      <c r="C36" s="3" t="s">
        <v>2095</v>
      </c>
      <c r="D36" s="3" t="s">
        <v>4853</v>
      </c>
      <c r="E36" s="3" t="s">
        <v>4854</v>
      </c>
      <c r="F36" s="10" t="s">
        <v>4855</v>
      </c>
      <c r="G36" s="10" t="s">
        <v>1923</v>
      </c>
      <c r="J36" s="10" t="s">
        <v>4856</v>
      </c>
      <c r="K36" s="10" t="s">
        <v>4857</v>
      </c>
      <c r="L36" s="3" t="s">
        <v>61</v>
      </c>
      <c r="M36" s="3" t="s">
        <v>4858</v>
      </c>
      <c r="N36" s="3" t="s">
        <v>4859</v>
      </c>
      <c r="O36" s="3" t="s">
        <v>2096</v>
      </c>
      <c r="Q36" s="21" t="s">
        <v>4860</v>
      </c>
      <c r="R36" s="3" t="s">
        <v>4861</v>
      </c>
      <c r="S36" s="3" t="s">
        <v>4862</v>
      </c>
      <c r="U36" s="10" t="s">
        <v>2514</v>
      </c>
      <c r="W36" s="10" t="s">
        <v>2504</v>
      </c>
      <c r="X36" s="3" t="s">
        <v>38</v>
      </c>
      <c r="Y36" s="10" t="s">
        <v>4855</v>
      </c>
      <c r="Z36" s="3" t="s">
        <v>4863</v>
      </c>
      <c r="AA36" s="3" t="s">
        <v>4863</v>
      </c>
      <c r="AB36" s="3" t="s">
        <v>38</v>
      </c>
      <c r="AC36" s="3" t="s">
        <v>4528</v>
      </c>
    </row>
    <row r="37">
      <c r="A37" s="3" t="s">
        <v>3926</v>
      </c>
      <c r="B37" s="3" t="str">
        <f t="shared" si="1"/>
        <v>mambaoelm: a lightweight state-space model for real-time cancer detection</v>
      </c>
      <c r="C37" s="3" t="s">
        <v>3005</v>
      </c>
      <c r="D37" s="3" t="s">
        <v>4864</v>
      </c>
      <c r="E37" s="3" t="s">
        <v>4865</v>
      </c>
      <c r="F37" s="10" t="s">
        <v>4866</v>
      </c>
      <c r="G37" s="10" t="s">
        <v>2015</v>
      </c>
      <c r="J37" s="10" t="s">
        <v>2510</v>
      </c>
      <c r="K37" s="10" t="s">
        <v>2497</v>
      </c>
      <c r="L37" s="3" t="s">
        <v>3008</v>
      </c>
      <c r="N37" s="3" t="s">
        <v>4867</v>
      </c>
      <c r="O37" s="3" t="s">
        <v>3007</v>
      </c>
      <c r="Q37" s="21" t="s">
        <v>4868</v>
      </c>
      <c r="R37" s="3" t="s">
        <v>4869</v>
      </c>
      <c r="S37" s="3" t="s">
        <v>4870</v>
      </c>
      <c r="W37" s="10" t="s">
        <v>2658</v>
      </c>
      <c r="X37" s="3" t="s">
        <v>38</v>
      </c>
      <c r="Y37" s="10" t="s">
        <v>4866</v>
      </c>
      <c r="Z37" s="3" t="s">
        <v>4871</v>
      </c>
      <c r="AA37" s="3" t="s">
        <v>4871</v>
      </c>
      <c r="AB37" s="3" t="s">
        <v>38</v>
      </c>
      <c r="AC37" s="3" t="s">
        <v>4528</v>
      </c>
    </row>
    <row r="38">
      <c r="A38" s="3" t="s">
        <v>3741</v>
      </c>
      <c r="B38" s="3" t="str">
        <f t="shared" si="1"/>
        <v>enhanced bandwidth of hexagonal slotted uwb textile antenna sensor for breast cancer detection system</v>
      </c>
      <c r="C38" s="3" t="s">
        <v>3009</v>
      </c>
      <c r="D38" s="3" t="s">
        <v>4872</v>
      </c>
      <c r="E38" s="3" t="s">
        <v>4873</v>
      </c>
      <c r="F38" s="10" t="s">
        <v>4874</v>
      </c>
      <c r="G38" s="10" t="s">
        <v>1923</v>
      </c>
      <c r="J38" s="10" t="s">
        <v>2510</v>
      </c>
      <c r="K38" s="10" t="s">
        <v>2328</v>
      </c>
      <c r="L38" s="3" t="s">
        <v>3011</v>
      </c>
      <c r="N38" s="3" t="s">
        <v>4875</v>
      </c>
      <c r="O38" s="3" t="s">
        <v>3010</v>
      </c>
      <c r="Q38" s="21" t="s">
        <v>4876</v>
      </c>
      <c r="R38" s="3" t="s">
        <v>4877</v>
      </c>
      <c r="S38" s="3" t="s">
        <v>4878</v>
      </c>
      <c r="U38" s="10" t="s">
        <v>2510</v>
      </c>
      <c r="W38" s="10" t="s">
        <v>2551</v>
      </c>
      <c r="X38" s="3" t="s">
        <v>38</v>
      </c>
      <c r="Y38" s="10" t="s">
        <v>4874</v>
      </c>
      <c r="Z38" s="3" t="s">
        <v>4879</v>
      </c>
      <c r="AA38" s="3" t="s">
        <v>4879</v>
      </c>
      <c r="AB38" s="3" t="s">
        <v>38</v>
      </c>
      <c r="AC38" s="3" t="s">
        <v>4528</v>
      </c>
    </row>
    <row r="39">
      <c r="A39" s="3" t="s">
        <v>2642</v>
      </c>
      <c r="B39" s="3" t="str">
        <f t="shared" si="1"/>
        <v>breast cancer classification from infrared thermograms using mobilevit and transfer learning</v>
      </c>
      <c r="C39" s="3" t="s">
        <v>2097</v>
      </c>
      <c r="D39" s="3" t="s">
        <v>4880</v>
      </c>
      <c r="E39" s="3" t="s">
        <v>4881</v>
      </c>
      <c r="F39" s="10" t="s">
        <v>4882</v>
      </c>
      <c r="G39" s="10" t="s">
        <v>2015</v>
      </c>
      <c r="J39" s="10" t="s">
        <v>2510</v>
      </c>
      <c r="K39" s="10" t="s">
        <v>2497</v>
      </c>
      <c r="L39" s="3" t="s">
        <v>2100</v>
      </c>
      <c r="N39" s="3" t="s">
        <v>4883</v>
      </c>
      <c r="O39" s="3" t="s">
        <v>2099</v>
      </c>
      <c r="Q39" s="21" t="s">
        <v>4884</v>
      </c>
      <c r="R39" s="3" t="s">
        <v>4885</v>
      </c>
      <c r="S39" s="3" t="s">
        <v>4886</v>
      </c>
      <c r="W39" s="10" t="s">
        <v>2504</v>
      </c>
      <c r="X39" s="3" t="s">
        <v>38</v>
      </c>
      <c r="Y39" s="10" t="s">
        <v>4882</v>
      </c>
      <c r="Z39" s="3" t="s">
        <v>4887</v>
      </c>
      <c r="AA39" s="3" t="s">
        <v>4887</v>
      </c>
      <c r="AB39" s="3" t="s">
        <v>38</v>
      </c>
      <c r="AC39" s="3" t="s">
        <v>4528</v>
      </c>
    </row>
    <row r="40">
      <c r="A40" s="3" t="s">
        <v>2674</v>
      </c>
      <c r="B40" s="3" t="str">
        <f t="shared" si="1"/>
        <v>noisy teacher-student knowledge distillation for efficient mass detection in mammography</v>
      </c>
      <c r="C40" s="3" t="s">
        <v>2101</v>
      </c>
      <c r="D40" s="3" t="s">
        <v>4888</v>
      </c>
      <c r="E40" s="3" t="s">
        <v>4679</v>
      </c>
      <c r="F40" s="10" t="s">
        <v>4866</v>
      </c>
      <c r="G40" s="10" t="s">
        <v>2015</v>
      </c>
      <c r="H40" s="10" t="s">
        <v>2504</v>
      </c>
      <c r="J40" s="10" t="s">
        <v>4889</v>
      </c>
      <c r="K40" s="10" t="s">
        <v>4890</v>
      </c>
      <c r="L40" s="3" t="s">
        <v>2104</v>
      </c>
      <c r="M40" s="3" t="s">
        <v>4683</v>
      </c>
      <c r="O40" s="3" t="s">
        <v>2103</v>
      </c>
      <c r="Q40" s="21" t="s">
        <v>4891</v>
      </c>
      <c r="R40" s="3" t="s">
        <v>4892</v>
      </c>
      <c r="S40" s="3" t="s">
        <v>4893</v>
      </c>
      <c r="W40" s="10" t="s">
        <v>4894</v>
      </c>
      <c r="X40" s="3" t="s">
        <v>4688</v>
      </c>
      <c r="Y40" s="10" t="s">
        <v>4895</v>
      </c>
      <c r="Z40" s="10" t="s">
        <v>2015</v>
      </c>
      <c r="AB40" s="3" t="s">
        <v>38</v>
      </c>
      <c r="AC40" s="3" t="s">
        <v>4623</v>
      </c>
    </row>
    <row r="41">
      <c r="A41" s="3" t="s">
        <v>4896</v>
      </c>
      <c r="B41" s="3" t="str">
        <f t="shared" si="1"/>
        <v>lightweight convolutional neural network for breast cancer classification using rna-seq gene expression data</v>
      </c>
      <c r="C41" s="3" t="s">
        <v>1955</v>
      </c>
      <c r="D41" s="3" t="s">
        <v>4897</v>
      </c>
      <c r="E41" s="3" t="s">
        <v>4679</v>
      </c>
      <c r="F41" s="10" t="s">
        <v>4898</v>
      </c>
      <c r="G41" s="10" t="s">
        <v>1956</v>
      </c>
      <c r="H41" s="10" t="s">
        <v>2524</v>
      </c>
      <c r="J41" s="10" t="s">
        <v>4899</v>
      </c>
      <c r="K41" s="10" t="s">
        <v>4900</v>
      </c>
      <c r="L41" s="3" t="s">
        <v>1958</v>
      </c>
      <c r="M41" s="3" t="s">
        <v>4683</v>
      </c>
      <c r="O41" s="3" t="s">
        <v>1957</v>
      </c>
      <c r="P41" s="3" t="s">
        <v>4901</v>
      </c>
      <c r="Q41" s="21" t="s">
        <v>4902</v>
      </c>
      <c r="R41" s="3" t="s">
        <v>4903</v>
      </c>
      <c r="S41" s="3" t="s">
        <v>4904</v>
      </c>
      <c r="U41" s="10" t="s">
        <v>4905</v>
      </c>
      <c r="W41" s="10" t="s">
        <v>4906</v>
      </c>
      <c r="X41" s="3" t="s">
        <v>4688</v>
      </c>
      <c r="Y41" s="10" t="s">
        <v>4907</v>
      </c>
      <c r="Z41" s="10" t="s">
        <v>1956</v>
      </c>
      <c r="AB41" s="3" t="s">
        <v>38</v>
      </c>
      <c r="AC41" s="3" t="s">
        <v>4623</v>
      </c>
    </row>
    <row r="42">
      <c r="A42" s="3" t="s">
        <v>2584</v>
      </c>
      <c r="B42" s="3" t="str">
        <f t="shared" si="1"/>
        <v>breast cancer histopathology images classification through multi-view augmented contrastive learning and pre-learning knowledge distillation</v>
      </c>
      <c r="C42" s="3" t="s">
        <v>2105</v>
      </c>
      <c r="D42" s="3" t="s">
        <v>4908</v>
      </c>
      <c r="E42" s="3" t="s">
        <v>4679</v>
      </c>
      <c r="F42" s="10" t="s">
        <v>4561</v>
      </c>
      <c r="G42" s="10" t="s">
        <v>1923</v>
      </c>
      <c r="H42" s="10" t="s">
        <v>2551</v>
      </c>
      <c r="J42" s="10" t="s">
        <v>4909</v>
      </c>
      <c r="K42" s="10" t="s">
        <v>4910</v>
      </c>
      <c r="L42" s="3" t="s">
        <v>67</v>
      </c>
      <c r="M42" s="3" t="s">
        <v>4683</v>
      </c>
      <c r="O42" s="3" t="s">
        <v>2106</v>
      </c>
      <c r="P42" s="3" t="s">
        <v>4911</v>
      </c>
      <c r="Q42" s="21" t="s">
        <v>4912</v>
      </c>
      <c r="R42" s="3" t="s">
        <v>4913</v>
      </c>
      <c r="S42" s="3" t="s">
        <v>4914</v>
      </c>
      <c r="U42" s="10" t="s">
        <v>2836</v>
      </c>
      <c r="W42" s="10" t="s">
        <v>4915</v>
      </c>
      <c r="X42" s="3" t="s">
        <v>4916</v>
      </c>
      <c r="Y42" s="10" t="s">
        <v>4917</v>
      </c>
      <c r="Z42" s="10" t="s">
        <v>1923</v>
      </c>
      <c r="AB42" s="3" t="s">
        <v>38</v>
      </c>
      <c r="AC42" s="3" t="s">
        <v>4623</v>
      </c>
    </row>
    <row r="43">
      <c r="A43" s="3" t="s">
        <v>2537</v>
      </c>
      <c r="B43" s="3" t="str">
        <f t="shared" si="1"/>
        <v>transfer learning based lightweight ensemble model for imbalanced breast cancer classification</v>
      </c>
      <c r="C43" s="3" t="s">
        <v>1959</v>
      </c>
      <c r="D43" s="3" t="s">
        <v>4918</v>
      </c>
      <c r="E43" s="3" t="s">
        <v>4919</v>
      </c>
      <c r="F43" s="10" t="s">
        <v>4920</v>
      </c>
      <c r="G43" s="10" t="s">
        <v>1936</v>
      </c>
      <c r="H43" s="10" t="s">
        <v>2527</v>
      </c>
      <c r="I43" s="10" t="s">
        <v>2483</v>
      </c>
      <c r="J43" s="10" t="s">
        <v>4921</v>
      </c>
      <c r="K43" s="10" t="s">
        <v>4922</v>
      </c>
      <c r="L43" s="3" t="s">
        <v>75</v>
      </c>
      <c r="M43" s="3" t="s">
        <v>4923</v>
      </c>
      <c r="O43" s="3" t="s">
        <v>1960</v>
      </c>
      <c r="Q43" s="21" t="s">
        <v>4924</v>
      </c>
      <c r="R43" s="3" t="s">
        <v>4925</v>
      </c>
      <c r="S43" s="3" t="s">
        <v>4926</v>
      </c>
      <c r="T43" s="3" t="s">
        <v>4927</v>
      </c>
      <c r="U43" s="10" t="s">
        <v>4928</v>
      </c>
      <c r="W43" s="10" t="s">
        <v>2821</v>
      </c>
      <c r="X43" s="3" t="s">
        <v>38</v>
      </c>
      <c r="Y43" s="10" t="s">
        <v>4929</v>
      </c>
      <c r="Z43" s="3" t="s">
        <v>4930</v>
      </c>
      <c r="AB43" s="3" t="s">
        <v>38</v>
      </c>
      <c r="AC43" s="3" t="s">
        <v>4623</v>
      </c>
    </row>
    <row r="44">
      <c r="A44" s="3" t="s">
        <v>2654</v>
      </c>
      <c r="B44" s="3" t="str">
        <f t="shared" si="1"/>
        <v>breast cancer classification using convolutional neural networks</v>
      </c>
      <c r="C44" s="3" t="s">
        <v>2107</v>
      </c>
      <c r="D44" s="3" t="s">
        <v>4931</v>
      </c>
      <c r="E44" s="3" t="s">
        <v>4932</v>
      </c>
      <c r="F44" s="10" t="s">
        <v>4933</v>
      </c>
      <c r="G44" s="10" t="s">
        <v>2015</v>
      </c>
      <c r="J44" s="10" t="s">
        <v>2510</v>
      </c>
      <c r="K44" s="10" t="s">
        <v>2497</v>
      </c>
      <c r="L44" s="3" t="s">
        <v>2110</v>
      </c>
      <c r="N44" s="3" t="s">
        <v>4934</v>
      </c>
      <c r="O44" s="3" t="s">
        <v>2109</v>
      </c>
      <c r="Q44" s="21" t="s">
        <v>4935</v>
      </c>
      <c r="R44" s="3" t="s">
        <v>4936</v>
      </c>
      <c r="S44" s="3" t="s">
        <v>4937</v>
      </c>
      <c r="W44" s="10" t="s">
        <v>3764</v>
      </c>
      <c r="Y44" s="10" t="s">
        <v>4933</v>
      </c>
      <c r="Z44" s="3" t="s">
        <v>4938</v>
      </c>
      <c r="AA44" s="3" t="s">
        <v>4938</v>
      </c>
      <c r="AB44" s="3" t="s">
        <v>38</v>
      </c>
      <c r="AC44" s="3" t="s">
        <v>4528</v>
      </c>
    </row>
    <row r="45">
      <c r="A45" s="3" t="s">
        <v>4939</v>
      </c>
      <c r="B45" s="3" t="str">
        <f t="shared" si="1"/>
        <v>a neural expert system to identify major risk factors of breast cancer</v>
      </c>
      <c r="C45" s="3" t="s">
        <v>4196</v>
      </c>
      <c r="D45" s="3" t="s">
        <v>4940</v>
      </c>
      <c r="E45" s="3" t="s">
        <v>4941</v>
      </c>
      <c r="F45" s="10" t="s">
        <v>4942</v>
      </c>
      <c r="G45" s="10" t="s">
        <v>1985</v>
      </c>
      <c r="J45" s="10" t="s">
        <v>2510</v>
      </c>
      <c r="K45" s="10" t="s">
        <v>2328</v>
      </c>
      <c r="L45" s="3" t="s">
        <v>4199</v>
      </c>
      <c r="N45" s="3" t="s">
        <v>4943</v>
      </c>
      <c r="O45" s="3" t="s">
        <v>4198</v>
      </c>
      <c r="Q45" s="21" t="s">
        <v>4944</v>
      </c>
      <c r="R45" s="3" t="s">
        <v>4945</v>
      </c>
      <c r="S45" s="3" t="s">
        <v>4946</v>
      </c>
      <c r="U45" s="10" t="s">
        <v>2510</v>
      </c>
      <c r="W45" s="10" t="s">
        <v>3270</v>
      </c>
      <c r="X45" s="3" t="s">
        <v>38</v>
      </c>
      <c r="Y45" s="10" t="s">
        <v>4942</v>
      </c>
      <c r="Z45" s="3" t="s">
        <v>4947</v>
      </c>
      <c r="AA45" s="3" t="s">
        <v>4947</v>
      </c>
      <c r="AB45" s="3" t="s">
        <v>38</v>
      </c>
      <c r="AC45" s="3" t="s">
        <v>4528</v>
      </c>
    </row>
    <row r="46">
      <c r="A46" s="3" t="s">
        <v>2661</v>
      </c>
      <c r="B46" s="3" t="str">
        <f t="shared" si="1"/>
        <v>explainable lightweight deep learning with grad-cam for breast cancer usg classification</v>
      </c>
      <c r="C46" s="3" t="s">
        <v>2111</v>
      </c>
      <c r="D46" s="3" t="s">
        <v>4948</v>
      </c>
      <c r="E46" s="3" t="s">
        <v>4949</v>
      </c>
      <c r="F46" s="10" t="s">
        <v>4950</v>
      </c>
      <c r="G46" s="10" t="s">
        <v>2015</v>
      </c>
      <c r="J46" s="10" t="s">
        <v>2510</v>
      </c>
      <c r="K46" s="10" t="s">
        <v>2494</v>
      </c>
      <c r="L46" s="3" t="s">
        <v>2114</v>
      </c>
      <c r="N46" s="3" t="s">
        <v>4951</v>
      </c>
      <c r="O46" s="3" t="s">
        <v>2113</v>
      </c>
      <c r="Q46" s="21" t="s">
        <v>4952</v>
      </c>
      <c r="R46" s="3" t="s">
        <v>4953</v>
      </c>
      <c r="S46" s="3" t="s">
        <v>4954</v>
      </c>
      <c r="W46" s="10" t="s">
        <v>3266</v>
      </c>
      <c r="X46" s="3" t="s">
        <v>38</v>
      </c>
      <c r="Y46" s="10" t="s">
        <v>4950</v>
      </c>
      <c r="Z46" s="3" t="s">
        <v>4955</v>
      </c>
      <c r="AA46" s="3" t="s">
        <v>4955</v>
      </c>
      <c r="AB46" s="3" t="s">
        <v>38</v>
      </c>
      <c r="AC46" s="3" t="s">
        <v>4528</v>
      </c>
    </row>
    <row r="47">
      <c r="A47" s="3" t="s">
        <v>2632</v>
      </c>
      <c r="B47" s="3" t="str">
        <f t="shared" si="1"/>
        <v>low-power quantized convolutional neural network for early breast cancer detection in remote communities</v>
      </c>
      <c r="C47" s="3" t="s">
        <v>2115</v>
      </c>
      <c r="D47" s="3" t="s">
        <v>4956</v>
      </c>
      <c r="E47" s="3" t="s">
        <v>4957</v>
      </c>
      <c r="F47" s="10" t="s">
        <v>4958</v>
      </c>
      <c r="G47" s="10" t="s">
        <v>1932</v>
      </c>
      <c r="J47" s="10" t="s">
        <v>4959</v>
      </c>
      <c r="K47" s="10" t="s">
        <v>4960</v>
      </c>
      <c r="L47" s="3" t="s">
        <v>2118</v>
      </c>
      <c r="M47" s="3" t="s">
        <v>4961</v>
      </c>
      <c r="N47" s="3" t="s">
        <v>4962</v>
      </c>
      <c r="O47" s="3" t="s">
        <v>2117</v>
      </c>
      <c r="Q47" s="21" t="s">
        <v>4963</v>
      </c>
      <c r="R47" s="3" t="s">
        <v>4964</v>
      </c>
      <c r="S47" s="3" t="s">
        <v>4965</v>
      </c>
      <c r="W47" s="10" t="s">
        <v>2757</v>
      </c>
      <c r="X47" s="3" t="s">
        <v>38</v>
      </c>
      <c r="Y47" s="10" t="s">
        <v>4958</v>
      </c>
      <c r="Z47" s="3" t="s">
        <v>4966</v>
      </c>
      <c r="AA47" s="3" t="s">
        <v>4966</v>
      </c>
      <c r="AB47" s="3" t="s">
        <v>38</v>
      </c>
      <c r="AC47" s="3" t="s">
        <v>4528</v>
      </c>
    </row>
    <row r="48">
      <c r="A48" s="3" t="s">
        <v>2648</v>
      </c>
      <c r="B48" s="3" t="str">
        <f t="shared" si="1"/>
        <v>late fusion-based deep learning for breast cancer classification in mammography</v>
      </c>
      <c r="C48" s="3" t="s">
        <v>2119</v>
      </c>
      <c r="D48" s="3" t="s">
        <v>4967</v>
      </c>
      <c r="E48" s="3" t="s">
        <v>4968</v>
      </c>
      <c r="F48" s="10" t="s">
        <v>4531</v>
      </c>
      <c r="G48" s="10" t="s">
        <v>1932</v>
      </c>
      <c r="J48" s="10" t="s">
        <v>4969</v>
      </c>
      <c r="K48" s="10" t="s">
        <v>4970</v>
      </c>
      <c r="L48" s="3" t="s">
        <v>2122</v>
      </c>
      <c r="N48" s="3" t="s">
        <v>4971</v>
      </c>
      <c r="O48" s="3" t="s">
        <v>2121</v>
      </c>
      <c r="Q48" s="21" t="s">
        <v>4972</v>
      </c>
      <c r="R48" s="3" t="s">
        <v>4973</v>
      </c>
      <c r="S48" s="3" t="s">
        <v>4974</v>
      </c>
      <c r="W48" s="10" t="s">
        <v>2542</v>
      </c>
      <c r="X48" s="3" t="s">
        <v>38</v>
      </c>
      <c r="Y48" s="10" t="s">
        <v>4531</v>
      </c>
      <c r="Z48" s="3" t="s">
        <v>4975</v>
      </c>
      <c r="AA48" s="3" t="s">
        <v>4975</v>
      </c>
      <c r="AB48" s="3" t="s">
        <v>38</v>
      </c>
      <c r="AC48" s="3" t="s">
        <v>4528</v>
      </c>
    </row>
    <row r="49">
      <c r="A49" s="3" t="s">
        <v>4976</v>
      </c>
      <c r="B49" s="3" t="str">
        <f t="shared" si="1"/>
        <v>ai-driven deep learning models for breast cancer histopathology image classification</v>
      </c>
      <c r="C49" s="3" t="s">
        <v>4200</v>
      </c>
      <c r="D49" s="3" t="s">
        <v>4977</v>
      </c>
      <c r="E49" s="3" t="s">
        <v>4978</v>
      </c>
      <c r="F49" s="10" t="s">
        <v>4521</v>
      </c>
      <c r="G49" s="10" t="s">
        <v>1932</v>
      </c>
      <c r="J49" s="10" t="s">
        <v>4979</v>
      </c>
      <c r="K49" s="10" t="s">
        <v>4980</v>
      </c>
      <c r="L49" s="3" t="s">
        <v>4203</v>
      </c>
      <c r="M49" s="3" t="s">
        <v>4981</v>
      </c>
      <c r="N49" s="3" t="s">
        <v>4982</v>
      </c>
      <c r="O49" s="3" t="s">
        <v>4202</v>
      </c>
      <c r="Q49" s="21" t="s">
        <v>4983</v>
      </c>
      <c r="R49" s="3" t="s">
        <v>4984</v>
      </c>
      <c r="S49" s="3" t="s">
        <v>4985</v>
      </c>
      <c r="W49" s="10" t="s">
        <v>3576</v>
      </c>
      <c r="X49" s="3" t="s">
        <v>38</v>
      </c>
      <c r="Y49" s="10" t="s">
        <v>4521</v>
      </c>
      <c r="Z49" s="3" t="s">
        <v>4986</v>
      </c>
      <c r="AA49" s="3" t="s">
        <v>4986</v>
      </c>
      <c r="AB49" s="3" t="s">
        <v>38</v>
      </c>
      <c r="AC49" s="3" t="s">
        <v>4528</v>
      </c>
    </row>
    <row r="50">
      <c r="A50" s="3" t="s">
        <v>4987</v>
      </c>
      <c r="B50" s="3" t="str">
        <f t="shared" si="1"/>
        <v>an overview of automated breast cancer diagnosis based on mammographic images using deep learning methods</v>
      </c>
      <c r="C50" s="3" t="s">
        <v>4204</v>
      </c>
      <c r="D50" s="3" t="s">
        <v>4988</v>
      </c>
      <c r="E50" s="3" t="s">
        <v>4989</v>
      </c>
      <c r="F50" s="10" t="s">
        <v>4990</v>
      </c>
      <c r="G50" s="10" t="s">
        <v>1932</v>
      </c>
      <c r="J50" s="10" t="s">
        <v>4991</v>
      </c>
      <c r="K50" s="10" t="s">
        <v>4992</v>
      </c>
      <c r="L50" s="3" t="s">
        <v>4207</v>
      </c>
      <c r="N50" s="3" t="s">
        <v>4993</v>
      </c>
      <c r="O50" s="3" t="s">
        <v>4206</v>
      </c>
      <c r="Q50" s="21" t="s">
        <v>4994</v>
      </c>
      <c r="R50" s="3" t="s">
        <v>4995</v>
      </c>
      <c r="S50" s="3" t="s">
        <v>4996</v>
      </c>
      <c r="W50" s="10" t="s">
        <v>2542</v>
      </c>
      <c r="X50" s="3" t="s">
        <v>38</v>
      </c>
      <c r="Y50" s="10" t="s">
        <v>4990</v>
      </c>
      <c r="Z50" s="3" t="s">
        <v>4852</v>
      </c>
      <c r="AA50" s="3" t="s">
        <v>4852</v>
      </c>
      <c r="AB50" s="3" t="s">
        <v>38</v>
      </c>
      <c r="AC50" s="3" t="s">
        <v>4528</v>
      </c>
    </row>
    <row r="51">
      <c r="A51" s="3" t="s">
        <v>2747</v>
      </c>
      <c r="B51" s="3" t="str">
        <f t="shared" si="1"/>
        <v>efficient breast cancer histopathological image classification via a novel dual-stream network</v>
      </c>
      <c r="C51" s="3" t="s">
        <v>2123</v>
      </c>
      <c r="D51" s="3" t="s">
        <v>4997</v>
      </c>
      <c r="E51" s="3" t="s">
        <v>4998</v>
      </c>
      <c r="F51" s="10" t="s">
        <v>4999</v>
      </c>
      <c r="G51" s="10" t="s">
        <v>1932</v>
      </c>
      <c r="J51" s="10" t="s">
        <v>5000</v>
      </c>
      <c r="K51" s="10" t="s">
        <v>5001</v>
      </c>
      <c r="L51" s="3" t="s">
        <v>2126</v>
      </c>
      <c r="N51" s="3" t="s">
        <v>5002</v>
      </c>
      <c r="O51" s="3" t="s">
        <v>2125</v>
      </c>
      <c r="Q51" s="21" t="s">
        <v>5003</v>
      </c>
      <c r="R51" s="3" t="s">
        <v>5004</v>
      </c>
      <c r="S51" s="3" t="s">
        <v>5005</v>
      </c>
      <c r="W51" s="10" t="s">
        <v>3591</v>
      </c>
      <c r="X51" s="3" t="s">
        <v>38</v>
      </c>
      <c r="Y51" s="10" t="s">
        <v>4999</v>
      </c>
      <c r="Z51" s="3" t="s">
        <v>5006</v>
      </c>
      <c r="AA51" s="3" t="s">
        <v>5006</v>
      </c>
      <c r="AB51" s="3" t="s">
        <v>38</v>
      </c>
      <c r="AC51" s="3" t="s">
        <v>4528</v>
      </c>
    </row>
    <row r="52">
      <c r="A52" s="3" t="s">
        <v>3830</v>
      </c>
      <c r="B52" s="3" t="str">
        <f t="shared" si="1"/>
        <v>emda-net: earth mover’s distance (emd) influenced attention-aided neural network for medical image classification</v>
      </c>
      <c r="C52" s="3" t="s">
        <v>2796</v>
      </c>
      <c r="D52" s="3" t="s">
        <v>5007</v>
      </c>
      <c r="E52" s="3" t="s">
        <v>5008</v>
      </c>
      <c r="F52" s="10" t="s">
        <v>5009</v>
      </c>
      <c r="G52" s="10" t="s">
        <v>1923</v>
      </c>
      <c r="J52" s="10" t="s">
        <v>5010</v>
      </c>
      <c r="K52" s="10" t="s">
        <v>5011</v>
      </c>
      <c r="L52" s="3" t="s">
        <v>2798</v>
      </c>
      <c r="N52" s="3" t="s">
        <v>5012</v>
      </c>
      <c r="O52" s="3" t="s">
        <v>2797</v>
      </c>
      <c r="Q52" s="21" t="s">
        <v>5013</v>
      </c>
      <c r="R52" s="3" t="s">
        <v>5014</v>
      </c>
      <c r="S52" s="3" t="s">
        <v>5015</v>
      </c>
      <c r="U52" s="10" t="s">
        <v>2510</v>
      </c>
      <c r="W52" s="10" t="s">
        <v>2924</v>
      </c>
      <c r="X52" s="3" t="s">
        <v>38</v>
      </c>
      <c r="Y52" s="10" t="s">
        <v>5009</v>
      </c>
      <c r="Z52" s="3" t="s">
        <v>5016</v>
      </c>
      <c r="AA52" s="3" t="s">
        <v>5016</v>
      </c>
      <c r="AB52" s="3" t="s">
        <v>38</v>
      </c>
      <c r="AC52" s="3" t="s">
        <v>4528</v>
      </c>
    </row>
    <row r="53">
      <c r="A53" s="3" t="s">
        <v>5017</v>
      </c>
      <c r="B53" s="3" t="str">
        <f t="shared" si="1"/>
        <v>a study of fine-tuning cnn models based on thermal imaging for breast cancer classification</v>
      </c>
      <c r="C53" s="3" t="s">
        <v>4208</v>
      </c>
      <c r="D53" s="3" t="s">
        <v>5018</v>
      </c>
      <c r="E53" s="3" t="s">
        <v>5019</v>
      </c>
      <c r="F53" s="10" t="s">
        <v>5020</v>
      </c>
      <c r="G53" s="10" t="s">
        <v>1956</v>
      </c>
      <c r="J53" s="10" t="s">
        <v>5021</v>
      </c>
      <c r="K53" s="10" t="s">
        <v>5022</v>
      </c>
      <c r="L53" s="3" t="s">
        <v>4211</v>
      </c>
      <c r="N53" s="3" t="s">
        <v>5023</v>
      </c>
      <c r="O53" s="3" t="s">
        <v>4210</v>
      </c>
      <c r="Q53" s="21" t="s">
        <v>5024</v>
      </c>
      <c r="R53" s="3" t="s">
        <v>5025</v>
      </c>
      <c r="S53" s="3" t="s">
        <v>5026</v>
      </c>
      <c r="U53" s="10" t="s">
        <v>4098</v>
      </c>
      <c r="W53" s="10" t="s">
        <v>2921</v>
      </c>
      <c r="X53" s="3" t="s">
        <v>38</v>
      </c>
      <c r="Y53" s="10" t="s">
        <v>5020</v>
      </c>
      <c r="Z53" s="3" t="s">
        <v>5027</v>
      </c>
      <c r="AA53" s="3" t="s">
        <v>5027</v>
      </c>
      <c r="AB53" s="3" t="s">
        <v>38</v>
      </c>
      <c r="AC53" s="3" t="s">
        <v>4528</v>
      </c>
    </row>
    <row r="54">
      <c r="A54" s="3" t="s">
        <v>2536</v>
      </c>
      <c r="B54" s="3" t="str">
        <f t="shared" si="1"/>
        <v>a computer aided detection system for breast cancer using lightweight cnn models for smart healthcare</v>
      </c>
      <c r="C54" s="3" t="s">
        <v>1961</v>
      </c>
      <c r="D54" s="3" t="s">
        <v>5028</v>
      </c>
      <c r="E54" s="3" t="s">
        <v>5029</v>
      </c>
      <c r="F54" s="10" t="s">
        <v>5030</v>
      </c>
      <c r="G54" s="10" t="s">
        <v>1923</v>
      </c>
      <c r="J54" s="10" t="s">
        <v>2510</v>
      </c>
      <c r="K54" s="10" t="s">
        <v>2494</v>
      </c>
      <c r="L54" s="3" t="s">
        <v>1963</v>
      </c>
      <c r="M54" s="3" t="s">
        <v>5031</v>
      </c>
      <c r="N54" s="3" t="s">
        <v>5032</v>
      </c>
      <c r="O54" s="3" t="s">
        <v>1962</v>
      </c>
      <c r="P54" s="3" t="s">
        <v>5033</v>
      </c>
      <c r="Q54" s="21" t="s">
        <v>5034</v>
      </c>
      <c r="R54" s="3" t="s">
        <v>5035</v>
      </c>
      <c r="S54" s="3" t="s">
        <v>5036</v>
      </c>
      <c r="U54" s="10" t="s">
        <v>2510</v>
      </c>
      <c r="W54" s="10" t="s">
        <v>2323</v>
      </c>
      <c r="X54" s="3" t="s">
        <v>38</v>
      </c>
      <c r="Y54" s="10" t="s">
        <v>5030</v>
      </c>
      <c r="Z54" s="3" t="s">
        <v>5037</v>
      </c>
      <c r="AA54" s="3" t="s">
        <v>5037</v>
      </c>
      <c r="AB54" s="3" t="s">
        <v>38</v>
      </c>
      <c r="AC54" s="3" t="s">
        <v>4528</v>
      </c>
    </row>
    <row r="55">
      <c r="A55" s="3" t="s">
        <v>5038</v>
      </c>
      <c r="B55" s="3" t="str">
        <f t="shared" si="1"/>
        <v>optimal synthetic data ratio for gan-based breast cancer classification</v>
      </c>
      <c r="C55" s="3" t="s">
        <v>4212</v>
      </c>
      <c r="D55" s="3" t="s">
        <v>5039</v>
      </c>
      <c r="E55" s="3" t="s">
        <v>5040</v>
      </c>
      <c r="F55" s="10" t="s">
        <v>5041</v>
      </c>
      <c r="G55" s="10" t="s">
        <v>2015</v>
      </c>
      <c r="J55" s="10" t="s">
        <v>2510</v>
      </c>
      <c r="K55" s="10" t="s">
        <v>2494</v>
      </c>
      <c r="L55" s="3" t="s">
        <v>4215</v>
      </c>
      <c r="N55" s="3" t="s">
        <v>5042</v>
      </c>
      <c r="O55" s="3" t="s">
        <v>4214</v>
      </c>
      <c r="Q55" s="21" t="s">
        <v>5043</v>
      </c>
      <c r="R55" s="3" t="s">
        <v>5044</v>
      </c>
      <c r="S55" s="3" t="s">
        <v>5045</v>
      </c>
      <c r="W55" s="10" t="s">
        <v>3270</v>
      </c>
      <c r="X55" s="3" t="s">
        <v>38</v>
      </c>
      <c r="Y55" s="10" t="s">
        <v>5041</v>
      </c>
      <c r="Z55" s="3" t="s">
        <v>5046</v>
      </c>
      <c r="AA55" s="3" t="s">
        <v>5046</v>
      </c>
      <c r="AB55" s="3" t="s">
        <v>38</v>
      </c>
      <c r="AC55" s="3" t="s">
        <v>4528</v>
      </c>
    </row>
    <row r="56">
      <c r="A56" s="3" t="s">
        <v>5047</v>
      </c>
      <c r="B56" s="3" t="str">
        <f t="shared" si="1"/>
        <v>light-yolov26: a lightweight object detector with enhanced feature aggregation for breast lesions</v>
      </c>
      <c r="C56" s="3" t="s">
        <v>2127</v>
      </c>
      <c r="D56" s="3" t="s">
        <v>5048</v>
      </c>
      <c r="E56" s="3" t="s">
        <v>5049</v>
      </c>
      <c r="F56" s="10" t="s">
        <v>4780</v>
      </c>
      <c r="G56" s="10" t="s">
        <v>2015</v>
      </c>
      <c r="J56" s="10" t="s">
        <v>5050</v>
      </c>
      <c r="K56" s="10" t="s">
        <v>5051</v>
      </c>
      <c r="L56" s="3" t="s">
        <v>2130</v>
      </c>
      <c r="M56" s="3" t="s">
        <v>5052</v>
      </c>
      <c r="N56" s="3" t="s">
        <v>5053</v>
      </c>
      <c r="O56" s="3" t="s">
        <v>2129</v>
      </c>
      <c r="Q56" s="21" t="s">
        <v>5054</v>
      </c>
      <c r="R56" s="3" t="s">
        <v>5055</v>
      </c>
      <c r="S56" s="3" t="s">
        <v>5056</v>
      </c>
      <c r="W56" s="10" t="s">
        <v>2542</v>
      </c>
      <c r="X56" s="3" t="s">
        <v>38</v>
      </c>
      <c r="Y56" s="10" t="s">
        <v>4780</v>
      </c>
      <c r="Z56" s="3" t="s">
        <v>5057</v>
      </c>
      <c r="AA56" s="3" t="s">
        <v>5057</v>
      </c>
      <c r="AB56" s="3" t="s">
        <v>38</v>
      </c>
      <c r="AC56" s="3" t="s">
        <v>4528</v>
      </c>
    </row>
    <row r="57">
      <c r="A57" s="3" t="s">
        <v>2511</v>
      </c>
      <c r="B57" s="3" t="str">
        <f t="shared" si="1"/>
        <v>benign/malignant breast cancer detection in histopathology image using fused deep-learning features</v>
      </c>
      <c r="C57" s="3" t="s">
        <v>1964</v>
      </c>
      <c r="D57" s="3" t="s">
        <v>5058</v>
      </c>
      <c r="E57" s="3" t="s">
        <v>5059</v>
      </c>
      <c r="F57" s="10" t="s">
        <v>5060</v>
      </c>
      <c r="G57" s="10" t="s">
        <v>1923</v>
      </c>
      <c r="J57" s="10" t="s">
        <v>2510</v>
      </c>
      <c r="K57" s="10" t="s">
        <v>2494</v>
      </c>
      <c r="L57" s="3" t="s">
        <v>1966</v>
      </c>
      <c r="M57" s="3" t="s">
        <v>5061</v>
      </c>
      <c r="N57" s="3" t="s">
        <v>5062</v>
      </c>
      <c r="O57" s="3" t="s">
        <v>1965</v>
      </c>
      <c r="Q57" s="21" t="s">
        <v>5063</v>
      </c>
      <c r="R57" s="3" t="s">
        <v>5064</v>
      </c>
      <c r="S57" s="3" t="s">
        <v>5065</v>
      </c>
      <c r="W57" s="10" t="s">
        <v>2658</v>
      </c>
      <c r="X57" s="3" t="s">
        <v>38</v>
      </c>
      <c r="Y57" s="10" t="s">
        <v>5060</v>
      </c>
      <c r="Z57" s="3" t="s">
        <v>5066</v>
      </c>
      <c r="AA57" s="3" t="s">
        <v>5066</v>
      </c>
      <c r="AB57" s="3" t="s">
        <v>38</v>
      </c>
      <c r="AC57" s="3" t="s">
        <v>4528</v>
      </c>
    </row>
    <row r="58">
      <c r="A58" s="3" t="s">
        <v>2619</v>
      </c>
      <c r="B58" s="3" t="str">
        <f t="shared" si="1"/>
        <v>lrc-net: a lightweight multi-scale and edge-aware network for low-resolution breast ultrasound image classification</v>
      </c>
      <c r="C58" s="3" t="s">
        <v>2131</v>
      </c>
      <c r="D58" s="3" t="s">
        <v>5067</v>
      </c>
      <c r="E58" s="3" t="s">
        <v>5068</v>
      </c>
      <c r="F58" s="10" t="s">
        <v>5069</v>
      </c>
      <c r="G58" s="10" t="s">
        <v>2015</v>
      </c>
      <c r="J58" s="10" t="s">
        <v>5070</v>
      </c>
      <c r="K58" s="10" t="s">
        <v>5071</v>
      </c>
      <c r="L58" s="3" t="s">
        <v>2134</v>
      </c>
      <c r="N58" s="3" t="s">
        <v>5072</v>
      </c>
      <c r="O58" s="3" t="s">
        <v>2133</v>
      </c>
      <c r="Q58" s="21" t="s">
        <v>5073</v>
      </c>
      <c r="R58" s="3" t="s">
        <v>5074</v>
      </c>
      <c r="S58" s="3" t="s">
        <v>5075</v>
      </c>
      <c r="W58" s="10" t="s">
        <v>3318</v>
      </c>
      <c r="X58" s="3" t="s">
        <v>38</v>
      </c>
      <c r="Y58" s="10" t="s">
        <v>5069</v>
      </c>
      <c r="Z58" s="3" t="s">
        <v>5076</v>
      </c>
      <c r="AA58" s="3" t="s">
        <v>5076</v>
      </c>
      <c r="AB58" s="3" t="s">
        <v>38</v>
      </c>
      <c r="AC58" s="3" t="s">
        <v>4528</v>
      </c>
    </row>
    <row r="59">
      <c r="A59" s="3" t="s">
        <v>3747</v>
      </c>
      <c r="B59" s="3" t="str">
        <f t="shared" si="1"/>
        <v>automated breast cancer classification using a custom cnn architecture on the busi dataset</v>
      </c>
      <c r="C59" s="3" t="s">
        <v>3012</v>
      </c>
      <c r="D59" s="3" t="s">
        <v>5077</v>
      </c>
      <c r="E59" s="3" t="s">
        <v>5078</v>
      </c>
      <c r="F59" s="10" t="s">
        <v>5079</v>
      </c>
      <c r="G59" s="10" t="s">
        <v>1932</v>
      </c>
      <c r="J59" s="10" t="s">
        <v>5080</v>
      </c>
      <c r="K59" s="10" t="s">
        <v>5081</v>
      </c>
      <c r="L59" s="3" t="s">
        <v>3015</v>
      </c>
      <c r="N59" s="3" t="s">
        <v>5082</v>
      </c>
      <c r="O59" s="3" t="s">
        <v>3014</v>
      </c>
      <c r="Q59" s="21" t="s">
        <v>5083</v>
      </c>
      <c r="R59" s="3" t="s">
        <v>5084</v>
      </c>
      <c r="S59" s="3" t="s">
        <v>5085</v>
      </c>
      <c r="W59" s="10" t="s">
        <v>3764</v>
      </c>
      <c r="X59" s="3" t="s">
        <v>38</v>
      </c>
      <c r="Y59" s="10" t="s">
        <v>5079</v>
      </c>
      <c r="Z59" s="3" t="s">
        <v>5086</v>
      </c>
      <c r="AA59" s="3" t="s">
        <v>5086</v>
      </c>
      <c r="AB59" s="3" t="s">
        <v>38</v>
      </c>
      <c r="AC59" s="3" t="s">
        <v>4528</v>
      </c>
    </row>
    <row r="60">
      <c r="A60" s="3" t="s">
        <v>2533</v>
      </c>
      <c r="B60" s="3" t="str">
        <f t="shared" si="1"/>
        <v>breast cancer diagnosis using lightweight deep convolution neural network model</v>
      </c>
      <c r="C60" s="3" t="s">
        <v>1967</v>
      </c>
      <c r="D60" s="3" t="s">
        <v>5087</v>
      </c>
      <c r="E60" s="3" t="s">
        <v>4679</v>
      </c>
      <c r="F60" s="10" t="s">
        <v>5088</v>
      </c>
      <c r="G60" s="10" t="s">
        <v>1936</v>
      </c>
      <c r="H60" s="10" t="s">
        <v>2836</v>
      </c>
      <c r="J60" s="10" t="s">
        <v>5089</v>
      </c>
      <c r="K60" s="10" t="s">
        <v>5090</v>
      </c>
      <c r="L60" s="3" t="s">
        <v>496</v>
      </c>
      <c r="M60" s="3" t="s">
        <v>4683</v>
      </c>
      <c r="O60" s="3" t="s">
        <v>1968</v>
      </c>
      <c r="P60" s="3" t="s">
        <v>5091</v>
      </c>
      <c r="Q60" s="21" t="s">
        <v>5092</v>
      </c>
      <c r="R60" s="3" t="s">
        <v>5093</v>
      </c>
      <c r="S60" s="3" t="s">
        <v>5094</v>
      </c>
      <c r="U60" s="10" t="s">
        <v>4597</v>
      </c>
      <c r="W60" s="10" t="s">
        <v>5095</v>
      </c>
      <c r="X60" s="3" t="s">
        <v>4916</v>
      </c>
      <c r="Y60" s="10" t="s">
        <v>4689</v>
      </c>
      <c r="Z60" s="10" t="s">
        <v>1936</v>
      </c>
      <c r="AB60" s="3" t="s">
        <v>38</v>
      </c>
      <c r="AC60" s="3" t="s">
        <v>4623</v>
      </c>
    </row>
    <row r="61">
      <c r="A61" s="3" t="s">
        <v>2763</v>
      </c>
      <c r="B61" s="3" t="str">
        <f t="shared" si="1"/>
        <v>spiking neural network based framework for breast cancer detection</v>
      </c>
      <c r="C61" s="3" t="s">
        <v>2135</v>
      </c>
      <c r="D61" s="3" t="s">
        <v>5096</v>
      </c>
      <c r="E61" s="3" t="s">
        <v>5097</v>
      </c>
      <c r="F61" s="10" t="s">
        <v>5098</v>
      </c>
      <c r="G61" s="10" t="s">
        <v>2015</v>
      </c>
      <c r="H61" s="3" t="s">
        <v>5099</v>
      </c>
      <c r="J61" s="10" t="s">
        <v>2510</v>
      </c>
      <c r="K61" s="10" t="s">
        <v>2494</v>
      </c>
      <c r="L61" s="3" t="s">
        <v>2138</v>
      </c>
      <c r="N61" s="3" t="s">
        <v>5100</v>
      </c>
      <c r="O61" s="3" t="s">
        <v>2137</v>
      </c>
      <c r="Q61" s="21" t="s">
        <v>5101</v>
      </c>
      <c r="R61" s="3" t="s">
        <v>5102</v>
      </c>
      <c r="S61" s="3" t="s">
        <v>5103</v>
      </c>
      <c r="W61" s="10" t="s">
        <v>2504</v>
      </c>
      <c r="X61" s="3" t="s">
        <v>38</v>
      </c>
      <c r="Y61" s="10" t="s">
        <v>5098</v>
      </c>
      <c r="Z61" s="3" t="s">
        <v>5104</v>
      </c>
      <c r="AA61" s="3" t="s">
        <v>5104</v>
      </c>
      <c r="AB61" s="3" t="s">
        <v>38</v>
      </c>
      <c r="AC61" s="3" t="s">
        <v>4528</v>
      </c>
    </row>
    <row r="62">
      <c r="A62" s="3" t="s">
        <v>5105</v>
      </c>
      <c r="B62" s="3" t="str">
        <f t="shared" si="1"/>
        <v>deep transfer learning with multi-level features extraction approach for breast cancer classification</v>
      </c>
      <c r="C62" s="3" t="s">
        <v>2139</v>
      </c>
      <c r="D62" s="3" t="s">
        <v>5106</v>
      </c>
      <c r="E62" s="3" t="s">
        <v>5107</v>
      </c>
      <c r="F62" s="10" t="s">
        <v>5108</v>
      </c>
      <c r="G62" s="10" t="s">
        <v>1936</v>
      </c>
      <c r="J62" s="10" t="s">
        <v>5109</v>
      </c>
      <c r="K62" s="10" t="s">
        <v>5110</v>
      </c>
      <c r="L62" s="3" t="s">
        <v>2141</v>
      </c>
      <c r="N62" s="3" t="s">
        <v>5111</v>
      </c>
      <c r="O62" s="3" t="s">
        <v>2140</v>
      </c>
      <c r="Q62" s="21" t="s">
        <v>5112</v>
      </c>
      <c r="R62" s="3" t="s">
        <v>5113</v>
      </c>
      <c r="S62" s="3" t="s">
        <v>5114</v>
      </c>
      <c r="U62" s="10" t="s">
        <v>2494</v>
      </c>
      <c r="W62" s="10" t="s">
        <v>3576</v>
      </c>
      <c r="X62" s="3" t="s">
        <v>38</v>
      </c>
      <c r="Y62" s="10" t="s">
        <v>5108</v>
      </c>
      <c r="Z62" s="3" t="s">
        <v>5115</v>
      </c>
      <c r="AA62" s="3" t="s">
        <v>5115</v>
      </c>
      <c r="AB62" s="3" t="s">
        <v>38</v>
      </c>
      <c r="AC62" s="3" t="s">
        <v>4528</v>
      </c>
    </row>
    <row r="63">
      <c r="A63" s="3" t="s">
        <v>2578</v>
      </c>
      <c r="B63" s="3" t="str">
        <f t="shared" si="1"/>
        <v>an intelligent smart dynamic feature analysis based approach by utilizing deep learning to improve the breast cancer detection</v>
      </c>
      <c r="C63" s="3" t="s">
        <v>2142</v>
      </c>
      <c r="D63" s="3" t="s">
        <v>5116</v>
      </c>
      <c r="E63" s="3" t="s">
        <v>4679</v>
      </c>
      <c r="F63" s="10" t="s">
        <v>5117</v>
      </c>
      <c r="G63" s="10" t="s">
        <v>1932</v>
      </c>
      <c r="H63" s="10" t="s">
        <v>3318</v>
      </c>
      <c r="J63" s="10" t="s">
        <v>5118</v>
      </c>
      <c r="K63" s="10" t="s">
        <v>5119</v>
      </c>
      <c r="L63" s="3" t="s">
        <v>2144</v>
      </c>
      <c r="M63" s="3" t="s">
        <v>4683</v>
      </c>
      <c r="O63" s="3" t="s">
        <v>2143</v>
      </c>
      <c r="P63" s="3" t="s">
        <v>5120</v>
      </c>
      <c r="Q63" s="21" t="s">
        <v>5121</v>
      </c>
      <c r="R63" s="3" t="s">
        <v>5122</v>
      </c>
      <c r="S63" s="3" t="s">
        <v>5123</v>
      </c>
      <c r="U63" s="10" t="s">
        <v>2514</v>
      </c>
      <c r="W63" s="10" t="s">
        <v>5124</v>
      </c>
      <c r="X63" s="3" t="s">
        <v>4688</v>
      </c>
      <c r="Y63" s="10" t="s">
        <v>5125</v>
      </c>
      <c r="Z63" s="10" t="s">
        <v>1932</v>
      </c>
      <c r="AB63" s="3" t="s">
        <v>38</v>
      </c>
      <c r="AC63" s="3" t="s">
        <v>4623</v>
      </c>
    </row>
    <row r="64">
      <c r="A64" s="3" t="s">
        <v>2630</v>
      </c>
      <c r="B64" s="3" t="str">
        <f t="shared" si="1"/>
        <v>classification of breast cancer histopathological image based on lightweight network</v>
      </c>
      <c r="C64" s="3" t="s">
        <v>2145</v>
      </c>
      <c r="D64" s="3" t="s">
        <v>5126</v>
      </c>
      <c r="E64" s="3" t="s">
        <v>5127</v>
      </c>
      <c r="F64" s="10" t="s">
        <v>5128</v>
      </c>
      <c r="G64" s="10" t="s">
        <v>1928</v>
      </c>
      <c r="J64" s="10" t="s">
        <v>2510</v>
      </c>
      <c r="K64" s="10" t="s">
        <v>2494</v>
      </c>
      <c r="L64" s="3" t="s">
        <v>2146</v>
      </c>
      <c r="N64" s="3" t="s">
        <v>5129</v>
      </c>
      <c r="Q64" s="21" t="s">
        <v>5130</v>
      </c>
      <c r="U64" s="10" t="s">
        <v>2510</v>
      </c>
      <c r="Y64" s="10" t="s">
        <v>5128</v>
      </c>
      <c r="Z64" s="3" t="s">
        <v>5131</v>
      </c>
      <c r="AA64" s="3" t="s">
        <v>5131</v>
      </c>
      <c r="AB64" s="3" t="s">
        <v>5132</v>
      </c>
      <c r="AC64" s="3" t="s">
        <v>5133</v>
      </c>
    </row>
    <row r="65">
      <c r="A65" s="3" t="s">
        <v>2485</v>
      </c>
      <c r="B65" s="3" t="str">
        <f t="shared" si="1"/>
        <v>enhanced dl-based breast cancer diagnosis and classification using modified densenet-121, densenet-201, and mobilenetv2: optimized architectures and refined activation functions</v>
      </c>
      <c r="C65" s="3" t="s">
        <v>1969</v>
      </c>
      <c r="D65" s="3" t="s">
        <v>5134</v>
      </c>
      <c r="E65" s="3" t="s">
        <v>4679</v>
      </c>
      <c r="F65" s="10" t="s">
        <v>5135</v>
      </c>
      <c r="G65" s="10" t="s">
        <v>1932</v>
      </c>
      <c r="H65" s="10" t="s">
        <v>3318</v>
      </c>
      <c r="J65" s="10" t="s">
        <v>5136</v>
      </c>
      <c r="K65" s="10" t="s">
        <v>5137</v>
      </c>
      <c r="L65" s="3" t="s">
        <v>645</v>
      </c>
      <c r="M65" s="3" t="s">
        <v>4683</v>
      </c>
      <c r="O65" s="3" t="s">
        <v>1970</v>
      </c>
      <c r="P65" s="3" t="s">
        <v>5138</v>
      </c>
      <c r="Q65" s="21" t="s">
        <v>5139</v>
      </c>
      <c r="R65" s="3" t="s">
        <v>5140</v>
      </c>
      <c r="S65" s="3" t="s">
        <v>5141</v>
      </c>
      <c r="U65" s="10" t="s">
        <v>2486</v>
      </c>
      <c r="W65" s="10" t="s">
        <v>2538</v>
      </c>
      <c r="X65" s="3" t="s">
        <v>4688</v>
      </c>
      <c r="Y65" s="10" t="s">
        <v>5142</v>
      </c>
      <c r="Z65" s="10" t="s">
        <v>1932</v>
      </c>
      <c r="AB65" s="3" t="s">
        <v>38</v>
      </c>
      <c r="AC65" s="3" t="s">
        <v>4623</v>
      </c>
    </row>
    <row r="66">
      <c r="A66" s="3" t="s">
        <v>5143</v>
      </c>
      <c r="B66" s="3" t="str">
        <f t="shared" si="1"/>
        <v>classification of breast cancer mammographic images using a light-weighted convolutional neural network</v>
      </c>
      <c r="C66" s="3" t="s">
        <v>3635</v>
      </c>
      <c r="D66" s="3" t="s">
        <v>5144</v>
      </c>
      <c r="E66" s="3" t="s">
        <v>5145</v>
      </c>
      <c r="F66" s="10" t="s">
        <v>5146</v>
      </c>
      <c r="G66" s="10" t="s">
        <v>1936</v>
      </c>
      <c r="J66" s="10" t="s">
        <v>2821</v>
      </c>
      <c r="K66" s="10" t="s">
        <v>2924</v>
      </c>
      <c r="L66" s="3" t="s">
        <v>3638</v>
      </c>
      <c r="N66" s="3" t="s">
        <v>5147</v>
      </c>
      <c r="O66" s="3" t="s">
        <v>3637</v>
      </c>
      <c r="Q66" s="21" t="s">
        <v>5148</v>
      </c>
      <c r="R66" s="3" t="s">
        <v>5149</v>
      </c>
      <c r="S66" s="3" t="s">
        <v>5150</v>
      </c>
      <c r="U66" s="10" t="s">
        <v>2497</v>
      </c>
      <c r="W66" s="10" t="s">
        <v>2551</v>
      </c>
      <c r="X66" s="3" t="s">
        <v>38</v>
      </c>
      <c r="Y66" s="10" t="s">
        <v>5146</v>
      </c>
      <c r="Z66" s="3" t="s">
        <v>5151</v>
      </c>
      <c r="AA66" s="3" t="s">
        <v>5151</v>
      </c>
      <c r="AB66" s="3" t="s">
        <v>38</v>
      </c>
      <c r="AC66" s="3" t="s">
        <v>4528</v>
      </c>
    </row>
    <row r="67">
      <c r="A67" s="3" t="s">
        <v>3873</v>
      </c>
      <c r="B67" s="3" t="str">
        <f t="shared" si="1"/>
        <v>breast cancer classification with enhanced interpretability: dalaresnet50 and dt grad-cam</v>
      </c>
      <c r="C67" s="3" t="s">
        <v>3016</v>
      </c>
      <c r="D67" s="3" t="s">
        <v>5152</v>
      </c>
      <c r="E67" s="3" t="s">
        <v>4679</v>
      </c>
      <c r="F67" s="10" t="s">
        <v>5153</v>
      </c>
      <c r="G67" s="10" t="s">
        <v>1923</v>
      </c>
      <c r="H67" s="10" t="s">
        <v>2551</v>
      </c>
      <c r="J67" s="10" t="s">
        <v>5154</v>
      </c>
      <c r="K67" s="10" t="s">
        <v>5155</v>
      </c>
      <c r="L67" s="3" t="s">
        <v>273</v>
      </c>
      <c r="M67" s="3" t="s">
        <v>4683</v>
      </c>
      <c r="O67" s="3" t="s">
        <v>3017</v>
      </c>
      <c r="Q67" s="21" t="s">
        <v>5156</v>
      </c>
      <c r="R67" s="3" t="s">
        <v>5157</v>
      </c>
      <c r="S67" s="3" t="s">
        <v>5158</v>
      </c>
      <c r="U67" s="10" t="s">
        <v>2917</v>
      </c>
      <c r="W67" s="10" t="s">
        <v>3118</v>
      </c>
      <c r="X67" s="3" t="s">
        <v>4688</v>
      </c>
      <c r="Y67" s="10" t="s">
        <v>5159</v>
      </c>
      <c r="Z67" s="10" t="s">
        <v>1923</v>
      </c>
      <c r="AB67" s="3" t="s">
        <v>38</v>
      </c>
      <c r="AC67" s="3" t="s">
        <v>4623</v>
      </c>
    </row>
    <row r="68">
      <c r="A68" s="3" t="s">
        <v>3847</v>
      </c>
      <c r="B68" s="3" t="str">
        <f t="shared" si="1"/>
        <v>a review on recent progress in thermal imaging and deep learning approaches for breast cancer detection</v>
      </c>
      <c r="C68" s="3" t="s">
        <v>2799</v>
      </c>
      <c r="D68" s="3" t="s">
        <v>5160</v>
      </c>
      <c r="E68" s="3" t="s">
        <v>4679</v>
      </c>
      <c r="F68" s="10" t="s">
        <v>5161</v>
      </c>
      <c r="G68" s="10" t="s">
        <v>1985</v>
      </c>
      <c r="H68" s="10" t="s">
        <v>2691</v>
      </c>
      <c r="J68" s="10" t="s">
        <v>5162</v>
      </c>
      <c r="K68" s="10" t="s">
        <v>5163</v>
      </c>
      <c r="L68" s="3" t="s">
        <v>351</v>
      </c>
      <c r="M68" s="3" t="s">
        <v>4683</v>
      </c>
      <c r="O68" s="3" t="s">
        <v>2800</v>
      </c>
      <c r="P68" s="3" t="s">
        <v>5164</v>
      </c>
      <c r="Q68" s="21" t="s">
        <v>5165</v>
      </c>
      <c r="R68" s="3" t="s">
        <v>5166</v>
      </c>
      <c r="S68" s="3" t="s">
        <v>5167</v>
      </c>
      <c r="U68" s="10" t="s">
        <v>5168</v>
      </c>
      <c r="W68" s="10" t="s">
        <v>5168</v>
      </c>
      <c r="X68" s="3" t="s">
        <v>4688</v>
      </c>
      <c r="Y68" s="10" t="s">
        <v>5169</v>
      </c>
      <c r="Z68" s="10" t="s">
        <v>1985</v>
      </c>
      <c r="AB68" s="3" t="s">
        <v>38</v>
      </c>
      <c r="AC68" s="3" t="s">
        <v>4623</v>
      </c>
    </row>
    <row r="69">
      <c r="A69" s="3" t="s">
        <v>2729</v>
      </c>
      <c r="B69" s="3" t="str">
        <f t="shared" si="1"/>
        <v>hybrid cnn and lstm model for early detection of breast cancer using histopathology images</v>
      </c>
      <c r="C69" s="3" t="s">
        <v>2147</v>
      </c>
      <c r="D69" s="3" t="s">
        <v>5170</v>
      </c>
      <c r="E69" s="3" t="s">
        <v>5171</v>
      </c>
      <c r="F69" s="10" t="s">
        <v>5172</v>
      </c>
      <c r="G69" s="10" t="s">
        <v>1932</v>
      </c>
      <c r="J69" s="10" t="s">
        <v>5173</v>
      </c>
      <c r="K69" s="10" t="s">
        <v>5174</v>
      </c>
      <c r="L69" s="3" t="s">
        <v>2150</v>
      </c>
      <c r="N69" s="3" t="s">
        <v>5175</v>
      </c>
      <c r="O69" s="3" t="s">
        <v>2149</v>
      </c>
      <c r="Q69" s="21" t="s">
        <v>5176</v>
      </c>
      <c r="R69" s="3" t="s">
        <v>5177</v>
      </c>
      <c r="S69" s="3" t="s">
        <v>5178</v>
      </c>
      <c r="W69" s="10" t="s">
        <v>2542</v>
      </c>
      <c r="X69" s="3" t="s">
        <v>38</v>
      </c>
      <c r="Y69" s="10" t="s">
        <v>5172</v>
      </c>
      <c r="Z69" s="3" t="s">
        <v>5179</v>
      </c>
      <c r="AA69" s="3" t="s">
        <v>5179</v>
      </c>
      <c r="AB69" s="3" t="s">
        <v>38</v>
      </c>
      <c r="AC69" s="3" t="s">
        <v>4528</v>
      </c>
    </row>
    <row r="70">
      <c r="A70" s="3" t="s">
        <v>5180</v>
      </c>
      <c r="B70" s="3" t="str">
        <f t="shared" si="1"/>
        <v>design and analysis of slot loaded microstrip antenna for breast cancer detection</v>
      </c>
      <c r="C70" s="3" t="s">
        <v>4216</v>
      </c>
      <c r="D70" s="3" t="s">
        <v>5181</v>
      </c>
      <c r="E70" s="3" t="s">
        <v>5182</v>
      </c>
      <c r="F70" s="10" t="s">
        <v>5183</v>
      </c>
      <c r="G70" s="10" t="s">
        <v>1936</v>
      </c>
      <c r="J70" s="10" t="s">
        <v>2510</v>
      </c>
      <c r="K70" s="10" t="s">
        <v>2524</v>
      </c>
      <c r="L70" s="3" t="s">
        <v>4219</v>
      </c>
      <c r="N70" s="3" t="s">
        <v>5184</v>
      </c>
      <c r="O70" s="3" t="s">
        <v>4218</v>
      </c>
      <c r="Q70" s="21" t="s">
        <v>5185</v>
      </c>
      <c r="R70" s="3" t="s">
        <v>5186</v>
      </c>
      <c r="S70" s="3" t="s">
        <v>5187</v>
      </c>
      <c r="U70" s="10" t="s">
        <v>2483</v>
      </c>
      <c r="W70" s="10" t="s">
        <v>2504</v>
      </c>
      <c r="X70" s="3" t="s">
        <v>38</v>
      </c>
      <c r="Y70" s="10" t="s">
        <v>5183</v>
      </c>
      <c r="Z70" s="3" t="s">
        <v>5188</v>
      </c>
      <c r="AA70" s="3" t="s">
        <v>5188</v>
      </c>
      <c r="AB70" s="3" t="s">
        <v>38</v>
      </c>
      <c r="AC70" s="3" t="s">
        <v>4528</v>
      </c>
    </row>
    <row r="71">
      <c r="A71" s="3" t="s">
        <v>2509</v>
      </c>
      <c r="B71" s="3" t="str">
        <f t="shared" si="1"/>
        <v>efficient breast cancer detection using lightweight multimodal approach</v>
      </c>
      <c r="C71" s="3" t="s">
        <v>1971</v>
      </c>
      <c r="D71" s="3" t="s">
        <v>5189</v>
      </c>
      <c r="E71" s="3" t="s">
        <v>5190</v>
      </c>
      <c r="F71" s="10" t="s">
        <v>5191</v>
      </c>
      <c r="G71" s="10" t="s">
        <v>1923</v>
      </c>
      <c r="J71" s="10" t="s">
        <v>2510</v>
      </c>
      <c r="K71" s="10" t="s">
        <v>2494</v>
      </c>
      <c r="L71" s="3" t="s">
        <v>1973</v>
      </c>
      <c r="N71" s="3" t="s">
        <v>5192</v>
      </c>
      <c r="O71" s="3" t="s">
        <v>1972</v>
      </c>
      <c r="Q71" s="21" t="s">
        <v>5193</v>
      </c>
      <c r="R71" s="3" t="s">
        <v>5194</v>
      </c>
      <c r="S71" s="3" t="s">
        <v>5195</v>
      </c>
      <c r="W71" s="10" t="s">
        <v>2921</v>
      </c>
      <c r="X71" s="3" t="s">
        <v>38</v>
      </c>
      <c r="Y71" s="10" t="s">
        <v>5191</v>
      </c>
      <c r="Z71" s="3" t="s">
        <v>5196</v>
      </c>
      <c r="AA71" s="3" t="s">
        <v>5196</v>
      </c>
      <c r="AB71" s="3" t="s">
        <v>38</v>
      </c>
      <c r="AC71" s="3" t="s">
        <v>4528</v>
      </c>
    </row>
    <row r="72">
      <c r="A72" s="3" t="s">
        <v>2766</v>
      </c>
      <c r="B72" s="3" t="str">
        <f t="shared" si="1"/>
        <v>few-shot learning based breast cancer classification approach</v>
      </c>
      <c r="C72" s="3" t="s">
        <v>2151</v>
      </c>
      <c r="D72" s="3" t="s">
        <v>5197</v>
      </c>
      <c r="E72" s="3" t="s">
        <v>5198</v>
      </c>
      <c r="F72" s="10" t="s">
        <v>5199</v>
      </c>
      <c r="G72" s="10" t="s">
        <v>2015</v>
      </c>
      <c r="J72" s="10" t="s">
        <v>2510</v>
      </c>
      <c r="K72" s="10" t="s">
        <v>2497</v>
      </c>
      <c r="L72" s="3" t="s">
        <v>2154</v>
      </c>
      <c r="N72" s="3" t="s">
        <v>5200</v>
      </c>
      <c r="O72" s="3" t="s">
        <v>2153</v>
      </c>
      <c r="Q72" s="21" t="s">
        <v>5201</v>
      </c>
      <c r="R72" s="3" t="s">
        <v>5202</v>
      </c>
      <c r="S72" s="3" t="s">
        <v>5203</v>
      </c>
      <c r="W72" s="10" t="s">
        <v>2542</v>
      </c>
      <c r="X72" s="3" t="s">
        <v>38</v>
      </c>
      <c r="Y72" s="10" t="s">
        <v>5199</v>
      </c>
      <c r="Z72" s="3" t="s">
        <v>5204</v>
      </c>
      <c r="AA72" s="3" t="s">
        <v>5204</v>
      </c>
      <c r="AB72" s="3" t="s">
        <v>38</v>
      </c>
      <c r="AC72" s="3" t="s">
        <v>4528</v>
      </c>
    </row>
    <row r="73">
      <c r="A73" s="3" t="s">
        <v>2529</v>
      </c>
      <c r="B73" s="3" t="str">
        <f t="shared" si="1"/>
        <v>lightweight cnn for resource-constrained bcd system using knowledge distillation</v>
      </c>
      <c r="C73" s="3" t="s">
        <v>1974</v>
      </c>
      <c r="D73" s="3" t="s">
        <v>5205</v>
      </c>
      <c r="E73" s="3" t="s">
        <v>4679</v>
      </c>
      <c r="F73" s="10" t="s">
        <v>5206</v>
      </c>
      <c r="G73" s="10" t="s">
        <v>1932</v>
      </c>
      <c r="H73" s="10" t="s">
        <v>3318</v>
      </c>
      <c r="J73" s="10" t="s">
        <v>5207</v>
      </c>
      <c r="K73" s="10" t="s">
        <v>5208</v>
      </c>
      <c r="L73" s="3" t="s">
        <v>1976</v>
      </c>
      <c r="M73" s="3" t="s">
        <v>4683</v>
      </c>
      <c r="O73" s="3" t="s">
        <v>1975</v>
      </c>
      <c r="P73" s="3" t="s">
        <v>5209</v>
      </c>
      <c r="Q73" s="21" t="s">
        <v>5210</v>
      </c>
      <c r="R73" s="3" t="s">
        <v>5211</v>
      </c>
      <c r="S73" s="3" t="s">
        <v>5212</v>
      </c>
      <c r="U73" s="10" t="s">
        <v>2497</v>
      </c>
      <c r="W73" s="10" t="s">
        <v>5213</v>
      </c>
      <c r="X73" s="3" t="s">
        <v>4688</v>
      </c>
      <c r="Y73" s="10" t="s">
        <v>5214</v>
      </c>
      <c r="Z73" s="10" t="s">
        <v>1932</v>
      </c>
      <c r="AB73" s="3" t="s">
        <v>38</v>
      </c>
      <c r="AC73" s="3" t="s">
        <v>4623</v>
      </c>
    </row>
    <row r="74">
      <c r="A74" s="3" t="s">
        <v>2741</v>
      </c>
      <c r="B74" s="3" t="str">
        <f t="shared" si="1"/>
        <v>a lightweight and interpretable ensemble of cnn and transformer models for idc breast cancer classification</v>
      </c>
      <c r="C74" s="3" t="s">
        <v>2155</v>
      </c>
      <c r="D74" s="3" t="s">
        <v>5215</v>
      </c>
      <c r="E74" s="3" t="s">
        <v>5216</v>
      </c>
      <c r="F74" s="10" t="s">
        <v>5217</v>
      </c>
      <c r="G74" s="10" t="s">
        <v>1932</v>
      </c>
      <c r="J74" s="10" t="s">
        <v>5218</v>
      </c>
      <c r="K74" s="10" t="s">
        <v>5095</v>
      </c>
      <c r="L74" s="3" t="s">
        <v>2157</v>
      </c>
      <c r="M74" s="3" t="s">
        <v>5219</v>
      </c>
      <c r="N74" s="3" t="s">
        <v>5220</v>
      </c>
      <c r="O74" s="3" t="s">
        <v>2156</v>
      </c>
      <c r="Q74" s="21" t="s">
        <v>5221</v>
      </c>
      <c r="R74" s="3" t="s">
        <v>5222</v>
      </c>
      <c r="S74" s="3" t="s">
        <v>5223</v>
      </c>
      <c r="U74" s="10" t="s">
        <v>2328</v>
      </c>
      <c r="W74" s="10" t="s">
        <v>4160</v>
      </c>
      <c r="X74" s="3" t="s">
        <v>38</v>
      </c>
      <c r="Y74" s="10" t="s">
        <v>5217</v>
      </c>
      <c r="Z74" s="3" t="s">
        <v>5224</v>
      </c>
      <c r="AA74" s="3" t="s">
        <v>5224</v>
      </c>
      <c r="AB74" s="3" t="s">
        <v>38</v>
      </c>
      <c r="AC74" s="3" t="s">
        <v>4528</v>
      </c>
    </row>
    <row r="75">
      <c r="A75" s="3" t="s">
        <v>5225</v>
      </c>
      <c r="B75" s="3" t="str">
        <f t="shared" si="1"/>
        <v>aegc-net: attention-enhanced grad-cam network for breast cancer histopathology classification</v>
      </c>
      <c r="C75" s="3" t="s">
        <v>3802</v>
      </c>
      <c r="D75" s="3" t="s">
        <v>5226</v>
      </c>
      <c r="E75" s="3" t="s">
        <v>5227</v>
      </c>
      <c r="F75" s="10" t="s">
        <v>5228</v>
      </c>
      <c r="G75" s="10" t="s">
        <v>1932</v>
      </c>
      <c r="J75" s="10" t="s">
        <v>5229</v>
      </c>
      <c r="K75" s="10" t="s">
        <v>5230</v>
      </c>
      <c r="L75" s="3" t="s">
        <v>3805</v>
      </c>
      <c r="M75" s="3" t="s">
        <v>5231</v>
      </c>
      <c r="N75" s="3" t="s">
        <v>5232</v>
      </c>
      <c r="O75" s="3" t="s">
        <v>3804</v>
      </c>
      <c r="Q75" s="21" t="s">
        <v>5233</v>
      </c>
      <c r="R75" s="3" t="s">
        <v>5234</v>
      </c>
      <c r="S75" s="3" t="s">
        <v>5235</v>
      </c>
      <c r="W75" s="10" t="s">
        <v>2757</v>
      </c>
      <c r="X75" s="3" t="s">
        <v>38</v>
      </c>
      <c r="Y75" s="10" t="s">
        <v>5228</v>
      </c>
      <c r="Z75" s="3" t="s">
        <v>5236</v>
      </c>
      <c r="AA75" s="3" t="s">
        <v>5236</v>
      </c>
      <c r="AB75" s="3" t="s">
        <v>38</v>
      </c>
      <c r="AC75" s="3" t="s">
        <v>4528</v>
      </c>
    </row>
    <row r="76">
      <c r="A76" s="3" t="s">
        <v>2596</v>
      </c>
      <c r="B76" s="3" t="str">
        <f t="shared" si="1"/>
        <v>dwx-net: a daubechies wavelet-enhanced xception network for breast ultrasound lesion classification</v>
      </c>
      <c r="C76" s="3" t="s">
        <v>2158</v>
      </c>
      <c r="D76" s="3" t="s">
        <v>5237</v>
      </c>
      <c r="E76" s="3" t="s">
        <v>4779</v>
      </c>
      <c r="F76" s="10" t="s">
        <v>4780</v>
      </c>
      <c r="G76" s="10" t="s">
        <v>2015</v>
      </c>
      <c r="J76" s="10" t="s">
        <v>2510</v>
      </c>
      <c r="K76" s="10" t="s">
        <v>2494</v>
      </c>
      <c r="L76" s="3" t="s">
        <v>2161</v>
      </c>
      <c r="N76" s="3" t="s">
        <v>4781</v>
      </c>
      <c r="O76" s="3" t="s">
        <v>2160</v>
      </c>
      <c r="P76" s="3" t="s">
        <v>5238</v>
      </c>
      <c r="Q76" s="21" t="s">
        <v>5239</v>
      </c>
      <c r="R76" s="3" t="s">
        <v>5240</v>
      </c>
      <c r="S76" s="3" t="s">
        <v>5241</v>
      </c>
      <c r="W76" s="10" t="s">
        <v>2658</v>
      </c>
      <c r="X76" s="3" t="s">
        <v>38</v>
      </c>
      <c r="Y76" s="10" t="s">
        <v>4780</v>
      </c>
      <c r="Z76" s="3" t="s">
        <v>4785</v>
      </c>
      <c r="AA76" s="3" t="s">
        <v>4785</v>
      </c>
      <c r="AB76" s="3" t="s">
        <v>38</v>
      </c>
      <c r="AC76" s="3" t="s">
        <v>4528</v>
      </c>
    </row>
    <row r="77">
      <c r="A77" s="3" t="s">
        <v>2616</v>
      </c>
      <c r="B77" s="3" t="str">
        <f t="shared" si="1"/>
        <v>lightweight hybrid transformer system for robust and explainable multi-modality breast cancer recognition</v>
      </c>
      <c r="C77" s="3" t="s">
        <v>2162</v>
      </c>
      <c r="D77" s="3" t="s">
        <v>5242</v>
      </c>
      <c r="E77" s="3" t="s">
        <v>5243</v>
      </c>
      <c r="F77" s="10" t="s">
        <v>5244</v>
      </c>
      <c r="G77" s="10" t="s">
        <v>1932</v>
      </c>
      <c r="J77" s="10" t="s">
        <v>5245</v>
      </c>
      <c r="K77" s="10" t="s">
        <v>5246</v>
      </c>
      <c r="L77" s="3" t="s">
        <v>2165</v>
      </c>
      <c r="N77" s="3" t="s">
        <v>5247</v>
      </c>
      <c r="O77" s="3" t="s">
        <v>2164</v>
      </c>
      <c r="Q77" s="21" t="s">
        <v>5248</v>
      </c>
      <c r="R77" s="3" t="s">
        <v>5249</v>
      </c>
      <c r="S77" s="3" t="s">
        <v>5250</v>
      </c>
      <c r="W77" s="10" t="s">
        <v>2851</v>
      </c>
      <c r="X77" s="3" t="s">
        <v>38</v>
      </c>
      <c r="Y77" s="10" t="s">
        <v>5244</v>
      </c>
      <c r="Z77" s="3" t="s">
        <v>5251</v>
      </c>
      <c r="AA77" s="3" t="s">
        <v>5251</v>
      </c>
      <c r="AB77" s="3" t="s">
        <v>38</v>
      </c>
      <c r="AC77" s="3" t="s">
        <v>4528</v>
      </c>
    </row>
    <row r="78">
      <c r="A78" s="3" t="s">
        <v>2523</v>
      </c>
      <c r="B78" s="3" t="str">
        <f t="shared" si="1"/>
        <v>sawl-net: a statistical attentions and wavelet aided lightweight network for classification of cancers in histopathological images</v>
      </c>
      <c r="C78" s="3" t="s">
        <v>1977</v>
      </c>
      <c r="D78" s="3" t="s">
        <v>5252</v>
      </c>
      <c r="E78" s="3" t="s">
        <v>5253</v>
      </c>
      <c r="F78" s="10" t="s">
        <v>5254</v>
      </c>
      <c r="G78" s="10" t="s">
        <v>1932</v>
      </c>
      <c r="H78" s="10" t="s">
        <v>2494</v>
      </c>
      <c r="I78" s="10" t="s">
        <v>2691</v>
      </c>
      <c r="J78" s="10" t="s">
        <v>5255</v>
      </c>
      <c r="K78" s="10" t="s">
        <v>5256</v>
      </c>
      <c r="L78" s="3" t="s">
        <v>1980</v>
      </c>
      <c r="M78" s="3" t="s">
        <v>5257</v>
      </c>
      <c r="O78" s="3" t="s">
        <v>1979</v>
      </c>
      <c r="Q78" s="21" t="s">
        <v>5258</v>
      </c>
      <c r="R78" s="3" t="s">
        <v>5259</v>
      </c>
      <c r="S78" s="3" t="s">
        <v>5260</v>
      </c>
      <c r="U78" s="10" t="s">
        <v>2524</v>
      </c>
      <c r="W78" s="10" t="s">
        <v>3266</v>
      </c>
      <c r="X78" s="3" t="s">
        <v>4688</v>
      </c>
      <c r="Y78" s="10" t="s">
        <v>5261</v>
      </c>
      <c r="Z78" s="10" t="s">
        <v>5262</v>
      </c>
      <c r="AB78" s="3" t="s">
        <v>38</v>
      </c>
      <c r="AC78" s="3" t="s">
        <v>4623</v>
      </c>
    </row>
    <row r="79">
      <c r="A79" s="3" t="s">
        <v>5263</v>
      </c>
      <c r="B79" s="3" t="str">
        <f t="shared" si="1"/>
        <v>mammogram classification with local phase quantization features</v>
      </c>
      <c r="C79" s="3" t="s">
        <v>3639</v>
      </c>
      <c r="D79" s="3" t="s">
        <v>5264</v>
      </c>
      <c r="E79" s="3" t="s">
        <v>5265</v>
      </c>
      <c r="F79" s="10" t="s">
        <v>5266</v>
      </c>
      <c r="G79" s="10" t="s">
        <v>2078</v>
      </c>
      <c r="J79" s="10" t="s">
        <v>2510</v>
      </c>
      <c r="K79" s="10" t="s">
        <v>2328</v>
      </c>
      <c r="L79" s="3" t="s">
        <v>3641</v>
      </c>
      <c r="N79" s="3" t="s">
        <v>5267</v>
      </c>
      <c r="Q79" s="21" t="s">
        <v>5268</v>
      </c>
      <c r="Y79" s="10" t="s">
        <v>5266</v>
      </c>
      <c r="Z79" s="3" t="s">
        <v>5269</v>
      </c>
      <c r="AA79" s="3" t="s">
        <v>5269</v>
      </c>
      <c r="AB79" s="3" t="s">
        <v>5132</v>
      </c>
      <c r="AC79" s="3" t="s">
        <v>5133</v>
      </c>
    </row>
    <row r="80">
      <c r="A80" s="3" t="s">
        <v>2671</v>
      </c>
      <c r="B80" s="3" t="str">
        <f t="shared" si="1"/>
        <v>breasthistonet: a efficient breast cancer histopathological image classification using multiscale features and channel recalibration</v>
      </c>
      <c r="C80" s="3" t="s">
        <v>2166</v>
      </c>
      <c r="D80" s="3" t="s">
        <v>5270</v>
      </c>
      <c r="E80" s="3" t="s">
        <v>4588</v>
      </c>
      <c r="F80" s="10" t="s">
        <v>4589</v>
      </c>
      <c r="G80" s="10" t="s">
        <v>1932</v>
      </c>
      <c r="J80" s="10" t="s">
        <v>2510</v>
      </c>
      <c r="K80" s="10" t="s">
        <v>2494</v>
      </c>
      <c r="L80" s="3" t="s">
        <v>693</v>
      </c>
      <c r="M80" s="3" t="s">
        <v>4590</v>
      </c>
      <c r="N80" s="3" t="s">
        <v>4591</v>
      </c>
      <c r="O80" s="3" t="s">
        <v>2167</v>
      </c>
      <c r="Q80" s="21" t="s">
        <v>5271</v>
      </c>
      <c r="R80" s="3" t="s">
        <v>5272</v>
      </c>
      <c r="S80" s="3" t="s">
        <v>5273</v>
      </c>
      <c r="T80" s="3" t="s">
        <v>5274</v>
      </c>
      <c r="W80" s="10" t="s">
        <v>3764</v>
      </c>
      <c r="X80" s="3" t="s">
        <v>38</v>
      </c>
      <c r="Y80" s="10" t="s">
        <v>4589</v>
      </c>
      <c r="Z80" s="3" t="s">
        <v>4598</v>
      </c>
      <c r="AA80" s="3" t="s">
        <v>4598</v>
      </c>
      <c r="AB80" s="3" t="s">
        <v>38</v>
      </c>
      <c r="AC80" s="3" t="s">
        <v>4528</v>
      </c>
    </row>
    <row r="81">
      <c r="A81" s="3" t="s">
        <v>2680</v>
      </c>
      <c r="B81" s="3" t="str">
        <f t="shared" si="1"/>
        <v>hybrid hardware-software co-design for breast cancer detection using svm</v>
      </c>
      <c r="C81" s="3" t="s">
        <v>2168</v>
      </c>
      <c r="D81" s="3" t="s">
        <v>5275</v>
      </c>
      <c r="E81" s="3" t="s">
        <v>5276</v>
      </c>
      <c r="F81" s="10" t="s">
        <v>5277</v>
      </c>
      <c r="G81" s="10" t="s">
        <v>1932</v>
      </c>
      <c r="J81" s="10" t="s">
        <v>5278</v>
      </c>
      <c r="K81" s="10" t="s">
        <v>5279</v>
      </c>
      <c r="L81" s="3" t="s">
        <v>2170</v>
      </c>
      <c r="M81" s="3" t="s">
        <v>5280</v>
      </c>
      <c r="N81" s="3" t="s">
        <v>5281</v>
      </c>
      <c r="O81" s="3" t="s">
        <v>2169</v>
      </c>
      <c r="Q81" s="21" t="s">
        <v>5282</v>
      </c>
      <c r="R81" s="3" t="s">
        <v>5283</v>
      </c>
      <c r="S81" s="3" t="s">
        <v>5284</v>
      </c>
      <c r="W81" s="10" t="s">
        <v>3318</v>
      </c>
      <c r="X81" s="3" t="s">
        <v>38</v>
      </c>
      <c r="Y81" s="10" t="s">
        <v>5277</v>
      </c>
      <c r="Z81" s="3" t="s">
        <v>5285</v>
      </c>
      <c r="AA81" s="3" t="s">
        <v>5285</v>
      </c>
      <c r="AB81" s="3" t="s">
        <v>38</v>
      </c>
      <c r="AC81" s="3" t="s">
        <v>4528</v>
      </c>
    </row>
    <row r="82">
      <c r="A82" s="3" t="s">
        <v>5286</v>
      </c>
      <c r="B82" s="3" t="str">
        <f t="shared" si="1"/>
        <v>a novel hybrid cnn–quantum neural network framework with quantum acceleration and error correction for high-precision breast cancer classification on ai edge devices</v>
      </c>
      <c r="C82" s="3" t="s">
        <v>3642</v>
      </c>
      <c r="D82" s="3" t="s">
        <v>5287</v>
      </c>
      <c r="E82" s="3" t="s">
        <v>5288</v>
      </c>
      <c r="F82" s="10" t="s">
        <v>5135</v>
      </c>
      <c r="G82" s="10" t="s">
        <v>1932</v>
      </c>
      <c r="J82" s="10" t="s">
        <v>5289</v>
      </c>
      <c r="K82" s="10" t="s">
        <v>5290</v>
      </c>
      <c r="L82" s="3" t="s">
        <v>3645</v>
      </c>
      <c r="N82" s="3" t="s">
        <v>5291</v>
      </c>
      <c r="O82" s="3" t="s">
        <v>3644</v>
      </c>
      <c r="Q82" s="21" t="s">
        <v>5292</v>
      </c>
      <c r="R82" s="3" t="s">
        <v>5293</v>
      </c>
      <c r="S82" s="3" t="s">
        <v>5294</v>
      </c>
      <c r="U82" s="10" t="s">
        <v>2510</v>
      </c>
      <c r="W82" s="10" t="s">
        <v>3199</v>
      </c>
      <c r="X82" s="3" t="s">
        <v>38</v>
      </c>
      <c r="Y82" s="10" t="s">
        <v>5135</v>
      </c>
      <c r="Z82" s="3" t="s">
        <v>5295</v>
      </c>
      <c r="AA82" s="3" t="s">
        <v>5295</v>
      </c>
      <c r="AB82" s="3" t="s">
        <v>38</v>
      </c>
      <c r="AC82" s="3" t="s">
        <v>4528</v>
      </c>
    </row>
    <row r="83">
      <c r="A83" s="3" t="s">
        <v>5296</v>
      </c>
      <c r="B83" s="3" t="str">
        <f t="shared" si="1"/>
        <v>lightweight convolutional neural network for automated histopathology image classification on the path mnist dataset</v>
      </c>
      <c r="C83" s="3" t="s">
        <v>3806</v>
      </c>
      <c r="D83" s="3" t="s">
        <v>5297</v>
      </c>
      <c r="E83" s="3" t="s">
        <v>5298</v>
      </c>
      <c r="F83" s="10" t="s">
        <v>5299</v>
      </c>
      <c r="G83" s="10" t="s">
        <v>1932</v>
      </c>
      <c r="J83" s="10" t="s">
        <v>5300</v>
      </c>
      <c r="K83" s="10" t="s">
        <v>5301</v>
      </c>
      <c r="L83" s="3" t="s">
        <v>3809</v>
      </c>
      <c r="N83" s="3" t="s">
        <v>5302</v>
      </c>
      <c r="O83" s="3" t="s">
        <v>3808</v>
      </c>
      <c r="Q83" s="21" t="s">
        <v>5303</v>
      </c>
      <c r="R83" s="3" t="s">
        <v>5304</v>
      </c>
      <c r="S83" s="3" t="s">
        <v>5305</v>
      </c>
      <c r="W83" s="10" t="s">
        <v>4597</v>
      </c>
      <c r="X83" s="3" t="s">
        <v>38</v>
      </c>
      <c r="Y83" s="10" t="s">
        <v>5299</v>
      </c>
      <c r="Z83" s="3" t="s">
        <v>5306</v>
      </c>
      <c r="AA83" s="3" t="s">
        <v>5306</v>
      </c>
      <c r="AB83" s="3" t="s">
        <v>38</v>
      </c>
      <c r="AC83" s="3" t="s">
        <v>4528</v>
      </c>
    </row>
    <row r="84">
      <c r="A84" s="3" t="s">
        <v>2794</v>
      </c>
      <c r="B84" s="3" t="str">
        <f t="shared" si="1"/>
        <v>wound classifications of breast tissues with electrical impedance spectroscopy (eis): comparison of lvq and ga-lvq</v>
      </c>
      <c r="C84" s="3" t="s">
        <v>2171</v>
      </c>
      <c r="D84" s="3" t="s">
        <v>5307</v>
      </c>
      <c r="E84" s="3" t="s">
        <v>5308</v>
      </c>
      <c r="F84" s="10" t="s">
        <v>5309</v>
      </c>
      <c r="G84" s="10" t="s">
        <v>1956</v>
      </c>
      <c r="J84" s="10" t="s">
        <v>5310</v>
      </c>
      <c r="K84" s="10" t="s">
        <v>5311</v>
      </c>
      <c r="L84" s="3" t="s">
        <v>2173</v>
      </c>
      <c r="N84" s="3" t="s">
        <v>5312</v>
      </c>
      <c r="O84" s="3" t="s">
        <v>2172</v>
      </c>
      <c r="Q84" s="21" t="s">
        <v>5313</v>
      </c>
      <c r="R84" s="3" t="s">
        <v>5314</v>
      </c>
      <c r="W84" s="10" t="s">
        <v>2542</v>
      </c>
      <c r="X84" s="3" t="s">
        <v>38</v>
      </c>
      <c r="Y84" s="10" t="s">
        <v>5309</v>
      </c>
      <c r="Z84" s="3" t="s">
        <v>5315</v>
      </c>
      <c r="AA84" s="3" t="s">
        <v>5315</v>
      </c>
      <c r="AB84" s="3" t="s">
        <v>38</v>
      </c>
      <c r="AC84" s="3" t="s">
        <v>4528</v>
      </c>
    </row>
    <row r="85">
      <c r="A85" s="3" t="s">
        <v>2482</v>
      </c>
      <c r="B85" s="3" t="str">
        <f t="shared" si="1"/>
        <v>revolutionizing cancer diagnosis in iomt with a novel lightweight deep learning model for histopathological image classification</v>
      </c>
      <c r="C85" s="3" t="s">
        <v>1981</v>
      </c>
      <c r="D85" s="3" t="s">
        <v>5316</v>
      </c>
      <c r="E85" s="3" t="s">
        <v>5317</v>
      </c>
      <c r="F85" s="10" t="s">
        <v>5318</v>
      </c>
      <c r="G85" s="10" t="s">
        <v>1936</v>
      </c>
      <c r="J85" s="10" t="s">
        <v>5319</v>
      </c>
      <c r="K85" s="10" t="s">
        <v>5320</v>
      </c>
      <c r="L85" s="3" t="s">
        <v>1983</v>
      </c>
      <c r="N85" s="3" t="s">
        <v>5321</v>
      </c>
      <c r="O85" s="3" t="s">
        <v>1982</v>
      </c>
      <c r="Q85" s="21" t="s">
        <v>5322</v>
      </c>
      <c r="R85" s="3" t="s">
        <v>5323</v>
      </c>
      <c r="S85" s="3" t="s">
        <v>5324</v>
      </c>
      <c r="U85" s="10" t="s">
        <v>2510</v>
      </c>
      <c r="W85" s="10" t="s">
        <v>3720</v>
      </c>
      <c r="X85" s="3" t="s">
        <v>38</v>
      </c>
      <c r="Y85" s="10" t="s">
        <v>5318</v>
      </c>
      <c r="Z85" s="3" t="s">
        <v>5325</v>
      </c>
      <c r="AA85" s="3" t="s">
        <v>5325</v>
      </c>
      <c r="AB85" s="3" t="s">
        <v>38</v>
      </c>
      <c r="AC85" s="3" t="s">
        <v>4528</v>
      </c>
    </row>
    <row r="86">
      <c r="A86" s="3" t="s">
        <v>2664</v>
      </c>
      <c r="B86" s="3" t="str">
        <f t="shared" si="1"/>
        <v>explainable mobilenetv2 model for different bi-rads breast cancer diagnosis using mammogram scans</v>
      </c>
      <c r="C86" s="3" t="s">
        <v>2174</v>
      </c>
      <c r="D86" s="3" t="s">
        <v>5326</v>
      </c>
      <c r="E86" s="3" t="s">
        <v>5327</v>
      </c>
      <c r="F86" s="10" t="s">
        <v>5328</v>
      </c>
      <c r="G86" s="10" t="s">
        <v>1932</v>
      </c>
      <c r="J86" s="10" t="s">
        <v>5329</v>
      </c>
      <c r="K86" s="10" t="s">
        <v>5330</v>
      </c>
      <c r="L86" s="3" t="s">
        <v>2177</v>
      </c>
      <c r="N86" s="3" t="s">
        <v>5331</v>
      </c>
      <c r="O86" s="3" t="s">
        <v>2176</v>
      </c>
      <c r="Q86" s="21" t="s">
        <v>5332</v>
      </c>
      <c r="R86" s="3" t="s">
        <v>5333</v>
      </c>
      <c r="S86" s="3" t="s">
        <v>5334</v>
      </c>
      <c r="U86" s="10" t="s">
        <v>2510</v>
      </c>
      <c r="W86" s="10" t="s">
        <v>5335</v>
      </c>
      <c r="X86" s="3" t="s">
        <v>38</v>
      </c>
      <c r="Y86" s="10" t="s">
        <v>5328</v>
      </c>
      <c r="Z86" s="3" t="s">
        <v>5336</v>
      </c>
      <c r="AA86" s="3" t="s">
        <v>5336</v>
      </c>
      <c r="AB86" s="3" t="s">
        <v>38</v>
      </c>
      <c r="AC86" s="3" t="s">
        <v>4528</v>
      </c>
    </row>
    <row r="87">
      <c r="A87" s="3" t="s">
        <v>5337</v>
      </c>
      <c r="B87" s="3" t="str">
        <f t="shared" si="1"/>
        <v>effidiag: an efficient framework for breast cancer diagnosis in multi-gigapixel whole slide images</v>
      </c>
      <c r="C87" s="3" t="s">
        <v>1984</v>
      </c>
      <c r="D87" s="3" t="s">
        <v>5338</v>
      </c>
      <c r="E87" s="3" t="s">
        <v>5339</v>
      </c>
      <c r="F87" s="10" t="s">
        <v>5340</v>
      </c>
      <c r="G87" s="10" t="s">
        <v>1985</v>
      </c>
      <c r="J87" s="10" t="s">
        <v>5341</v>
      </c>
      <c r="K87" s="10" t="s">
        <v>5342</v>
      </c>
      <c r="L87" s="3" t="s">
        <v>1987</v>
      </c>
      <c r="N87" s="3" t="s">
        <v>5343</v>
      </c>
      <c r="O87" s="3" t="s">
        <v>1986</v>
      </c>
      <c r="Q87" s="21" t="s">
        <v>5344</v>
      </c>
      <c r="R87" s="3" t="s">
        <v>5345</v>
      </c>
      <c r="S87" s="3" t="s">
        <v>5346</v>
      </c>
      <c r="U87" s="10" t="s">
        <v>2497</v>
      </c>
      <c r="W87" s="10" t="s">
        <v>4126</v>
      </c>
      <c r="X87" s="3" t="s">
        <v>38</v>
      </c>
      <c r="Y87" s="10" t="s">
        <v>5340</v>
      </c>
      <c r="Z87" s="3" t="s">
        <v>5347</v>
      </c>
      <c r="AA87" s="3" t="s">
        <v>5347</v>
      </c>
      <c r="AB87" s="3" t="s">
        <v>38</v>
      </c>
      <c r="AC87" s="3" t="s">
        <v>4528</v>
      </c>
    </row>
    <row r="88">
      <c r="A88" s="3" t="s">
        <v>3717</v>
      </c>
      <c r="B88" s="3" t="str">
        <f t="shared" si="1"/>
        <v>neural decision tree for bio-tinyml</v>
      </c>
      <c r="C88" s="3" t="s">
        <v>2801</v>
      </c>
      <c r="D88" s="3" t="s">
        <v>5348</v>
      </c>
      <c r="E88" s="3" t="s">
        <v>5349</v>
      </c>
      <c r="F88" s="10" t="s">
        <v>5350</v>
      </c>
      <c r="G88" s="10" t="s">
        <v>1923</v>
      </c>
      <c r="J88" s="10" t="s">
        <v>2510</v>
      </c>
      <c r="K88" s="10" t="s">
        <v>2497</v>
      </c>
      <c r="L88" s="3" t="s">
        <v>2803</v>
      </c>
      <c r="M88" s="3" t="s">
        <v>5280</v>
      </c>
      <c r="N88" s="3" t="s">
        <v>5351</v>
      </c>
      <c r="O88" s="3" t="s">
        <v>2802</v>
      </c>
      <c r="Q88" s="21" t="s">
        <v>5352</v>
      </c>
      <c r="R88" s="3" t="s">
        <v>5353</v>
      </c>
      <c r="S88" s="3" t="s">
        <v>5354</v>
      </c>
      <c r="U88" s="10" t="s">
        <v>2483</v>
      </c>
      <c r="W88" s="10" t="s">
        <v>2504</v>
      </c>
      <c r="X88" s="3" t="s">
        <v>38</v>
      </c>
      <c r="Y88" s="10" t="s">
        <v>5350</v>
      </c>
      <c r="Z88" s="3" t="s">
        <v>5355</v>
      </c>
      <c r="AA88" s="3" t="s">
        <v>5355</v>
      </c>
      <c r="AB88" s="3" t="s">
        <v>38</v>
      </c>
      <c r="AC88" s="3" t="s">
        <v>4528</v>
      </c>
    </row>
    <row r="89">
      <c r="A89" s="3" t="s">
        <v>3901</v>
      </c>
      <c r="B89" s="3" t="str">
        <f t="shared" si="1"/>
        <v>ghostnet-convnext: an explainable multimodal framework for cancer detection</v>
      </c>
      <c r="C89" s="3" t="s">
        <v>3018</v>
      </c>
      <c r="D89" s="3" t="s">
        <v>5356</v>
      </c>
      <c r="E89" s="3" t="s">
        <v>5357</v>
      </c>
      <c r="F89" s="10" t="s">
        <v>5358</v>
      </c>
      <c r="G89" s="10" t="s">
        <v>1932</v>
      </c>
      <c r="J89" s="10" t="s">
        <v>2510</v>
      </c>
      <c r="K89" s="10" t="s">
        <v>2524</v>
      </c>
      <c r="L89" s="3" t="s">
        <v>3021</v>
      </c>
      <c r="N89" s="3" t="s">
        <v>5359</v>
      </c>
      <c r="O89" s="3" t="s">
        <v>3020</v>
      </c>
      <c r="Q89" s="21" t="s">
        <v>5360</v>
      </c>
      <c r="R89" s="3" t="s">
        <v>5361</v>
      </c>
      <c r="S89" s="3" t="s">
        <v>5362</v>
      </c>
      <c r="W89" s="10" t="s">
        <v>2921</v>
      </c>
      <c r="X89" s="3" t="s">
        <v>38</v>
      </c>
      <c r="Y89" s="10" t="s">
        <v>5358</v>
      </c>
      <c r="Z89" s="3" t="s">
        <v>5363</v>
      </c>
      <c r="AA89" s="3" t="s">
        <v>5363</v>
      </c>
      <c r="AB89" s="3" t="s">
        <v>38</v>
      </c>
      <c r="AC89" s="3" t="s">
        <v>4528</v>
      </c>
    </row>
    <row r="90">
      <c r="A90" s="3" t="s">
        <v>2507</v>
      </c>
      <c r="B90" s="3" t="str">
        <f t="shared" si="1"/>
        <v>a lightweight deep convolutional neural network implemented on fpga and android devices for detection of breast cancer using ultrasound images</v>
      </c>
      <c r="C90" s="3" t="s">
        <v>1988</v>
      </c>
      <c r="D90" s="3" t="s">
        <v>5364</v>
      </c>
      <c r="E90" s="3" t="s">
        <v>4679</v>
      </c>
      <c r="F90" s="10" t="s">
        <v>5365</v>
      </c>
      <c r="G90" s="10" t="s">
        <v>1923</v>
      </c>
      <c r="H90" s="10" t="s">
        <v>2551</v>
      </c>
      <c r="J90" s="10" t="s">
        <v>5366</v>
      </c>
      <c r="K90" s="10" t="s">
        <v>5367</v>
      </c>
      <c r="L90" s="3" t="s">
        <v>1990</v>
      </c>
      <c r="M90" s="3" t="s">
        <v>4683</v>
      </c>
      <c r="O90" s="3" t="s">
        <v>1989</v>
      </c>
      <c r="P90" s="3" t="s">
        <v>5368</v>
      </c>
      <c r="Q90" s="21" t="s">
        <v>5369</v>
      </c>
      <c r="R90" s="3" t="s">
        <v>5370</v>
      </c>
      <c r="S90" s="3" t="s">
        <v>5371</v>
      </c>
      <c r="U90" s="10" t="s">
        <v>3318</v>
      </c>
      <c r="W90" s="10" t="s">
        <v>4775</v>
      </c>
      <c r="X90" s="3" t="s">
        <v>4688</v>
      </c>
      <c r="Y90" s="10" t="s">
        <v>5372</v>
      </c>
      <c r="Z90" s="10" t="s">
        <v>1923</v>
      </c>
      <c r="AB90" s="3" t="s">
        <v>38</v>
      </c>
      <c r="AC90" s="3" t="s">
        <v>4623</v>
      </c>
    </row>
    <row r="91">
      <c r="A91" s="3" t="s">
        <v>4019</v>
      </c>
      <c r="B91" s="3" t="str">
        <f t="shared" si="1"/>
        <v>modeling of textile antenna sensors for breast cancer detection using artificial intelligence techniques</v>
      </c>
      <c r="C91" s="3" t="s">
        <v>3022</v>
      </c>
      <c r="D91" s="3" t="s">
        <v>5373</v>
      </c>
      <c r="E91" s="3" t="s">
        <v>5317</v>
      </c>
      <c r="F91" s="10" t="s">
        <v>5318</v>
      </c>
      <c r="G91" s="10" t="s">
        <v>1936</v>
      </c>
      <c r="J91" s="10" t="s">
        <v>5374</v>
      </c>
      <c r="K91" s="10" t="s">
        <v>5375</v>
      </c>
      <c r="L91" s="3" t="s">
        <v>3024</v>
      </c>
      <c r="N91" s="3" t="s">
        <v>5321</v>
      </c>
      <c r="O91" s="3" t="s">
        <v>3023</v>
      </c>
      <c r="P91" s="3" t="s">
        <v>5376</v>
      </c>
      <c r="Q91" s="21" t="s">
        <v>5377</v>
      </c>
      <c r="R91" s="3" t="s">
        <v>5378</v>
      </c>
      <c r="S91" s="3" t="s">
        <v>5379</v>
      </c>
      <c r="U91" s="10" t="s">
        <v>2514</v>
      </c>
      <c r="W91" s="10" t="s">
        <v>2691</v>
      </c>
      <c r="X91" s="3" t="s">
        <v>38</v>
      </c>
      <c r="Y91" s="10" t="s">
        <v>5318</v>
      </c>
      <c r="Z91" s="3" t="s">
        <v>5325</v>
      </c>
      <c r="AA91" s="3" t="s">
        <v>5325</v>
      </c>
      <c r="AB91" s="3" t="s">
        <v>38</v>
      </c>
      <c r="AC91" s="3" t="s">
        <v>4528</v>
      </c>
    </row>
    <row r="92">
      <c r="A92" s="3" t="s">
        <v>5380</v>
      </c>
      <c r="B92" s="3" t="str">
        <f t="shared" si="1"/>
        <v>a quantum-enhanced model for accurate breast cancer classification and early diagnosis</v>
      </c>
      <c r="C92" s="3" t="s">
        <v>4220</v>
      </c>
      <c r="D92" s="3" t="s">
        <v>5381</v>
      </c>
      <c r="E92" s="3" t="s">
        <v>5382</v>
      </c>
      <c r="F92" s="10" t="s">
        <v>5383</v>
      </c>
      <c r="G92" s="10" t="s">
        <v>1932</v>
      </c>
      <c r="J92" s="10" t="s">
        <v>2510</v>
      </c>
      <c r="K92" s="10" t="s">
        <v>2494</v>
      </c>
      <c r="L92" s="3" t="s">
        <v>4223</v>
      </c>
      <c r="N92" s="3" t="s">
        <v>5384</v>
      </c>
      <c r="O92" s="3" t="s">
        <v>4222</v>
      </c>
      <c r="P92" s="3" t="s">
        <v>5385</v>
      </c>
      <c r="Q92" s="21" t="s">
        <v>5386</v>
      </c>
      <c r="R92" s="3" t="s">
        <v>5387</v>
      </c>
      <c r="S92" s="3" t="s">
        <v>5388</v>
      </c>
      <c r="U92" s="10" t="s">
        <v>2510</v>
      </c>
      <c r="W92" s="10" t="s">
        <v>3318</v>
      </c>
      <c r="X92" s="3" t="s">
        <v>38</v>
      </c>
      <c r="Y92" s="10" t="s">
        <v>5383</v>
      </c>
      <c r="Z92" s="3" t="s">
        <v>5389</v>
      </c>
      <c r="AA92" s="3" t="s">
        <v>5389</v>
      </c>
      <c r="AB92" s="3" t="s">
        <v>38</v>
      </c>
      <c r="AC92" s="3" t="s">
        <v>4528</v>
      </c>
    </row>
    <row r="93">
      <c r="A93" s="3" t="s">
        <v>5390</v>
      </c>
      <c r="B93" s="3" t="str">
        <f t="shared" si="1"/>
        <v>gene expression data analysis using supervised machine learning algorithm in data mining for breast cancer prediction</v>
      </c>
      <c r="C93" s="3" t="s">
        <v>3646</v>
      </c>
      <c r="D93" s="3" t="s">
        <v>5391</v>
      </c>
      <c r="E93" s="3" t="s">
        <v>5392</v>
      </c>
      <c r="F93" s="10" t="s">
        <v>5393</v>
      </c>
      <c r="G93" s="10" t="s">
        <v>1923</v>
      </c>
      <c r="J93" s="10" t="s">
        <v>5394</v>
      </c>
      <c r="K93" s="10" t="s">
        <v>5395</v>
      </c>
      <c r="L93" s="3" t="s">
        <v>3649</v>
      </c>
      <c r="N93" s="3" t="s">
        <v>5396</v>
      </c>
      <c r="O93" s="3" t="s">
        <v>3648</v>
      </c>
      <c r="Q93" s="21" t="s">
        <v>5397</v>
      </c>
      <c r="R93" s="3" t="s">
        <v>5398</v>
      </c>
      <c r="S93" s="3" t="s">
        <v>5399</v>
      </c>
      <c r="U93" s="10" t="s">
        <v>2510</v>
      </c>
      <c r="W93" s="10" t="s">
        <v>2542</v>
      </c>
      <c r="X93" s="3" t="s">
        <v>38</v>
      </c>
      <c r="Y93" s="10" t="s">
        <v>5393</v>
      </c>
      <c r="Z93" s="3" t="s">
        <v>5400</v>
      </c>
      <c r="AA93" s="3" t="s">
        <v>5400</v>
      </c>
      <c r="AB93" s="3" t="s">
        <v>38</v>
      </c>
      <c r="AC93" s="3" t="s">
        <v>4528</v>
      </c>
    </row>
    <row r="94">
      <c r="A94" s="3" t="s">
        <v>3789</v>
      </c>
      <c r="B94" s="3" t="str">
        <f t="shared" si="1"/>
        <v>breast cancer diagnosis via small raman spectroscopy samples using a transformer-based model</v>
      </c>
      <c r="C94" s="3" t="s">
        <v>3025</v>
      </c>
      <c r="D94" s="3" t="s">
        <v>5401</v>
      </c>
      <c r="E94" s="3" t="s">
        <v>5402</v>
      </c>
      <c r="F94" s="10" t="s">
        <v>5403</v>
      </c>
      <c r="G94" s="10" t="s">
        <v>1932</v>
      </c>
      <c r="J94" s="10" t="s">
        <v>5404</v>
      </c>
      <c r="K94" s="10" t="s">
        <v>5405</v>
      </c>
      <c r="L94" s="3" t="s">
        <v>3028</v>
      </c>
      <c r="M94" s="3" t="s">
        <v>5406</v>
      </c>
      <c r="N94" s="3" t="s">
        <v>5407</v>
      </c>
      <c r="O94" s="3" t="s">
        <v>3027</v>
      </c>
      <c r="Q94" s="21" t="s">
        <v>5408</v>
      </c>
      <c r="R94" s="3" t="s">
        <v>5409</v>
      </c>
      <c r="S94" s="3" t="s">
        <v>5410</v>
      </c>
      <c r="W94" s="10" t="s">
        <v>2757</v>
      </c>
      <c r="X94" s="3" t="s">
        <v>38</v>
      </c>
      <c r="Y94" s="10" t="s">
        <v>5403</v>
      </c>
      <c r="Z94" s="3" t="s">
        <v>5411</v>
      </c>
      <c r="AA94" s="3" t="s">
        <v>5411</v>
      </c>
      <c r="AB94" s="3" t="s">
        <v>38</v>
      </c>
      <c r="AC94" s="3" t="s">
        <v>4528</v>
      </c>
    </row>
    <row r="95">
      <c r="A95" s="3" t="s">
        <v>5412</v>
      </c>
      <c r="B95" s="3" t="str">
        <f t="shared" si="1"/>
        <v>evaluation of deep learning classifiers and hybrid networks for mammogram - based breast cancer detection</v>
      </c>
      <c r="C95" s="3" t="s">
        <v>4224</v>
      </c>
      <c r="D95" s="3" t="s">
        <v>5413</v>
      </c>
      <c r="E95" s="3" t="s">
        <v>5414</v>
      </c>
      <c r="F95" s="10" t="s">
        <v>4573</v>
      </c>
      <c r="G95" s="10" t="s">
        <v>1932</v>
      </c>
      <c r="J95" s="10" t="s">
        <v>5415</v>
      </c>
      <c r="K95" s="10" t="s">
        <v>5416</v>
      </c>
      <c r="L95" s="3" t="s">
        <v>4227</v>
      </c>
      <c r="N95" s="3" t="s">
        <v>5417</v>
      </c>
      <c r="O95" s="3" t="s">
        <v>4226</v>
      </c>
      <c r="Q95" s="21" t="s">
        <v>5418</v>
      </c>
      <c r="R95" s="3" t="s">
        <v>5419</v>
      </c>
      <c r="S95" s="3" t="s">
        <v>5420</v>
      </c>
      <c r="W95" s="10" t="s">
        <v>2973</v>
      </c>
      <c r="X95" s="3" t="s">
        <v>38</v>
      </c>
      <c r="Y95" s="10" t="s">
        <v>4573</v>
      </c>
      <c r="Z95" s="3" t="s">
        <v>5421</v>
      </c>
      <c r="AA95" s="3" t="s">
        <v>5421</v>
      </c>
      <c r="AB95" s="3" t="s">
        <v>38</v>
      </c>
      <c r="AC95" s="3" t="s">
        <v>4528</v>
      </c>
    </row>
    <row r="96">
      <c r="A96" s="3" t="s">
        <v>2738</v>
      </c>
      <c r="B96" s="3" t="str">
        <f t="shared" si="1"/>
        <v>breastxai ultrasound tumor segmentation and classification</v>
      </c>
      <c r="C96" s="3" t="s">
        <v>2178</v>
      </c>
      <c r="D96" s="3" t="s">
        <v>5422</v>
      </c>
      <c r="E96" s="3" t="s">
        <v>5423</v>
      </c>
      <c r="F96" s="10" t="s">
        <v>5424</v>
      </c>
      <c r="G96" s="10" t="s">
        <v>2015</v>
      </c>
      <c r="J96" s="10" t="s">
        <v>2510</v>
      </c>
      <c r="K96" s="10" t="s">
        <v>2709</v>
      </c>
      <c r="L96" s="3" t="s">
        <v>2181</v>
      </c>
      <c r="N96" s="3" t="s">
        <v>5425</v>
      </c>
      <c r="O96" s="3" t="s">
        <v>2180</v>
      </c>
      <c r="Q96" s="21" t="s">
        <v>5426</v>
      </c>
      <c r="R96" s="3" t="s">
        <v>5427</v>
      </c>
      <c r="S96" s="3" t="s">
        <v>5428</v>
      </c>
      <c r="W96" s="10" t="s">
        <v>2527</v>
      </c>
      <c r="X96" s="3" t="s">
        <v>38</v>
      </c>
      <c r="Y96" s="10" t="s">
        <v>5424</v>
      </c>
      <c r="Z96" s="3" t="s">
        <v>5429</v>
      </c>
      <c r="AA96" s="3" t="s">
        <v>5429</v>
      </c>
      <c r="AB96" s="3" t="s">
        <v>38</v>
      </c>
      <c r="AC96" s="3" t="s">
        <v>4528</v>
      </c>
    </row>
    <row r="97">
      <c r="A97" s="3" t="s">
        <v>5430</v>
      </c>
      <c r="B97" s="3" t="str">
        <f t="shared" si="1"/>
        <v>harnessing quantum-classical techniques for improved breast cancer prediction</v>
      </c>
      <c r="C97" s="3" t="s">
        <v>4228</v>
      </c>
      <c r="D97" s="3" t="s">
        <v>5381</v>
      </c>
      <c r="E97" s="3" t="s">
        <v>5431</v>
      </c>
      <c r="F97" s="10" t="s">
        <v>5432</v>
      </c>
      <c r="G97" s="10" t="s">
        <v>1932</v>
      </c>
      <c r="J97" s="10" t="s">
        <v>5433</v>
      </c>
      <c r="K97" s="10" t="s">
        <v>5434</v>
      </c>
      <c r="L97" s="3" t="s">
        <v>4231</v>
      </c>
      <c r="N97" s="3" t="s">
        <v>5435</v>
      </c>
      <c r="O97" s="3" t="s">
        <v>4230</v>
      </c>
      <c r="P97" s="3" t="s">
        <v>5385</v>
      </c>
      <c r="Q97" s="21" t="s">
        <v>5436</v>
      </c>
      <c r="R97" s="3" t="s">
        <v>5437</v>
      </c>
      <c r="S97" s="3" t="s">
        <v>5438</v>
      </c>
      <c r="U97" s="10" t="s">
        <v>2483</v>
      </c>
      <c r="W97" s="10" t="s">
        <v>2921</v>
      </c>
      <c r="X97" s="3" t="s">
        <v>38</v>
      </c>
      <c r="Y97" s="10" t="s">
        <v>5432</v>
      </c>
      <c r="Z97" s="3" t="s">
        <v>5439</v>
      </c>
      <c r="AA97" s="3" t="s">
        <v>5439</v>
      </c>
      <c r="AB97" s="3" t="s">
        <v>38</v>
      </c>
      <c r="AC97" s="3" t="s">
        <v>4528</v>
      </c>
    </row>
    <row r="98">
      <c r="A98" s="3" t="s">
        <v>4004</v>
      </c>
      <c r="B98" s="3" t="str">
        <f t="shared" si="1"/>
        <v>automated mitosis detection in breast cancer histopathology images using deep learning</v>
      </c>
      <c r="C98" s="3" t="s">
        <v>3029</v>
      </c>
      <c r="D98" s="3" t="s">
        <v>5440</v>
      </c>
      <c r="E98" s="3" t="s">
        <v>5441</v>
      </c>
      <c r="F98" s="10" t="s">
        <v>4999</v>
      </c>
      <c r="G98" s="10" t="s">
        <v>1932</v>
      </c>
      <c r="J98" s="10" t="s">
        <v>2510</v>
      </c>
      <c r="K98" s="10" t="s">
        <v>2494</v>
      </c>
      <c r="L98" s="3" t="s">
        <v>3032</v>
      </c>
      <c r="M98" s="3" t="s">
        <v>5442</v>
      </c>
      <c r="N98" s="3" t="s">
        <v>5443</v>
      </c>
      <c r="O98" s="3" t="s">
        <v>3031</v>
      </c>
      <c r="Q98" s="21" t="s">
        <v>5444</v>
      </c>
      <c r="R98" s="3" t="s">
        <v>5445</v>
      </c>
      <c r="S98" s="3" t="s">
        <v>5446</v>
      </c>
      <c r="W98" s="10" t="s">
        <v>2658</v>
      </c>
      <c r="X98" s="3" t="s">
        <v>38</v>
      </c>
      <c r="Y98" s="10" t="s">
        <v>4999</v>
      </c>
      <c r="Z98" s="3" t="s">
        <v>5447</v>
      </c>
      <c r="AA98" s="3" t="s">
        <v>5447</v>
      </c>
      <c r="AB98" s="3" t="s">
        <v>38</v>
      </c>
      <c r="AC98" s="3" t="s">
        <v>4528</v>
      </c>
    </row>
    <row r="99">
      <c r="A99" s="3" t="s">
        <v>2777</v>
      </c>
      <c r="B99" s="3" t="str">
        <f t="shared" si="1"/>
        <v>a lightweight compressed model of breast cancer classification based on convolutional neural network</v>
      </c>
      <c r="C99" s="3" t="s">
        <v>2182</v>
      </c>
      <c r="D99" s="3" t="s">
        <v>111</v>
      </c>
      <c r="E99" s="3" t="s">
        <v>5448</v>
      </c>
      <c r="F99" s="10" t="s">
        <v>5449</v>
      </c>
      <c r="G99" s="10" t="s">
        <v>1928</v>
      </c>
      <c r="J99" s="10" t="s">
        <v>2510</v>
      </c>
      <c r="K99" s="10" t="s">
        <v>2497</v>
      </c>
      <c r="L99" s="3" t="s">
        <v>2183</v>
      </c>
      <c r="N99" s="3" t="s">
        <v>5450</v>
      </c>
      <c r="Q99" s="21" t="s">
        <v>5451</v>
      </c>
      <c r="U99" s="10" t="s">
        <v>2510</v>
      </c>
      <c r="Y99" s="10" t="s">
        <v>5449</v>
      </c>
      <c r="Z99" s="3" t="s">
        <v>5452</v>
      </c>
      <c r="AA99" s="3" t="s">
        <v>5452</v>
      </c>
      <c r="AB99" s="3" t="s">
        <v>5132</v>
      </c>
      <c r="AC99" s="3" t="s">
        <v>5133</v>
      </c>
    </row>
    <row r="100">
      <c r="A100" s="3" t="s">
        <v>2517</v>
      </c>
      <c r="B100" s="3" t="str">
        <f t="shared" si="1"/>
        <v>lightweight detection algorithm for breast-mass features in ultrasound images</v>
      </c>
      <c r="C100" s="3" t="s">
        <v>1991</v>
      </c>
      <c r="D100" s="3" t="s">
        <v>5453</v>
      </c>
      <c r="E100" s="3" t="s">
        <v>4679</v>
      </c>
      <c r="F100" s="10" t="s">
        <v>5454</v>
      </c>
      <c r="G100" s="10" t="s">
        <v>1932</v>
      </c>
      <c r="H100" s="10" t="s">
        <v>3318</v>
      </c>
      <c r="J100" s="10" t="s">
        <v>5455</v>
      </c>
      <c r="K100" s="10" t="s">
        <v>5456</v>
      </c>
      <c r="L100" s="3" t="s">
        <v>1993</v>
      </c>
      <c r="M100" s="3" t="s">
        <v>4683</v>
      </c>
      <c r="O100" s="3" t="s">
        <v>1992</v>
      </c>
      <c r="P100" s="3" t="s">
        <v>5457</v>
      </c>
      <c r="Q100" s="21" t="s">
        <v>5458</v>
      </c>
      <c r="R100" s="3" t="s">
        <v>5459</v>
      </c>
      <c r="S100" s="3" t="s">
        <v>5460</v>
      </c>
      <c r="U100" s="10" t="s">
        <v>2483</v>
      </c>
      <c r="W100" s="10" t="s">
        <v>4160</v>
      </c>
      <c r="X100" s="3" t="s">
        <v>4688</v>
      </c>
      <c r="Y100" s="10" t="s">
        <v>5461</v>
      </c>
      <c r="Z100" s="10" t="s">
        <v>1932</v>
      </c>
      <c r="AB100" s="3" t="s">
        <v>38</v>
      </c>
      <c r="AC100" s="3" t="s">
        <v>4623</v>
      </c>
    </row>
    <row r="101">
      <c r="A101" s="3" t="s">
        <v>2638</v>
      </c>
      <c r="B101" s="3" t="str">
        <f t="shared" si="1"/>
        <v>breasthistonet: a lightweight multi-scale cnn for real-time multi-class breast cancer histopathology classification</v>
      </c>
      <c r="C101" s="3" t="s">
        <v>2184</v>
      </c>
      <c r="D101" s="3" t="s">
        <v>5462</v>
      </c>
      <c r="E101" s="3" t="s">
        <v>5463</v>
      </c>
      <c r="F101" s="10" t="s">
        <v>5464</v>
      </c>
      <c r="G101" s="10" t="s">
        <v>1932</v>
      </c>
      <c r="J101" s="10" t="s">
        <v>2510</v>
      </c>
      <c r="K101" s="10" t="s">
        <v>2524</v>
      </c>
      <c r="L101" s="3" t="s">
        <v>2187</v>
      </c>
      <c r="N101" s="3" t="s">
        <v>5465</v>
      </c>
      <c r="O101" s="3" t="s">
        <v>2186</v>
      </c>
      <c r="Q101" s="21" t="s">
        <v>5466</v>
      </c>
      <c r="R101" s="3" t="s">
        <v>5467</v>
      </c>
      <c r="S101" s="3" t="s">
        <v>5468</v>
      </c>
      <c r="W101" s="10" t="s">
        <v>3270</v>
      </c>
      <c r="X101" s="3" t="s">
        <v>38</v>
      </c>
      <c r="Y101" s="10" t="s">
        <v>5464</v>
      </c>
      <c r="Z101" s="3" t="s">
        <v>5469</v>
      </c>
      <c r="AA101" s="3" t="s">
        <v>5469</v>
      </c>
      <c r="AB101" s="3" t="s">
        <v>38</v>
      </c>
      <c r="AC101" s="3" t="s">
        <v>4528</v>
      </c>
    </row>
    <row r="102">
      <c r="A102" s="3" t="s">
        <v>5470</v>
      </c>
      <c r="B102" s="3" t="str">
        <f t="shared" si="1"/>
        <v>comparison of classification models for early prediction of breast cancer</v>
      </c>
      <c r="C102" s="3" t="s">
        <v>4232</v>
      </c>
      <c r="D102" s="3" t="s">
        <v>5471</v>
      </c>
      <c r="E102" s="3" t="s">
        <v>5472</v>
      </c>
      <c r="F102" s="10" t="s">
        <v>4823</v>
      </c>
      <c r="G102" s="10" t="s">
        <v>1956</v>
      </c>
      <c r="J102" s="10" t="s">
        <v>2510</v>
      </c>
      <c r="K102" s="10" t="s">
        <v>2494</v>
      </c>
      <c r="L102" s="3" t="s">
        <v>4235</v>
      </c>
      <c r="N102" s="3" t="s">
        <v>5473</v>
      </c>
      <c r="O102" s="3" t="s">
        <v>4234</v>
      </c>
      <c r="Q102" s="21" t="s">
        <v>5474</v>
      </c>
      <c r="R102" s="3" t="s">
        <v>5475</v>
      </c>
      <c r="S102" s="3" t="s">
        <v>5476</v>
      </c>
      <c r="U102" s="10" t="s">
        <v>5477</v>
      </c>
      <c r="W102" s="10" t="s">
        <v>3576</v>
      </c>
      <c r="X102" s="3" t="s">
        <v>38</v>
      </c>
      <c r="Y102" s="10" t="s">
        <v>4823</v>
      </c>
      <c r="Z102" s="3" t="s">
        <v>5478</v>
      </c>
      <c r="AA102" s="3" t="s">
        <v>5478</v>
      </c>
      <c r="AB102" s="3" t="s">
        <v>38</v>
      </c>
      <c r="AC102" s="3" t="s">
        <v>4528</v>
      </c>
    </row>
    <row r="103">
      <c r="A103" s="3" t="s">
        <v>2628</v>
      </c>
      <c r="B103" s="3" t="str">
        <f t="shared" si="1"/>
        <v>lesion asymmetry screening assisted global awareness multi-view network for mammogram classification</v>
      </c>
      <c r="C103" s="3" t="s">
        <v>2188</v>
      </c>
      <c r="D103" s="3" t="s">
        <v>5479</v>
      </c>
      <c r="E103" s="3" t="s">
        <v>5480</v>
      </c>
      <c r="F103" s="10" t="s">
        <v>5228</v>
      </c>
      <c r="G103" s="10" t="s">
        <v>2015</v>
      </c>
      <c r="H103" s="10" t="s">
        <v>4775</v>
      </c>
      <c r="I103" s="10" t="s">
        <v>2483</v>
      </c>
      <c r="J103" s="10" t="s">
        <v>5481</v>
      </c>
      <c r="K103" s="10" t="s">
        <v>5482</v>
      </c>
      <c r="L103" s="3" t="s">
        <v>2191</v>
      </c>
      <c r="M103" s="3" t="s">
        <v>5483</v>
      </c>
      <c r="O103" s="3" t="s">
        <v>2190</v>
      </c>
      <c r="P103" s="3" t="s">
        <v>5484</v>
      </c>
      <c r="Q103" s="21" t="s">
        <v>5485</v>
      </c>
      <c r="R103" s="3" t="s">
        <v>5486</v>
      </c>
      <c r="S103" s="3" t="s">
        <v>5487</v>
      </c>
      <c r="T103" s="3" t="s">
        <v>5488</v>
      </c>
      <c r="U103" s="10" t="s">
        <v>2514</v>
      </c>
      <c r="W103" s="10" t="s">
        <v>3118</v>
      </c>
      <c r="X103" s="3" t="s">
        <v>38</v>
      </c>
      <c r="Y103" s="10" t="s">
        <v>5489</v>
      </c>
      <c r="Z103" s="10" t="s">
        <v>5490</v>
      </c>
      <c r="AB103" s="3" t="s">
        <v>38</v>
      </c>
      <c r="AC103" s="3" t="s">
        <v>4623</v>
      </c>
    </row>
    <row r="104">
      <c r="A104" s="3" t="s">
        <v>2657</v>
      </c>
      <c r="B104" s="3" t="str">
        <f t="shared" si="1"/>
        <v>bmea-vit: breast cancer classification using lightweight customized vision transformer architecture with multi-head external attention</v>
      </c>
      <c r="C104" s="3" t="s">
        <v>2192</v>
      </c>
      <c r="D104" s="3" t="s">
        <v>5491</v>
      </c>
      <c r="E104" s="3" t="s">
        <v>4679</v>
      </c>
      <c r="F104" s="10" t="s">
        <v>5492</v>
      </c>
      <c r="G104" s="10" t="s">
        <v>1932</v>
      </c>
      <c r="H104" s="10" t="s">
        <v>3318</v>
      </c>
      <c r="J104" s="10" t="s">
        <v>5493</v>
      </c>
      <c r="K104" s="10" t="s">
        <v>5494</v>
      </c>
      <c r="L104" s="3" t="s">
        <v>2194</v>
      </c>
      <c r="M104" s="3" t="s">
        <v>4683</v>
      </c>
      <c r="O104" s="3" t="s">
        <v>2193</v>
      </c>
      <c r="P104" s="3" t="s">
        <v>5495</v>
      </c>
      <c r="Q104" s="21" t="s">
        <v>5496</v>
      </c>
      <c r="R104" s="3" t="s">
        <v>5497</v>
      </c>
      <c r="S104" s="3" t="s">
        <v>5498</v>
      </c>
      <c r="U104" s="10" t="s">
        <v>2542</v>
      </c>
      <c r="W104" s="10" t="s">
        <v>2757</v>
      </c>
      <c r="X104" s="3" t="s">
        <v>4688</v>
      </c>
      <c r="Y104" s="10" t="s">
        <v>5499</v>
      </c>
      <c r="Z104" s="10" t="s">
        <v>1932</v>
      </c>
      <c r="AB104" s="3" t="s">
        <v>38</v>
      </c>
      <c r="AC104" s="3" t="s">
        <v>4623</v>
      </c>
    </row>
    <row r="105">
      <c r="A105" s="3" t="s">
        <v>5500</v>
      </c>
      <c r="B105" s="3" t="str">
        <f t="shared" si="1"/>
        <v>computer prediction model for health status using classification tree models and big data digital image</v>
      </c>
      <c r="C105" s="3" t="s">
        <v>4236</v>
      </c>
      <c r="D105" s="3" t="s">
        <v>5501</v>
      </c>
      <c r="E105" s="3" t="s">
        <v>5502</v>
      </c>
      <c r="F105" s="10" t="s">
        <v>5503</v>
      </c>
      <c r="G105" s="10" t="s">
        <v>2070</v>
      </c>
      <c r="J105" s="10" t="s">
        <v>5504</v>
      </c>
      <c r="K105" s="10" t="s">
        <v>5505</v>
      </c>
      <c r="L105" s="3" t="s">
        <v>4239</v>
      </c>
      <c r="N105" s="3" t="s">
        <v>5506</v>
      </c>
      <c r="O105" s="3" t="s">
        <v>4238</v>
      </c>
      <c r="Q105" s="21" t="s">
        <v>5507</v>
      </c>
      <c r="R105" s="3" t="s">
        <v>5508</v>
      </c>
      <c r="S105" s="3" t="s">
        <v>5509</v>
      </c>
      <c r="U105" s="10" t="s">
        <v>2483</v>
      </c>
      <c r="W105" s="10" t="s">
        <v>3270</v>
      </c>
      <c r="X105" s="3" t="s">
        <v>38</v>
      </c>
      <c r="Y105" s="10" t="s">
        <v>5503</v>
      </c>
      <c r="Z105" s="3" t="s">
        <v>5510</v>
      </c>
      <c r="AA105" s="3" t="s">
        <v>5510</v>
      </c>
      <c r="AB105" s="3" t="s">
        <v>38</v>
      </c>
      <c r="AC105" s="3" t="s">
        <v>4528</v>
      </c>
    </row>
    <row r="106">
      <c r="A106" s="3" t="s">
        <v>5511</v>
      </c>
      <c r="B106" s="3" t="str">
        <f t="shared" si="1"/>
        <v>reliable breast cancer diagnostic system using uncertainty-guided multiple instance learning for weakly localized histopathology classification</v>
      </c>
      <c r="C106" s="3" t="s">
        <v>4240</v>
      </c>
      <c r="D106" s="3" t="s">
        <v>5512</v>
      </c>
      <c r="E106" s="3" t="s">
        <v>5513</v>
      </c>
      <c r="F106" s="10" t="s">
        <v>5514</v>
      </c>
      <c r="G106" s="10" t="s">
        <v>2015</v>
      </c>
      <c r="H106" s="10" t="s">
        <v>2721</v>
      </c>
      <c r="J106" s="10" t="s">
        <v>5515</v>
      </c>
      <c r="K106" s="10" t="s">
        <v>5515</v>
      </c>
      <c r="L106" s="3" t="s">
        <v>4243</v>
      </c>
      <c r="M106" s="3" t="s">
        <v>5516</v>
      </c>
      <c r="O106" s="3" t="s">
        <v>4242</v>
      </c>
      <c r="Q106" s="21" t="s">
        <v>5517</v>
      </c>
      <c r="R106" s="3" t="s">
        <v>5518</v>
      </c>
      <c r="S106" s="3" t="s">
        <v>5519</v>
      </c>
      <c r="W106" s="10" t="s">
        <v>2821</v>
      </c>
      <c r="X106" s="3" t="s">
        <v>38</v>
      </c>
      <c r="Y106" s="10" t="s">
        <v>5520</v>
      </c>
      <c r="Z106" s="10" t="s">
        <v>2015</v>
      </c>
      <c r="AB106" s="3" t="s">
        <v>38</v>
      </c>
      <c r="AC106" s="3" t="s">
        <v>4623</v>
      </c>
    </row>
    <row r="107">
      <c r="A107" s="3" t="s">
        <v>2563</v>
      </c>
      <c r="B107" s="3" t="str">
        <f t="shared" si="1"/>
        <v>te-vit: gabor-enhanced vision transformer for breast cancer classification in mammograms</v>
      </c>
      <c r="C107" s="3" t="s">
        <v>2195</v>
      </c>
      <c r="D107" s="3" t="s">
        <v>5521</v>
      </c>
      <c r="E107" s="3" t="s">
        <v>5522</v>
      </c>
      <c r="F107" s="10" t="s">
        <v>5199</v>
      </c>
      <c r="G107" s="10" t="s">
        <v>2015</v>
      </c>
      <c r="J107" s="10" t="s">
        <v>5523</v>
      </c>
      <c r="K107" s="10" t="s">
        <v>5524</v>
      </c>
      <c r="L107" s="3" t="s">
        <v>2198</v>
      </c>
      <c r="N107" s="3" t="s">
        <v>5525</v>
      </c>
      <c r="O107" s="3" t="s">
        <v>2197</v>
      </c>
      <c r="Q107" s="21" t="s">
        <v>5526</v>
      </c>
      <c r="R107" s="3" t="s">
        <v>5527</v>
      </c>
      <c r="S107" s="3" t="s">
        <v>5528</v>
      </c>
      <c r="W107" s="10" t="s">
        <v>2973</v>
      </c>
      <c r="X107" s="3" t="s">
        <v>38</v>
      </c>
      <c r="Y107" s="10" t="s">
        <v>5199</v>
      </c>
      <c r="Z107" s="3" t="s">
        <v>5529</v>
      </c>
      <c r="AA107" s="3" t="s">
        <v>5529</v>
      </c>
      <c r="AB107" s="3" t="s">
        <v>38</v>
      </c>
      <c r="AC107" s="3" t="s">
        <v>4528</v>
      </c>
    </row>
    <row r="108">
      <c r="A108" s="3" t="s">
        <v>2708</v>
      </c>
      <c r="B108" s="3" t="str">
        <f t="shared" si="1"/>
        <v>classification of histopathologic images of breast cancer by multi-teacher small-sample knowledge distillation</v>
      </c>
      <c r="C108" s="3" t="s">
        <v>2199</v>
      </c>
      <c r="D108" s="3" t="s">
        <v>5530</v>
      </c>
      <c r="E108" s="3" t="s">
        <v>5531</v>
      </c>
      <c r="F108" s="10" t="s">
        <v>5532</v>
      </c>
      <c r="G108" s="10" t="s">
        <v>2070</v>
      </c>
      <c r="J108" s="10" t="s">
        <v>5533</v>
      </c>
      <c r="K108" s="10" t="s">
        <v>5505</v>
      </c>
      <c r="L108" s="3" t="s">
        <v>2201</v>
      </c>
      <c r="N108" s="3" t="s">
        <v>5534</v>
      </c>
      <c r="O108" s="3" t="s">
        <v>2200</v>
      </c>
      <c r="P108" s="3" t="s">
        <v>5535</v>
      </c>
      <c r="Q108" s="21" t="s">
        <v>5536</v>
      </c>
      <c r="R108" s="3" t="s">
        <v>5537</v>
      </c>
      <c r="S108" s="3" t="s">
        <v>5538</v>
      </c>
      <c r="U108" s="10" t="s">
        <v>2494</v>
      </c>
      <c r="W108" s="10" t="s">
        <v>2658</v>
      </c>
      <c r="X108" s="3" t="s">
        <v>38</v>
      </c>
      <c r="Y108" s="10" t="s">
        <v>5532</v>
      </c>
      <c r="Z108" s="3" t="s">
        <v>5539</v>
      </c>
      <c r="AA108" s="3" t="s">
        <v>5539</v>
      </c>
      <c r="AB108" s="3" t="s">
        <v>38</v>
      </c>
      <c r="AC108" s="3" t="s">
        <v>4528</v>
      </c>
    </row>
    <row r="109">
      <c r="A109" s="3" t="s">
        <v>2667</v>
      </c>
      <c r="B109" s="3" t="str">
        <f t="shared" si="1"/>
        <v>real-time yolo-based embedded system for automated breast cancer detection in mammography</v>
      </c>
      <c r="C109" s="3" t="s">
        <v>2202</v>
      </c>
      <c r="D109" s="3" t="s">
        <v>5540</v>
      </c>
      <c r="E109" s="3" t="s">
        <v>5541</v>
      </c>
      <c r="F109" s="10" t="s">
        <v>5542</v>
      </c>
      <c r="G109" s="10" t="s">
        <v>2015</v>
      </c>
      <c r="J109" s="10" t="s">
        <v>5543</v>
      </c>
      <c r="K109" s="10" t="s">
        <v>5544</v>
      </c>
      <c r="L109" s="3" t="s">
        <v>2205</v>
      </c>
      <c r="N109" s="3" t="s">
        <v>5545</v>
      </c>
      <c r="O109" s="3" t="s">
        <v>2204</v>
      </c>
      <c r="Q109" s="21" t="s">
        <v>5546</v>
      </c>
      <c r="S109" s="3" t="s">
        <v>5547</v>
      </c>
      <c r="W109" s="10" t="s">
        <v>4775</v>
      </c>
      <c r="X109" s="3" t="s">
        <v>38</v>
      </c>
      <c r="Y109" s="10" t="s">
        <v>5542</v>
      </c>
      <c r="Z109" s="3" t="s">
        <v>5548</v>
      </c>
      <c r="AA109" s="3" t="s">
        <v>5548</v>
      </c>
      <c r="AB109" s="3" t="s">
        <v>38</v>
      </c>
      <c r="AC109" s="3" t="s">
        <v>4528</v>
      </c>
    </row>
    <row r="110">
      <c r="A110" s="3" t="s">
        <v>2496</v>
      </c>
      <c r="B110" s="3" t="str">
        <f t="shared" si="1"/>
        <v>breast cancer diagnosis with xai-integrated deep learning approach</v>
      </c>
      <c r="C110" s="3" t="s">
        <v>1994</v>
      </c>
      <c r="D110" s="3" t="s">
        <v>5549</v>
      </c>
      <c r="E110" s="3" t="s">
        <v>5550</v>
      </c>
      <c r="F110" s="10" t="s">
        <v>5551</v>
      </c>
      <c r="G110" s="10" t="s">
        <v>1923</v>
      </c>
      <c r="J110" s="10" t="s">
        <v>5552</v>
      </c>
      <c r="K110" s="10" t="s">
        <v>5553</v>
      </c>
      <c r="L110" s="3" t="s">
        <v>1996</v>
      </c>
      <c r="M110" s="3" t="s">
        <v>5554</v>
      </c>
      <c r="N110" s="3" t="s">
        <v>5555</v>
      </c>
      <c r="O110" s="3" t="s">
        <v>1995</v>
      </c>
      <c r="Q110" s="21" t="s">
        <v>5556</v>
      </c>
      <c r="R110" s="3" t="s">
        <v>5557</v>
      </c>
      <c r="S110" s="3" t="s">
        <v>5558</v>
      </c>
      <c r="U110" s="10" t="s">
        <v>2328</v>
      </c>
      <c r="W110" s="10" t="s">
        <v>3764</v>
      </c>
      <c r="X110" s="3" t="s">
        <v>38</v>
      </c>
      <c r="Y110" s="10" t="s">
        <v>5551</v>
      </c>
      <c r="Z110" s="3" t="s">
        <v>5559</v>
      </c>
      <c r="AA110" s="3" t="s">
        <v>5559</v>
      </c>
      <c r="AB110" s="3" t="s">
        <v>38</v>
      </c>
      <c r="AC110" s="3" t="s">
        <v>4528</v>
      </c>
    </row>
    <row r="111">
      <c r="A111" s="3" t="s">
        <v>2635</v>
      </c>
      <c r="B111" s="3" t="str">
        <f t="shared" si="1"/>
        <v>research on breast cancer detection methods based on odmv-muldyhead-yolo</v>
      </c>
      <c r="C111" s="3" t="s">
        <v>2206</v>
      </c>
      <c r="D111" s="3" t="s">
        <v>5560</v>
      </c>
      <c r="E111" s="3" t="s">
        <v>4679</v>
      </c>
      <c r="F111" s="10" t="s">
        <v>5561</v>
      </c>
      <c r="G111" s="10" t="s">
        <v>1923</v>
      </c>
      <c r="H111" s="10" t="s">
        <v>2551</v>
      </c>
      <c r="J111" s="10" t="s">
        <v>5562</v>
      </c>
      <c r="K111" s="10" t="s">
        <v>5563</v>
      </c>
      <c r="L111" s="3" t="s">
        <v>675</v>
      </c>
      <c r="M111" s="3" t="s">
        <v>4683</v>
      </c>
      <c r="O111" s="3" t="s">
        <v>2207</v>
      </c>
      <c r="P111" s="3" t="s">
        <v>5564</v>
      </c>
      <c r="Q111" s="21" t="s">
        <v>5565</v>
      </c>
      <c r="R111" s="3" t="s">
        <v>5566</v>
      </c>
      <c r="S111" s="3" t="s">
        <v>5567</v>
      </c>
      <c r="U111" s="10" t="s">
        <v>2328</v>
      </c>
      <c r="W111" s="10" t="s">
        <v>4915</v>
      </c>
      <c r="X111" s="3" t="s">
        <v>4688</v>
      </c>
      <c r="Y111" s="10" t="s">
        <v>5568</v>
      </c>
      <c r="Z111" s="10" t="s">
        <v>1923</v>
      </c>
      <c r="AB111" s="3" t="s">
        <v>38</v>
      </c>
      <c r="AC111" s="3" t="s">
        <v>4623</v>
      </c>
    </row>
    <row r="112">
      <c r="A112" s="3" t="s">
        <v>2613</v>
      </c>
      <c r="B112" s="3" t="str">
        <f t="shared" si="1"/>
        <v>efficientnet-vit with lightweight channel-spatial attention for breast cancer classification</v>
      </c>
      <c r="C112" s="3" t="s">
        <v>2208</v>
      </c>
      <c r="D112" s="3" t="s">
        <v>5569</v>
      </c>
      <c r="E112" s="3" t="s">
        <v>5570</v>
      </c>
      <c r="F112" s="10" t="s">
        <v>5571</v>
      </c>
      <c r="G112" s="10" t="s">
        <v>2015</v>
      </c>
      <c r="J112" s="10" t="s">
        <v>5572</v>
      </c>
      <c r="K112" s="10" t="s">
        <v>5573</v>
      </c>
      <c r="L112" s="3" t="s">
        <v>2211</v>
      </c>
      <c r="N112" s="3" t="s">
        <v>5574</v>
      </c>
      <c r="O112" s="3" t="s">
        <v>2210</v>
      </c>
      <c r="Q112" s="21" t="s">
        <v>5575</v>
      </c>
      <c r="R112" s="3" t="s">
        <v>5576</v>
      </c>
      <c r="S112" s="3" t="s">
        <v>5577</v>
      </c>
      <c r="U112" s="10" t="s">
        <v>2510</v>
      </c>
      <c r="W112" s="10" t="s">
        <v>4126</v>
      </c>
      <c r="X112" s="3" t="s">
        <v>38</v>
      </c>
      <c r="Y112" s="10" t="s">
        <v>5571</v>
      </c>
      <c r="Z112" s="3" t="s">
        <v>5578</v>
      </c>
      <c r="AA112" s="3" t="s">
        <v>5578</v>
      </c>
      <c r="AB112" s="3" t="s">
        <v>38</v>
      </c>
      <c r="AC112" s="3" t="s">
        <v>4528</v>
      </c>
    </row>
    <row r="113">
      <c r="A113" s="3" t="s">
        <v>5579</v>
      </c>
      <c r="B113" s="3" t="str">
        <f t="shared" si="1"/>
        <v>a scalable and explainable cnn for mammographic breast cancer detection using grad-cam and efficientnet-b0</v>
      </c>
      <c r="C113" s="3" t="s">
        <v>4244</v>
      </c>
      <c r="D113" s="3" t="s">
        <v>5580</v>
      </c>
      <c r="E113" s="3" t="s">
        <v>5581</v>
      </c>
      <c r="F113" s="10" t="s">
        <v>5582</v>
      </c>
      <c r="G113" s="10" t="s">
        <v>1932</v>
      </c>
      <c r="J113" s="10" t="s">
        <v>2510</v>
      </c>
      <c r="K113" s="10" t="s">
        <v>2691</v>
      </c>
      <c r="L113" s="3" t="s">
        <v>4247</v>
      </c>
      <c r="M113" s="3" t="s">
        <v>5583</v>
      </c>
      <c r="N113" s="3" t="s">
        <v>5584</v>
      </c>
      <c r="O113" s="3" t="s">
        <v>4246</v>
      </c>
      <c r="Q113" s="21" t="s">
        <v>5585</v>
      </c>
      <c r="R113" s="3" t="s">
        <v>5586</v>
      </c>
      <c r="S113" s="3" t="s">
        <v>5587</v>
      </c>
      <c r="W113" s="10" t="s">
        <v>3266</v>
      </c>
      <c r="X113" s="3" t="s">
        <v>38</v>
      </c>
      <c r="Y113" s="10" t="s">
        <v>5582</v>
      </c>
      <c r="Z113" s="3" t="s">
        <v>5588</v>
      </c>
      <c r="AA113" s="3" t="s">
        <v>5588</v>
      </c>
      <c r="AB113" s="3" t="s">
        <v>38</v>
      </c>
      <c r="AC113" s="3" t="s">
        <v>4528</v>
      </c>
    </row>
    <row r="114">
      <c r="A114" s="3" t="s">
        <v>3780</v>
      </c>
      <c r="B114" s="3" t="str">
        <f t="shared" si="1"/>
        <v>ss-mepnet: adaptive saliency-guided self-supervised learning for breast histopathology image classification</v>
      </c>
      <c r="C114" s="3" t="s">
        <v>3033</v>
      </c>
      <c r="D114" s="3" t="s">
        <v>5589</v>
      </c>
      <c r="E114" s="3" t="s">
        <v>4679</v>
      </c>
      <c r="F114" s="10" t="s">
        <v>5590</v>
      </c>
      <c r="G114" s="10" t="s">
        <v>2015</v>
      </c>
      <c r="H114" s="10" t="s">
        <v>2504</v>
      </c>
      <c r="J114" s="10" t="s">
        <v>5591</v>
      </c>
      <c r="K114" s="10" t="s">
        <v>5592</v>
      </c>
      <c r="L114" s="3" t="s">
        <v>3036</v>
      </c>
      <c r="M114" s="3" t="s">
        <v>4683</v>
      </c>
      <c r="O114" s="3" t="s">
        <v>3035</v>
      </c>
      <c r="P114" s="3" t="s">
        <v>5593</v>
      </c>
      <c r="Q114" s="21" t="s">
        <v>5594</v>
      </c>
      <c r="R114" s="3" t="s">
        <v>5595</v>
      </c>
      <c r="S114" s="3" t="s">
        <v>5596</v>
      </c>
      <c r="W114" s="10" t="s">
        <v>4915</v>
      </c>
      <c r="X114" s="3" t="s">
        <v>4688</v>
      </c>
      <c r="Y114" s="10" t="s">
        <v>4866</v>
      </c>
      <c r="Z114" s="10" t="s">
        <v>2015</v>
      </c>
      <c r="AB114" s="3" t="s">
        <v>38</v>
      </c>
      <c r="AC114" s="3" t="s">
        <v>4623</v>
      </c>
    </row>
    <row r="115">
      <c r="A115" s="3" t="s">
        <v>2677</v>
      </c>
      <c r="B115" s="3" t="str">
        <f t="shared" si="1"/>
        <v>lightweight deep learning model for breast cancer malignancy prediction using cnn on embedded edge devices</v>
      </c>
      <c r="C115" s="3" t="s">
        <v>2212</v>
      </c>
      <c r="D115" s="3" t="s">
        <v>5597</v>
      </c>
      <c r="E115" s="3" t="s">
        <v>5598</v>
      </c>
      <c r="F115" s="10" t="s">
        <v>4692</v>
      </c>
      <c r="G115" s="10" t="s">
        <v>1932</v>
      </c>
      <c r="J115" s="10" t="s">
        <v>2510</v>
      </c>
      <c r="K115" s="10" t="s">
        <v>2494</v>
      </c>
      <c r="L115" s="3" t="s">
        <v>2215</v>
      </c>
      <c r="N115" s="3" t="s">
        <v>5599</v>
      </c>
      <c r="O115" s="3" t="s">
        <v>2214</v>
      </c>
      <c r="Q115" s="21" t="s">
        <v>5600</v>
      </c>
      <c r="R115" s="3" t="s">
        <v>5601</v>
      </c>
      <c r="S115" s="3" t="s">
        <v>5602</v>
      </c>
      <c r="U115" s="10" t="s">
        <v>2510</v>
      </c>
      <c r="W115" s="10" t="s">
        <v>2757</v>
      </c>
      <c r="X115" s="3" t="s">
        <v>38</v>
      </c>
      <c r="Y115" s="10" t="s">
        <v>4692</v>
      </c>
      <c r="Z115" s="3" t="s">
        <v>5603</v>
      </c>
      <c r="AA115" s="3" t="s">
        <v>5603</v>
      </c>
      <c r="AB115" s="3" t="s">
        <v>38</v>
      </c>
      <c r="AC115" s="3" t="s">
        <v>4528</v>
      </c>
    </row>
    <row r="116">
      <c r="A116" s="3" t="s">
        <v>2599</v>
      </c>
      <c r="B116" s="3" t="str">
        <f t="shared" si="1"/>
        <v>ecsnet: efficient cross-attentive swin network for magnification-independent multiclass breast cancer histopathology classification</v>
      </c>
      <c r="C116" s="3" t="s">
        <v>2216</v>
      </c>
      <c r="D116" s="3" t="s">
        <v>5604</v>
      </c>
      <c r="E116" s="3" t="s">
        <v>5605</v>
      </c>
      <c r="F116" s="10" t="s">
        <v>5606</v>
      </c>
      <c r="G116" s="10" t="s">
        <v>2015</v>
      </c>
      <c r="J116" s="10" t="s">
        <v>2510</v>
      </c>
      <c r="K116" s="10" t="s">
        <v>2494</v>
      </c>
      <c r="L116" s="3" t="s">
        <v>2219</v>
      </c>
      <c r="N116" s="3" t="s">
        <v>5607</v>
      </c>
      <c r="O116" s="3" t="s">
        <v>2218</v>
      </c>
      <c r="Q116" s="21" t="s">
        <v>5608</v>
      </c>
      <c r="R116" s="3" t="s">
        <v>5609</v>
      </c>
      <c r="S116" s="3" t="s">
        <v>5610</v>
      </c>
      <c r="W116" s="10" t="s">
        <v>3199</v>
      </c>
      <c r="X116" s="3" t="s">
        <v>38</v>
      </c>
      <c r="Y116" s="10" t="s">
        <v>5606</v>
      </c>
      <c r="Z116" s="3" t="s">
        <v>4871</v>
      </c>
      <c r="AA116" s="3" t="s">
        <v>4871</v>
      </c>
      <c r="AB116" s="3" t="s">
        <v>38</v>
      </c>
      <c r="AC116" s="3" t="s">
        <v>4528</v>
      </c>
    </row>
    <row r="117">
      <c r="A117" s="3" t="s">
        <v>3855</v>
      </c>
      <c r="B117" s="3" t="str">
        <f t="shared" si="1"/>
        <v>real-time nuclei classification and allred scoring in pr-ihc stained breast cancer histopathology images</v>
      </c>
      <c r="C117" s="3" t="s">
        <v>3037</v>
      </c>
      <c r="D117" s="3" t="s">
        <v>5611</v>
      </c>
      <c r="E117" s="3" t="s">
        <v>5612</v>
      </c>
      <c r="F117" s="10" t="s">
        <v>5613</v>
      </c>
      <c r="G117" s="10" t="s">
        <v>1932</v>
      </c>
      <c r="J117" s="10" t="s">
        <v>5614</v>
      </c>
      <c r="K117" s="10" t="s">
        <v>5615</v>
      </c>
      <c r="L117" s="3" t="s">
        <v>3040</v>
      </c>
      <c r="N117" s="3" t="s">
        <v>5616</v>
      </c>
      <c r="O117" s="3" t="s">
        <v>3039</v>
      </c>
      <c r="Q117" s="21" t="s">
        <v>5617</v>
      </c>
      <c r="R117" s="3" t="s">
        <v>5618</v>
      </c>
      <c r="S117" s="3" t="s">
        <v>5619</v>
      </c>
      <c r="U117" s="10" t="s">
        <v>2483</v>
      </c>
      <c r="W117" s="10" t="s">
        <v>2527</v>
      </c>
      <c r="X117" s="3" t="s">
        <v>38</v>
      </c>
      <c r="Y117" s="10" t="s">
        <v>5613</v>
      </c>
      <c r="Z117" s="3" t="s">
        <v>5620</v>
      </c>
      <c r="AA117" s="3" t="s">
        <v>5620</v>
      </c>
      <c r="AB117" s="3" t="s">
        <v>38</v>
      </c>
      <c r="AC117" s="3" t="s">
        <v>4528</v>
      </c>
    </row>
    <row r="118">
      <c r="A118" s="3" t="s">
        <v>5621</v>
      </c>
      <c r="B118" s="3" t="str">
        <f t="shared" si="1"/>
        <v>improved smqt algorithm and pcnn model for micro-calcification clusters detection in mammograms</v>
      </c>
      <c r="C118" s="3" t="s">
        <v>2220</v>
      </c>
      <c r="D118" s="3" t="s">
        <v>5622</v>
      </c>
      <c r="E118" s="3" t="s">
        <v>5623</v>
      </c>
      <c r="F118" s="10" t="s">
        <v>5624</v>
      </c>
      <c r="G118" s="10" t="s">
        <v>1956</v>
      </c>
      <c r="J118" s="10" t="s">
        <v>5625</v>
      </c>
      <c r="K118" s="10" t="s">
        <v>5626</v>
      </c>
      <c r="L118" s="3" t="s">
        <v>705</v>
      </c>
      <c r="N118" s="3" t="s">
        <v>5627</v>
      </c>
      <c r="O118" s="3" t="s">
        <v>2221</v>
      </c>
      <c r="Q118" s="21" t="s">
        <v>5628</v>
      </c>
      <c r="R118" s="3" t="s">
        <v>5629</v>
      </c>
      <c r="S118" s="3" t="s">
        <v>5630</v>
      </c>
      <c r="W118" s="10" t="s">
        <v>2757</v>
      </c>
      <c r="X118" s="3" t="s">
        <v>38</v>
      </c>
      <c r="Y118" s="10" t="s">
        <v>5624</v>
      </c>
      <c r="Z118" s="3" t="s">
        <v>5631</v>
      </c>
      <c r="AA118" s="3" t="s">
        <v>5631</v>
      </c>
      <c r="AB118" s="3" t="s">
        <v>38</v>
      </c>
      <c r="AC118" s="3" t="s">
        <v>4528</v>
      </c>
    </row>
    <row r="119">
      <c r="A119" s="3" t="s">
        <v>2769</v>
      </c>
      <c r="B119" s="3" t="str">
        <f t="shared" si="1"/>
        <v>a feature modulation block-aided dual-branch of swin-transformer and ensemble of cnn models for breast cancer classification</v>
      </c>
      <c r="C119" s="3" t="s">
        <v>2222</v>
      </c>
      <c r="D119" s="3" t="s">
        <v>5632</v>
      </c>
      <c r="E119" s="3" t="s">
        <v>5633</v>
      </c>
      <c r="F119" s="10" t="s">
        <v>5634</v>
      </c>
      <c r="G119" s="10" t="s">
        <v>2015</v>
      </c>
      <c r="J119" s="10" t="s">
        <v>2510</v>
      </c>
      <c r="K119" s="10" t="s">
        <v>2494</v>
      </c>
      <c r="L119" s="3" t="s">
        <v>2225</v>
      </c>
      <c r="M119" s="3" t="s">
        <v>5635</v>
      </c>
      <c r="N119" s="3" t="s">
        <v>5636</v>
      </c>
      <c r="O119" s="3" t="s">
        <v>2224</v>
      </c>
      <c r="P119" s="3" t="s">
        <v>5238</v>
      </c>
      <c r="Q119" s="21" t="s">
        <v>5637</v>
      </c>
      <c r="R119" s="3" t="s">
        <v>5638</v>
      </c>
      <c r="S119" s="3" t="s">
        <v>5639</v>
      </c>
      <c r="W119" s="10" t="s">
        <v>2973</v>
      </c>
      <c r="X119" s="3" t="s">
        <v>38</v>
      </c>
      <c r="Y119" s="10" t="s">
        <v>5634</v>
      </c>
      <c r="Z119" s="3" t="s">
        <v>5640</v>
      </c>
      <c r="AA119" s="3" t="s">
        <v>5640</v>
      </c>
      <c r="AB119" s="3" t="s">
        <v>38</v>
      </c>
      <c r="AC119" s="3" t="s">
        <v>4528</v>
      </c>
    </row>
    <row r="120">
      <c r="A120" s="3" t="s">
        <v>2593</v>
      </c>
      <c r="B120" s="3" t="str">
        <f t="shared" si="1"/>
        <v>enhancing histopathological classification of breast cancer subtypes using optimized deep learning models</v>
      </c>
      <c r="C120" s="3" t="s">
        <v>2226</v>
      </c>
      <c r="D120" s="3" t="s">
        <v>5641</v>
      </c>
      <c r="E120" s="3" t="s">
        <v>5642</v>
      </c>
      <c r="F120" s="10" t="s">
        <v>5590</v>
      </c>
      <c r="G120" s="10" t="s">
        <v>1932</v>
      </c>
      <c r="J120" s="10" t="s">
        <v>2510</v>
      </c>
      <c r="K120" s="10" t="s">
        <v>2494</v>
      </c>
      <c r="L120" s="3" t="s">
        <v>2229</v>
      </c>
      <c r="N120" s="3" t="s">
        <v>5643</v>
      </c>
      <c r="O120" s="3" t="s">
        <v>2228</v>
      </c>
      <c r="Q120" s="21" t="s">
        <v>5644</v>
      </c>
      <c r="R120" s="3" t="s">
        <v>5645</v>
      </c>
      <c r="S120" s="3" t="s">
        <v>5646</v>
      </c>
      <c r="W120" s="10" t="s">
        <v>4597</v>
      </c>
      <c r="X120" s="3" t="s">
        <v>38</v>
      </c>
      <c r="Y120" s="10" t="s">
        <v>5590</v>
      </c>
      <c r="Z120" s="3" t="s">
        <v>5647</v>
      </c>
      <c r="AA120" s="3" t="s">
        <v>5647</v>
      </c>
      <c r="AB120" s="3" t="s">
        <v>38</v>
      </c>
      <c r="AC120" s="3" t="s">
        <v>4528</v>
      </c>
    </row>
    <row r="121">
      <c r="A121" s="3" t="s">
        <v>2500</v>
      </c>
      <c r="B121" s="3" t="str">
        <f t="shared" si="1"/>
        <v>cmra-net: an efficient architecture for early detection of breast cancer through ultrasound image segmentation</v>
      </c>
      <c r="C121" s="3" t="s">
        <v>1997</v>
      </c>
      <c r="D121" s="3" t="s">
        <v>5648</v>
      </c>
      <c r="E121" s="3" t="s">
        <v>5649</v>
      </c>
      <c r="F121" s="10" t="s">
        <v>5650</v>
      </c>
      <c r="G121" s="10" t="s">
        <v>1932</v>
      </c>
      <c r="J121" s="10" t="s">
        <v>3318</v>
      </c>
      <c r="K121" s="10" t="s">
        <v>2921</v>
      </c>
      <c r="L121" s="3" t="s">
        <v>2000</v>
      </c>
      <c r="M121" s="3" t="s">
        <v>5651</v>
      </c>
      <c r="N121" s="3" t="s">
        <v>5652</v>
      </c>
      <c r="O121" s="3" t="s">
        <v>1999</v>
      </c>
      <c r="Q121" s="21" t="s">
        <v>5653</v>
      </c>
      <c r="R121" s="3" t="s">
        <v>5654</v>
      </c>
      <c r="S121" s="3" t="s">
        <v>5655</v>
      </c>
      <c r="W121" s="10" t="s">
        <v>2921</v>
      </c>
      <c r="X121" s="3" t="s">
        <v>38</v>
      </c>
      <c r="Y121" s="10" t="s">
        <v>5650</v>
      </c>
      <c r="Z121" s="3" t="s">
        <v>4811</v>
      </c>
      <c r="AA121" s="3" t="s">
        <v>4811</v>
      </c>
      <c r="AB121" s="3" t="s">
        <v>38</v>
      </c>
      <c r="AC121" s="3" t="s">
        <v>4528</v>
      </c>
    </row>
    <row r="122">
      <c r="A122" s="3" t="s">
        <v>5656</v>
      </c>
      <c r="B122" s="3" t="str">
        <f t="shared" si="1"/>
        <v>denoising image of mammography using wavelet methods</v>
      </c>
      <c r="C122" s="3" t="s">
        <v>4248</v>
      </c>
      <c r="D122" s="3" t="s">
        <v>5657</v>
      </c>
      <c r="E122" s="3" t="s">
        <v>5658</v>
      </c>
      <c r="F122" s="10" t="s">
        <v>5659</v>
      </c>
      <c r="G122" s="10" t="s">
        <v>1928</v>
      </c>
      <c r="H122" s="10" t="s">
        <v>2510</v>
      </c>
      <c r="J122" s="10" t="s">
        <v>2510</v>
      </c>
      <c r="K122" s="10" t="s">
        <v>2494</v>
      </c>
      <c r="L122" s="3" t="s">
        <v>4251</v>
      </c>
      <c r="N122" s="3" t="s">
        <v>5660</v>
      </c>
      <c r="O122" s="3" t="s">
        <v>4250</v>
      </c>
      <c r="Q122" s="21" t="s">
        <v>5661</v>
      </c>
      <c r="R122" s="3" t="s">
        <v>5662</v>
      </c>
      <c r="S122" s="3" t="s">
        <v>5663</v>
      </c>
      <c r="U122" s="10" t="s">
        <v>2510</v>
      </c>
      <c r="W122" s="10" t="s">
        <v>3270</v>
      </c>
      <c r="X122" s="3" t="s">
        <v>38</v>
      </c>
      <c r="Y122" s="10" t="s">
        <v>5659</v>
      </c>
      <c r="Z122" s="3" t="s">
        <v>5664</v>
      </c>
      <c r="AA122" s="3" t="s">
        <v>5664</v>
      </c>
      <c r="AB122" s="3" t="s">
        <v>38</v>
      </c>
      <c r="AC122" s="3" t="s">
        <v>4528</v>
      </c>
    </row>
    <row r="123">
      <c r="A123" s="3" t="s">
        <v>2735</v>
      </c>
      <c r="B123" s="3" t="str">
        <f t="shared" si="1"/>
        <v>lightweight breast histopathological classification model based on dynamic multi-scale selection</v>
      </c>
      <c r="C123" s="3" t="s">
        <v>2230</v>
      </c>
      <c r="D123" s="3" t="s">
        <v>5665</v>
      </c>
      <c r="E123" s="3" t="s">
        <v>5666</v>
      </c>
      <c r="F123" s="10" t="s">
        <v>5667</v>
      </c>
      <c r="G123" s="10" t="s">
        <v>1932</v>
      </c>
      <c r="J123" s="10" t="s">
        <v>5124</v>
      </c>
      <c r="K123" s="10" t="s">
        <v>5668</v>
      </c>
      <c r="L123" s="3" t="s">
        <v>2233</v>
      </c>
      <c r="N123" s="3" t="s">
        <v>5669</v>
      </c>
      <c r="O123" s="3" t="s">
        <v>2232</v>
      </c>
      <c r="Q123" s="21" t="s">
        <v>5670</v>
      </c>
      <c r="R123" s="3" t="s">
        <v>5671</v>
      </c>
      <c r="S123" s="3" t="s">
        <v>5672</v>
      </c>
      <c r="W123" s="10" t="s">
        <v>2551</v>
      </c>
      <c r="X123" s="3" t="s">
        <v>38</v>
      </c>
      <c r="Y123" s="10" t="s">
        <v>5667</v>
      </c>
      <c r="Z123" s="3" t="s">
        <v>5673</v>
      </c>
      <c r="AA123" s="3" t="s">
        <v>5673</v>
      </c>
      <c r="AB123" s="3" t="s">
        <v>38</v>
      </c>
      <c r="AC123" s="3" t="s">
        <v>4528</v>
      </c>
    </row>
    <row r="124">
      <c r="A124" s="3" t="s">
        <v>2753</v>
      </c>
      <c r="B124" s="3" t="str">
        <f t="shared" si="1"/>
        <v>an efficientnet-based multi-scale contextual attention network for robust mammographic breast cancer analysis</v>
      </c>
      <c r="C124" s="3" t="s">
        <v>2234</v>
      </c>
      <c r="D124" s="3" t="s">
        <v>5674</v>
      </c>
      <c r="E124" s="3" t="s">
        <v>5675</v>
      </c>
      <c r="F124" s="10" t="s">
        <v>5676</v>
      </c>
      <c r="G124" s="10" t="s">
        <v>2015</v>
      </c>
      <c r="J124" s="10" t="s">
        <v>2510</v>
      </c>
      <c r="K124" s="10" t="s">
        <v>2494</v>
      </c>
      <c r="L124" s="3" t="s">
        <v>2237</v>
      </c>
      <c r="N124" s="3" t="s">
        <v>5677</v>
      </c>
      <c r="O124" s="3" t="s">
        <v>2236</v>
      </c>
      <c r="Q124" s="21" t="s">
        <v>5678</v>
      </c>
      <c r="R124" s="3" t="s">
        <v>5679</v>
      </c>
      <c r="S124" s="3" t="s">
        <v>5680</v>
      </c>
      <c r="W124" s="10" t="s">
        <v>3764</v>
      </c>
      <c r="X124" s="3" t="s">
        <v>38</v>
      </c>
      <c r="Y124" s="10" t="s">
        <v>5676</v>
      </c>
      <c r="Z124" s="3" t="s">
        <v>5681</v>
      </c>
      <c r="AA124" s="3" t="s">
        <v>5681</v>
      </c>
      <c r="AB124" s="3" t="s">
        <v>38</v>
      </c>
      <c r="AC124" s="3" t="s">
        <v>4528</v>
      </c>
    </row>
    <row r="125">
      <c r="A125" s="3" t="s">
        <v>2694</v>
      </c>
      <c r="B125" s="3" t="str">
        <f t="shared" si="1"/>
        <v>msf-model: multi-scale feature fusion-based domain adaptive model for breast cancer classification of histopathology images</v>
      </c>
      <c r="C125" s="3" t="s">
        <v>2238</v>
      </c>
      <c r="D125" s="3" t="s">
        <v>5682</v>
      </c>
      <c r="E125" s="3" t="s">
        <v>4679</v>
      </c>
      <c r="F125" s="10" t="s">
        <v>5683</v>
      </c>
      <c r="G125" s="10" t="s">
        <v>1928</v>
      </c>
      <c r="H125" s="10" t="s">
        <v>2486</v>
      </c>
      <c r="J125" s="10" t="s">
        <v>5684</v>
      </c>
      <c r="K125" s="10" t="s">
        <v>5685</v>
      </c>
      <c r="L125" s="3" t="s">
        <v>471</v>
      </c>
      <c r="M125" s="3" t="s">
        <v>4683</v>
      </c>
      <c r="O125" s="3" t="s">
        <v>2239</v>
      </c>
      <c r="P125" s="3" t="s">
        <v>5686</v>
      </c>
      <c r="Q125" s="21" t="s">
        <v>5687</v>
      </c>
      <c r="R125" s="3" t="s">
        <v>5688</v>
      </c>
      <c r="S125" s="3" t="s">
        <v>5689</v>
      </c>
      <c r="U125" s="10" t="s">
        <v>4597</v>
      </c>
      <c r="W125" s="10" t="s">
        <v>4083</v>
      </c>
      <c r="X125" s="3" t="s">
        <v>4688</v>
      </c>
      <c r="Y125" s="10" t="s">
        <v>5690</v>
      </c>
      <c r="Z125" s="10" t="s">
        <v>1928</v>
      </c>
      <c r="AB125" s="3" t="s">
        <v>38</v>
      </c>
      <c r="AC125" s="3" t="s">
        <v>4623</v>
      </c>
    </row>
    <row r="126">
      <c r="A126" s="3" t="s">
        <v>5691</v>
      </c>
      <c r="B126" s="3" t="str">
        <f t="shared" si="1"/>
        <v>infrared breast thermography for cancer screening: a review of artificial intelligence architectures and latent feature learning</v>
      </c>
      <c r="C126" s="3" t="s">
        <v>4252</v>
      </c>
      <c r="D126" s="3" t="s">
        <v>5692</v>
      </c>
      <c r="E126" s="3" t="s">
        <v>5693</v>
      </c>
      <c r="F126" s="10" t="s">
        <v>5694</v>
      </c>
      <c r="G126" s="10" t="s">
        <v>2015</v>
      </c>
      <c r="J126" s="10" t="s">
        <v>5695</v>
      </c>
      <c r="K126" s="10" t="s">
        <v>5696</v>
      </c>
      <c r="L126" s="3" t="s">
        <v>4255</v>
      </c>
      <c r="N126" s="3" t="s">
        <v>5697</v>
      </c>
      <c r="O126" s="3" t="s">
        <v>4254</v>
      </c>
      <c r="Q126" s="21" t="s">
        <v>5698</v>
      </c>
      <c r="R126" s="3" t="s">
        <v>5699</v>
      </c>
      <c r="S126" s="3" t="s">
        <v>5700</v>
      </c>
      <c r="W126" s="10" t="s">
        <v>4126</v>
      </c>
      <c r="X126" s="3" t="s">
        <v>38</v>
      </c>
      <c r="Y126" s="10" t="s">
        <v>5694</v>
      </c>
      <c r="Z126" s="3" t="s">
        <v>5701</v>
      </c>
      <c r="AA126" s="3" t="s">
        <v>5701</v>
      </c>
      <c r="AB126" s="3" t="s">
        <v>38</v>
      </c>
      <c r="AC126" s="3" t="s">
        <v>4528</v>
      </c>
    </row>
    <row r="127">
      <c r="A127" s="3" t="s">
        <v>4132</v>
      </c>
      <c r="B127" s="3" t="str">
        <f t="shared" si="1"/>
        <v>multi-part knowledge distillation for the efficient classification of colorectal cancer histology images</v>
      </c>
      <c r="C127" s="3" t="s">
        <v>1959</v>
      </c>
      <c r="D127" s="3" t="s">
        <v>5702</v>
      </c>
      <c r="E127" s="3" t="s">
        <v>5703</v>
      </c>
      <c r="F127" s="10" t="s">
        <v>5704</v>
      </c>
      <c r="G127" s="10" t="s">
        <v>1928</v>
      </c>
      <c r="J127" s="10" t="s">
        <v>2510</v>
      </c>
      <c r="K127" s="10" t="s">
        <v>2494</v>
      </c>
      <c r="L127" s="3" t="s">
        <v>3042</v>
      </c>
      <c r="N127" s="3" t="s">
        <v>5705</v>
      </c>
      <c r="O127" s="3" t="s">
        <v>3041</v>
      </c>
      <c r="Q127" s="21" t="s">
        <v>5706</v>
      </c>
      <c r="R127" s="3" t="s">
        <v>5707</v>
      </c>
      <c r="S127" s="3" t="s">
        <v>5708</v>
      </c>
      <c r="U127" s="10" t="s">
        <v>2483</v>
      </c>
      <c r="W127" s="10" t="s">
        <v>2757</v>
      </c>
      <c r="X127" s="3" t="s">
        <v>38</v>
      </c>
      <c r="Y127" s="10" t="s">
        <v>5704</v>
      </c>
      <c r="Z127" s="3" t="s">
        <v>5709</v>
      </c>
      <c r="AA127" s="3" t="s">
        <v>5709</v>
      </c>
      <c r="AB127" s="3" t="s">
        <v>38</v>
      </c>
      <c r="AC127" s="3" t="s">
        <v>4528</v>
      </c>
    </row>
    <row r="128">
      <c r="A128" s="3" t="s">
        <v>5710</v>
      </c>
      <c r="B128" s="3" t="str">
        <f t="shared" si="1"/>
        <v>a novel approach to classify breast cancer using transfer learning</v>
      </c>
      <c r="C128" s="3" t="s">
        <v>4256</v>
      </c>
      <c r="D128" s="3" t="s">
        <v>5711</v>
      </c>
      <c r="E128" s="3" t="s">
        <v>5712</v>
      </c>
      <c r="F128" s="10" t="s">
        <v>5713</v>
      </c>
      <c r="G128" s="10" t="s">
        <v>1923</v>
      </c>
      <c r="J128" s="10" t="s">
        <v>5714</v>
      </c>
      <c r="K128" s="10" t="s">
        <v>5715</v>
      </c>
      <c r="L128" s="3" t="s">
        <v>4259</v>
      </c>
      <c r="M128" s="3" t="s">
        <v>5716</v>
      </c>
      <c r="N128" s="3" t="s">
        <v>5717</v>
      </c>
      <c r="O128" s="3" t="s">
        <v>4258</v>
      </c>
      <c r="Q128" s="21" t="s">
        <v>5718</v>
      </c>
      <c r="R128" s="3" t="s">
        <v>5719</v>
      </c>
      <c r="S128" s="3" t="s">
        <v>5720</v>
      </c>
      <c r="U128" s="10" t="s">
        <v>2510</v>
      </c>
      <c r="W128" s="10" t="s">
        <v>2658</v>
      </c>
      <c r="X128" s="3" t="s">
        <v>38</v>
      </c>
      <c r="Y128" s="10" t="s">
        <v>5713</v>
      </c>
      <c r="Z128" s="3" t="s">
        <v>5721</v>
      </c>
      <c r="AA128" s="3" t="s">
        <v>5721</v>
      </c>
      <c r="AB128" s="3" t="s">
        <v>38</v>
      </c>
      <c r="AC128" s="3" t="s">
        <v>4528</v>
      </c>
    </row>
    <row r="129">
      <c r="A129" s="3" t="s">
        <v>2669</v>
      </c>
      <c r="B129" s="3" t="str">
        <f t="shared" si="1"/>
        <v>hardware deployable classifier for invasive ductal carcinoma using tiny machine learning model</v>
      </c>
      <c r="C129" s="3" t="s">
        <v>2240</v>
      </c>
      <c r="D129" s="3" t="s">
        <v>5722</v>
      </c>
      <c r="E129" s="3" t="s">
        <v>5723</v>
      </c>
      <c r="F129" s="10" t="s">
        <v>5318</v>
      </c>
      <c r="G129" s="10" t="s">
        <v>1936</v>
      </c>
      <c r="J129" s="10" t="s">
        <v>2510</v>
      </c>
      <c r="K129" s="10" t="s">
        <v>2494</v>
      </c>
      <c r="L129" s="3" t="s">
        <v>2242</v>
      </c>
      <c r="N129" s="3" t="s">
        <v>5724</v>
      </c>
      <c r="O129" s="3" t="s">
        <v>2241</v>
      </c>
      <c r="Q129" s="21" t="s">
        <v>5725</v>
      </c>
      <c r="R129" s="3" t="s">
        <v>5726</v>
      </c>
      <c r="S129" s="3" t="s">
        <v>5727</v>
      </c>
      <c r="U129" s="10" t="s">
        <v>2510</v>
      </c>
      <c r="W129" s="10" t="s">
        <v>2921</v>
      </c>
      <c r="X129" s="3" t="s">
        <v>38</v>
      </c>
      <c r="Y129" s="10" t="s">
        <v>5318</v>
      </c>
      <c r="Z129" s="3" t="s">
        <v>5728</v>
      </c>
      <c r="AA129" s="3" t="s">
        <v>5728</v>
      </c>
      <c r="AB129" s="3" t="s">
        <v>38</v>
      </c>
      <c r="AC129" s="3" t="s">
        <v>4528</v>
      </c>
    </row>
    <row r="130">
      <c r="A130" s="3" t="s">
        <v>2575</v>
      </c>
      <c r="B130" s="3" t="str">
        <f t="shared" si="1"/>
        <v>a novel dilated convolution light weight neural network (dclw-nn) for the classification of breast thermograms</v>
      </c>
      <c r="C130" s="3" t="s">
        <v>2243</v>
      </c>
      <c r="D130" s="3" t="s">
        <v>5729</v>
      </c>
      <c r="E130" s="3" t="s">
        <v>4679</v>
      </c>
      <c r="F130" s="10" t="s">
        <v>5730</v>
      </c>
      <c r="G130" s="10" t="s">
        <v>1932</v>
      </c>
      <c r="H130" s="10" t="s">
        <v>3318</v>
      </c>
      <c r="J130" s="10" t="s">
        <v>5731</v>
      </c>
      <c r="K130" s="10" t="s">
        <v>5732</v>
      </c>
      <c r="L130" s="3" t="s">
        <v>583</v>
      </c>
      <c r="M130" s="3" t="s">
        <v>4683</v>
      </c>
      <c r="O130" s="3" t="s">
        <v>2244</v>
      </c>
      <c r="Q130" s="21" t="s">
        <v>5733</v>
      </c>
      <c r="R130" s="3" t="s">
        <v>5734</v>
      </c>
      <c r="S130" s="3" t="s">
        <v>5735</v>
      </c>
      <c r="U130" s="10" t="s">
        <v>2514</v>
      </c>
      <c r="W130" s="10" t="s">
        <v>4775</v>
      </c>
      <c r="X130" s="3" t="s">
        <v>4916</v>
      </c>
      <c r="Y130" s="10" t="s">
        <v>5736</v>
      </c>
      <c r="Z130" s="10" t="s">
        <v>1932</v>
      </c>
      <c r="AB130" s="3" t="s">
        <v>38</v>
      </c>
      <c r="AC130" s="3" t="s">
        <v>4623</v>
      </c>
    </row>
    <row r="131">
      <c r="A131" s="3" t="s">
        <v>3731</v>
      </c>
      <c r="B131" s="3" t="str">
        <f t="shared" si="1"/>
        <v>miniaturized inward fractal antenna for breast cancer detection</v>
      </c>
      <c r="C131" s="3" t="s">
        <v>3043</v>
      </c>
      <c r="D131" s="3" t="s">
        <v>5737</v>
      </c>
      <c r="E131" s="3" t="s">
        <v>5738</v>
      </c>
      <c r="F131" s="10" t="s">
        <v>5739</v>
      </c>
      <c r="G131" s="10" t="s">
        <v>2070</v>
      </c>
      <c r="J131" s="10" t="s">
        <v>2510</v>
      </c>
      <c r="K131" s="10" t="s">
        <v>2328</v>
      </c>
      <c r="L131" s="3" t="s">
        <v>3045</v>
      </c>
      <c r="N131" s="3" t="s">
        <v>5740</v>
      </c>
      <c r="O131" s="3" t="s">
        <v>3044</v>
      </c>
      <c r="Q131" s="21" t="s">
        <v>5741</v>
      </c>
      <c r="R131" s="3" t="s">
        <v>5742</v>
      </c>
      <c r="S131" s="3" t="s">
        <v>5743</v>
      </c>
      <c r="U131" s="10" t="s">
        <v>2497</v>
      </c>
      <c r="W131" s="10" t="s">
        <v>2996</v>
      </c>
      <c r="X131" s="3" t="s">
        <v>38</v>
      </c>
      <c r="Y131" s="10" t="s">
        <v>5739</v>
      </c>
      <c r="Z131" s="3" t="s">
        <v>5744</v>
      </c>
      <c r="AA131" s="3" t="s">
        <v>5744</v>
      </c>
      <c r="AB131" s="3" t="s">
        <v>38</v>
      </c>
      <c r="AC131" s="3" t="s">
        <v>4528</v>
      </c>
    </row>
    <row r="132">
      <c r="A132" s="3" t="s">
        <v>2490</v>
      </c>
      <c r="B132" s="3" t="str">
        <f t="shared" si="1"/>
        <v>reducing global breast cancer mortality with early, low-cost diagnosis using generative ai and hybrid dl architecture</v>
      </c>
      <c r="C132" s="3" t="s">
        <v>2001</v>
      </c>
      <c r="D132" s="3" t="s">
        <v>5745</v>
      </c>
      <c r="E132" s="3" t="s">
        <v>5746</v>
      </c>
      <c r="F132" s="10" t="s">
        <v>5747</v>
      </c>
      <c r="G132" s="10" t="s">
        <v>1932</v>
      </c>
      <c r="J132" s="10" t="s">
        <v>5748</v>
      </c>
      <c r="K132" s="10" t="s">
        <v>5749</v>
      </c>
      <c r="L132" s="3" t="s">
        <v>2003</v>
      </c>
      <c r="N132" s="3" t="s">
        <v>5750</v>
      </c>
      <c r="O132" s="3" t="s">
        <v>2002</v>
      </c>
      <c r="Q132" s="21" t="s">
        <v>5751</v>
      </c>
      <c r="R132" s="3" t="s">
        <v>5752</v>
      </c>
      <c r="S132" s="3" t="s">
        <v>5753</v>
      </c>
      <c r="W132" s="10" t="s">
        <v>5335</v>
      </c>
      <c r="X132" s="3" t="s">
        <v>38</v>
      </c>
      <c r="Y132" s="10" t="s">
        <v>5747</v>
      </c>
      <c r="Z132" s="3" t="s">
        <v>5754</v>
      </c>
      <c r="AA132" s="3" t="s">
        <v>5754</v>
      </c>
      <c r="AB132" s="3" t="s">
        <v>38</v>
      </c>
      <c r="AC132" s="3" t="s">
        <v>4528</v>
      </c>
    </row>
    <row r="133">
      <c r="A133" s="3" t="s">
        <v>3887</v>
      </c>
      <c r="B133" s="3" t="str">
        <f t="shared" si="1"/>
        <v>multi-modal swin-transformer framework for preliminary breast cancer screening through architectural distortion analysis</v>
      </c>
      <c r="C133" s="3" t="s">
        <v>3046</v>
      </c>
      <c r="D133" s="3" t="s">
        <v>5755</v>
      </c>
      <c r="E133" s="3" t="s">
        <v>5756</v>
      </c>
      <c r="F133" s="10" t="s">
        <v>5757</v>
      </c>
      <c r="G133" s="10" t="s">
        <v>2015</v>
      </c>
      <c r="J133" s="10" t="s">
        <v>5758</v>
      </c>
      <c r="K133" s="10" t="s">
        <v>5759</v>
      </c>
      <c r="L133" s="3" t="s">
        <v>3049</v>
      </c>
      <c r="N133" s="3" t="s">
        <v>5760</v>
      </c>
      <c r="O133" s="3" t="s">
        <v>3048</v>
      </c>
      <c r="Q133" s="21" t="s">
        <v>5761</v>
      </c>
      <c r="R133" s="3" t="s">
        <v>5762</v>
      </c>
      <c r="S133" s="3" t="s">
        <v>5763</v>
      </c>
      <c r="W133" s="10" t="s">
        <v>2542</v>
      </c>
      <c r="X133" s="3" t="s">
        <v>38</v>
      </c>
      <c r="Y133" s="10" t="s">
        <v>5757</v>
      </c>
      <c r="Z133" s="3" t="s">
        <v>4646</v>
      </c>
      <c r="AA133" s="3" t="s">
        <v>4646</v>
      </c>
      <c r="AB133" s="3" t="s">
        <v>38</v>
      </c>
      <c r="AC133" s="3" t="s">
        <v>4528</v>
      </c>
    </row>
    <row r="134">
      <c r="A134" s="3" t="s">
        <v>2625</v>
      </c>
      <c r="B134" s="3" t="str">
        <f t="shared" si="1"/>
        <v>a lightweight neural network with replicator-enhanced attention modules for thermographic breast cancer screening</v>
      </c>
      <c r="C134" s="3" t="s">
        <v>2245</v>
      </c>
      <c r="D134" s="3" t="s">
        <v>5764</v>
      </c>
      <c r="E134" s="3" t="s">
        <v>5765</v>
      </c>
      <c r="F134" s="10" t="s">
        <v>5766</v>
      </c>
      <c r="G134" s="10" t="s">
        <v>2015</v>
      </c>
      <c r="J134" s="10" t="s">
        <v>5767</v>
      </c>
      <c r="K134" s="10" t="s">
        <v>5768</v>
      </c>
      <c r="L134" s="3" t="s">
        <v>2248</v>
      </c>
      <c r="N134" s="3" t="s">
        <v>5769</v>
      </c>
      <c r="O134" s="3" t="s">
        <v>2247</v>
      </c>
      <c r="Q134" s="21" t="s">
        <v>5770</v>
      </c>
      <c r="S134" s="3" t="s">
        <v>5771</v>
      </c>
      <c r="W134" s="10" t="s">
        <v>5335</v>
      </c>
      <c r="X134" s="3" t="s">
        <v>38</v>
      </c>
      <c r="Y134" s="10" t="s">
        <v>5766</v>
      </c>
      <c r="Z134" s="3" t="s">
        <v>5772</v>
      </c>
      <c r="AA134" s="3" t="s">
        <v>5772</v>
      </c>
      <c r="AB134" s="3" t="s">
        <v>38</v>
      </c>
      <c r="AC134" s="3" t="s">
        <v>4528</v>
      </c>
    </row>
    <row r="135">
      <c r="A135" s="3" t="s">
        <v>5773</v>
      </c>
      <c r="B135" s="3" t="str">
        <f t="shared" si="1"/>
        <v>a lightweight deep learning model for breast cancer segmentation on small datasets</v>
      </c>
      <c r="C135" s="3" t="s">
        <v>3650</v>
      </c>
      <c r="D135" s="3" t="s">
        <v>5774</v>
      </c>
      <c r="E135" s="3" t="s">
        <v>5775</v>
      </c>
      <c r="F135" s="10" t="s">
        <v>5776</v>
      </c>
      <c r="G135" s="10" t="s">
        <v>1923</v>
      </c>
      <c r="J135" s="10" t="s">
        <v>5777</v>
      </c>
      <c r="K135" s="10" t="s">
        <v>5778</v>
      </c>
      <c r="L135" s="3" t="s">
        <v>3653</v>
      </c>
      <c r="N135" s="3" t="s">
        <v>5779</v>
      </c>
      <c r="O135" s="3" t="s">
        <v>3652</v>
      </c>
      <c r="P135" s="3" t="s">
        <v>5780</v>
      </c>
      <c r="Q135" s="21" t="s">
        <v>5781</v>
      </c>
      <c r="R135" s="3" t="s">
        <v>5782</v>
      </c>
      <c r="S135" s="3" t="s">
        <v>5783</v>
      </c>
      <c r="U135" s="10" t="s">
        <v>2510</v>
      </c>
      <c r="W135" s="10" t="s">
        <v>4597</v>
      </c>
      <c r="X135" s="3" t="s">
        <v>38</v>
      </c>
      <c r="Y135" s="10" t="s">
        <v>5776</v>
      </c>
      <c r="Z135" s="3" t="s">
        <v>5784</v>
      </c>
      <c r="AA135" s="3" t="s">
        <v>5784</v>
      </c>
      <c r="AB135" s="3" t="s">
        <v>38</v>
      </c>
      <c r="AC135" s="3" t="s">
        <v>4528</v>
      </c>
    </row>
    <row r="136">
      <c r="A136" s="3" t="s">
        <v>3990</v>
      </c>
      <c r="B136" s="3" t="str">
        <f t="shared" si="1"/>
        <v>computer aided mass detection in mammograms</v>
      </c>
      <c r="C136" s="3" t="s">
        <v>3050</v>
      </c>
      <c r="D136" s="3" t="s">
        <v>5785</v>
      </c>
      <c r="E136" s="3" t="s">
        <v>5786</v>
      </c>
      <c r="F136" s="10" t="s">
        <v>5787</v>
      </c>
      <c r="G136" s="10" t="s">
        <v>2070</v>
      </c>
      <c r="J136" s="10" t="s">
        <v>5788</v>
      </c>
      <c r="K136" s="10" t="s">
        <v>5789</v>
      </c>
      <c r="L136" s="3" t="s">
        <v>3052</v>
      </c>
      <c r="N136" s="3" t="s">
        <v>5790</v>
      </c>
      <c r="O136" s="3" t="s">
        <v>3051</v>
      </c>
      <c r="Q136" s="21" t="s">
        <v>5791</v>
      </c>
      <c r="R136" s="3" t="s">
        <v>5792</v>
      </c>
      <c r="S136" s="3" t="s">
        <v>5793</v>
      </c>
      <c r="U136" s="10" t="s">
        <v>2510</v>
      </c>
      <c r="W136" s="10" t="s">
        <v>2658</v>
      </c>
      <c r="X136" s="3" t="s">
        <v>38</v>
      </c>
      <c r="Y136" s="10" t="s">
        <v>5787</v>
      </c>
      <c r="Z136" s="3" t="s">
        <v>5794</v>
      </c>
      <c r="AA136" s="3" t="s">
        <v>5794</v>
      </c>
      <c r="AB136" s="3" t="s">
        <v>38</v>
      </c>
      <c r="AC136" s="3" t="s">
        <v>4528</v>
      </c>
    </row>
    <row r="137">
      <c r="A137" s="3" t="s">
        <v>2711</v>
      </c>
      <c r="B137" s="3" t="str">
        <f t="shared" si="1"/>
        <v>attfkan-deq: attention-enhanced fourier kolmogorov-arnold networks using deep equilibrium for breast cancer histopathology classification</v>
      </c>
      <c r="C137" s="3" t="s">
        <v>2249</v>
      </c>
      <c r="D137" s="3" t="s">
        <v>5795</v>
      </c>
      <c r="E137" s="3" t="s">
        <v>4679</v>
      </c>
      <c r="F137" s="10" t="s">
        <v>5796</v>
      </c>
      <c r="G137" s="10" t="s">
        <v>2015</v>
      </c>
      <c r="H137" s="10" t="s">
        <v>2504</v>
      </c>
      <c r="J137" s="10" t="s">
        <v>5797</v>
      </c>
      <c r="K137" s="10" t="s">
        <v>5798</v>
      </c>
      <c r="L137" s="3" t="s">
        <v>2252</v>
      </c>
      <c r="M137" s="3" t="s">
        <v>4683</v>
      </c>
      <c r="O137" s="3" t="s">
        <v>2251</v>
      </c>
      <c r="Q137" s="21" t="s">
        <v>5799</v>
      </c>
      <c r="R137" s="3" t="s">
        <v>5800</v>
      </c>
      <c r="S137" s="3" t="s">
        <v>5801</v>
      </c>
      <c r="U137" s="10" t="s">
        <v>2510</v>
      </c>
      <c r="W137" s="10" t="s">
        <v>3118</v>
      </c>
      <c r="X137" s="3" t="s">
        <v>4688</v>
      </c>
      <c r="Y137" s="10" t="s">
        <v>5766</v>
      </c>
      <c r="Z137" s="10" t="s">
        <v>2015</v>
      </c>
      <c r="AB137" s="3" t="s">
        <v>38</v>
      </c>
      <c r="AC137" s="3" t="s">
        <v>4623</v>
      </c>
    </row>
    <row r="138">
      <c r="A138" s="3" t="s">
        <v>5802</v>
      </c>
      <c r="B138" s="3" t="str">
        <f t="shared" si="1"/>
        <v>a hierarchical graph v-net with semi-supervised pre-training for histological image based breast cancer classification</v>
      </c>
      <c r="C138" s="3" t="s">
        <v>2253</v>
      </c>
      <c r="D138" s="3" t="s">
        <v>5803</v>
      </c>
      <c r="E138" s="3" t="s">
        <v>5480</v>
      </c>
      <c r="F138" s="10" t="s">
        <v>5804</v>
      </c>
      <c r="G138" s="10" t="s">
        <v>1936</v>
      </c>
      <c r="H138" s="10" t="s">
        <v>2821</v>
      </c>
      <c r="I138" s="10" t="s">
        <v>2551</v>
      </c>
      <c r="J138" s="10" t="s">
        <v>5805</v>
      </c>
      <c r="K138" s="10" t="s">
        <v>5806</v>
      </c>
      <c r="L138" s="3" t="s">
        <v>478</v>
      </c>
      <c r="M138" s="3" t="s">
        <v>5483</v>
      </c>
      <c r="O138" s="3" t="s">
        <v>2254</v>
      </c>
      <c r="P138" s="3" t="s">
        <v>5807</v>
      </c>
      <c r="Q138" s="21" t="s">
        <v>5808</v>
      </c>
      <c r="R138" s="3" t="s">
        <v>5809</v>
      </c>
      <c r="S138" s="3" t="s">
        <v>5810</v>
      </c>
      <c r="T138" s="3" t="s">
        <v>5811</v>
      </c>
      <c r="U138" s="10" t="s">
        <v>2917</v>
      </c>
      <c r="W138" s="10" t="s">
        <v>5812</v>
      </c>
      <c r="X138" s="3" t="s">
        <v>38</v>
      </c>
      <c r="Y138" s="10" t="s">
        <v>5813</v>
      </c>
      <c r="Z138" s="10" t="s">
        <v>5814</v>
      </c>
      <c r="AB138" s="3" t="s">
        <v>38</v>
      </c>
      <c r="AC138" s="3" t="s">
        <v>4623</v>
      </c>
    </row>
    <row r="139">
      <c r="A139" s="3" t="s">
        <v>4106</v>
      </c>
      <c r="B139" s="3" t="str">
        <f t="shared" si="1"/>
        <v>gat-tnbc-net: graph-attentive dual branch network for subtype prediction of triple-negative breast cancer from transcriptomic data</v>
      </c>
      <c r="C139" s="3" t="s">
        <v>3053</v>
      </c>
      <c r="D139" s="3" t="s">
        <v>5815</v>
      </c>
      <c r="E139" s="3" t="s">
        <v>5816</v>
      </c>
      <c r="F139" s="10" t="s">
        <v>5817</v>
      </c>
      <c r="G139" s="10" t="s">
        <v>2015</v>
      </c>
      <c r="J139" s="10" t="s">
        <v>5818</v>
      </c>
      <c r="K139" s="10" t="s">
        <v>5819</v>
      </c>
      <c r="L139" s="3" t="s">
        <v>3056</v>
      </c>
      <c r="N139" s="3" t="s">
        <v>5820</v>
      </c>
      <c r="O139" s="3" t="s">
        <v>3055</v>
      </c>
      <c r="Q139" s="21" t="s">
        <v>5821</v>
      </c>
      <c r="R139" s="3" t="s">
        <v>5822</v>
      </c>
      <c r="S139" s="3" t="s">
        <v>5823</v>
      </c>
      <c r="W139" s="10" t="s">
        <v>3764</v>
      </c>
      <c r="X139" s="3" t="s">
        <v>38</v>
      </c>
      <c r="Y139" s="10" t="s">
        <v>5817</v>
      </c>
      <c r="Z139" s="3" t="s">
        <v>5824</v>
      </c>
      <c r="AA139" s="3" t="s">
        <v>5824</v>
      </c>
      <c r="AB139" s="3" t="s">
        <v>38</v>
      </c>
      <c r="AC139" s="3" t="s">
        <v>4528</v>
      </c>
    </row>
    <row r="140">
      <c r="A140" s="3" t="s">
        <v>5825</v>
      </c>
      <c r="B140" s="3" t="str">
        <f t="shared" si="1"/>
        <v>mc-bcnet: mobilenet family-based feature-fusion cnn with grad-cam and monte carlo dropout for efficient breast cancer screening</v>
      </c>
      <c r="C140" s="3" t="s">
        <v>3654</v>
      </c>
      <c r="D140" s="3" t="s">
        <v>5826</v>
      </c>
      <c r="E140" s="3" t="s">
        <v>5827</v>
      </c>
      <c r="F140" s="10" t="s">
        <v>5828</v>
      </c>
      <c r="G140" s="10" t="s">
        <v>2015</v>
      </c>
      <c r="J140" s="10" t="s">
        <v>2510</v>
      </c>
      <c r="K140" s="10" t="s">
        <v>2494</v>
      </c>
      <c r="L140" s="3" t="s">
        <v>3657</v>
      </c>
      <c r="N140" s="3" t="s">
        <v>5829</v>
      </c>
      <c r="O140" s="3" t="s">
        <v>3656</v>
      </c>
      <c r="Q140" s="21" t="s">
        <v>5830</v>
      </c>
      <c r="R140" s="3" t="s">
        <v>5831</v>
      </c>
      <c r="S140" s="3" t="s">
        <v>5832</v>
      </c>
      <c r="W140" s="10" t="s">
        <v>2542</v>
      </c>
      <c r="X140" s="3" t="s">
        <v>38</v>
      </c>
      <c r="Y140" s="10" t="s">
        <v>5828</v>
      </c>
      <c r="Z140" s="3" t="s">
        <v>5833</v>
      </c>
      <c r="AA140" s="3" t="s">
        <v>5833</v>
      </c>
      <c r="AB140" s="3" t="s">
        <v>38</v>
      </c>
      <c r="AC140" s="3" t="s">
        <v>4528</v>
      </c>
    </row>
    <row r="141">
      <c r="A141" s="3" t="s">
        <v>3870</v>
      </c>
      <c r="B141" s="3" t="str">
        <f t="shared" si="1"/>
        <v>ai-based whole slide image analysis for automated breast cancer classification</v>
      </c>
      <c r="C141" s="3" t="s">
        <v>3057</v>
      </c>
      <c r="D141" s="3" t="s">
        <v>5834</v>
      </c>
      <c r="E141" s="3" t="s">
        <v>4679</v>
      </c>
      <c r="F141" s="10" t="s">
        <v>5835</v>
      </c>
      <c r="G141" s="10" t="s">
        <v>2015</v>
      </c>
      <c r="H141" s="10" t="s">
        <v>2504</v>
      </c>
      <c r="J141" s="10" t="s">
        <v>5836</v>
      </c>
      <c r="K141" s="10" t="s">
        <v>5837</v>
      </c>
      <c r="L141" s="3" t="s">
        <v>3060</v>
      </c>
      <c r="M141" s="3" t="s">
        <v>4683</v>
      </c>
      <c r="O141" s="3" t="s">
        <v>3059</v>
      </c>
      <c r="P141" s="3" t="s">
        <v>5838</v>
      </c>
      <c r="Q141" s="21" t="s">
        <v>5839</v>
      </c>
      <c r="R141" s="3" t="s">
        <v>5840</v>
      </c>
      <c r="S141" s="3" t="s">
        <v>5841</v>
      </c>
      <c r="W141" s="10" t="s">
        <v>4774</v>
      </c>
      <c r="X141" s="3" t="s">
        <v>4688</v>
      </c>
      <c r="Y141" s="10" t="s">
        <v>5842</v>
      </c>
      <c r="Z141" s="10" t="s">
        <v>2015</v>
      </c>
      <c r="AB141" s="3" t="s">
        <v>38</v>
      </c>
      <c r="AC141" s="3" t="s">
        <v>4623</v>
      </c>
    </row>
    <row r="142">
      <c r="A142" s="3" t="s">
        <v>5843</v>
      </c>
      <c r="B142" s="3" t="str">
        <f t="shared" si="1"/>
        <v>tinyml for real‐time medical image classification and diagnosis</v>
      </c>
      <c r="C142" s="3" t="s">
        <v>4260</v>
      </c>
      <c r="D142" s="3" t="s">
        <v>5844</v>
      </c>
      <c r="E142" s="3" t="s">
        <v>5845</v>
      </c>
      <c r="G142" s="10" t="s">
        <v>2015</v>
      </c>
      <c r="J142" s="10" t="s">
        <v>5846</v>
      </c>
      <c r="K142" s="10" t="s">
        <v>5847</v>
      </c>
      <c r="L142" s="3" t="s">
        <v>4262</v>
      </c>
      <c r="N142" s="10" t="s">
        <v>5848</v>
      </c>
      <c r="O142" s="3" t="s">
        <v>3744</v>
      </c>
      <c r="Q142" s="21" t="s">
        <v>5849</v>
      </c>
      <c r="S142" s="3" t="s">
        <v>5850</v>
      </c>
      <c r="U142" s="10" t="s">
        <v>2510</v>
      </c>
      <c r="Y142" s="10" t="s">
        <v>5851</v>
      </c>
      <c r="AB142" s="3" t="s">
        <v>38</v>
      </c>
      <c r="AC142" s="3" t="s">
        <v>5852</v>
      </c>
    </row>
    <row r="143">
      <c r="A143" s="3" t="s">
        <v>2553</v>
      </c>
      <c r="B143" s="3" t="str">
        <f t="shared" si="1"/>
        <v>dct-histotransformer: efficient lightweight vision transformer with dct integration for histopathological image analysis</v>
      </c>
      <c r="C143" s="3" t="s">
        <v>2004</v>
      </c>
      <c r="D143" s="3" t="s">
        <v>5853</v>
      </c>
      <c r="E143" s="3" t="s">
        <v>5854</v>
      </c>
      <c r="F143" s="10" t="s">
        <v>5855</v>
      </c>
      <c r="G143" s="10" t="s">
        <v>1923</v>
      </c>
      <c r="J143" s="10" t="s">
        <v>5856</v>
      </c>
      <c r="K143" s="10" t="s">
        <v>5857</v>
      </c>
      <c r="L143" s="3" t="s">
        <v>2006</v>
      </c>
      <c r="N143" s="3" t="s">
        <v>5858</v>
      </c>
      <c r="O143" s="3" t="s">
        <v>2005</v>
      </c>
      <c r="Q143" s="21" t="s">
        <v>5859</v>
      </c>
      <c r="S143" s="3" t="s">
        <v>5860</v>
      </c>
      <c r="U143" s="10" t="s">
        <v>2483</v>
      </c>
      <c r="W143" s="10" t="s">
        <v>2996</v>
      </c>
      <c r="X143" s="3" t="s">
        <v>38</v>
      </c>
      <c r="Y143" s="10" t="s">
        <v>5855</v>
      </c>
      <c r="Z143" s="3" t="s">
        <v>5861</v>
      </c>
      <c r="AA143" s="3" t="s">
        <v>5861</v>
      </c>
      <c r="AB143" s="3" t="s">
        <v>38</v>
      </c>
      <c r="AC143" s="3" t="s">
        <v>4528</v>
      </c>
    </row>
    <row r="144">
      <c r="A144" s="3" t="s">
        <v>5862</v>
      </c>
      <c r="B144" s="3" t="str">
        <f t="shared" si="1"/>
        <v>microstrip patch antennas for breast tumor/cancer cell detection–challenges, designs, and future opportunities: a review</v>
      </c>
      <c r="C144" s="3" t="s">
        <v>4263</v>
      </c>
      <c r="D144" s="3" t="s">
        <v>5863</v>
      </c>
      <c r="E144" s="3" t="s">
        <v>4679</v>
      </c>
      <c r="F144" s="10" t="s">
        <v>5864</v>
      </c>
      <c r="G144" s="10" t="s">
        <v>1923</v>
      </c>
      <c r="H144" s="10" t="s">
        <v>2551</v>
      </c>
      <c r="J144" s="10" t="s">
        <v>5865</v>
      </c>
      <c r="K144" s="10" t="s">
        <v>5866</v>
      </c>
      <c r="L144" s="3" t="s">
        <v>992</v>
      </c>
      <c r="M144" s="3" t="s">
        <v>4683</v>
      </c>
      <c r="O144" s="3" t="s">
        <v>3837</v>
      </c>
      <c r="P144" s="3" t="s">
        <v>5867</v>
      </c>
      <c r="Q144" s="21" t="s">
        <v>5868</v>
      </c>
      <c r="R144" s="3" t="s">
        <v>5869</v>
      </c>
      <c r="S144" s="3" t="s">
        <v>5870</v>
      </c>
      <c r="U144" s="10" t="s">
        <v>4597</v>
      </c>
      <c r="W144" s="10" t="s">
        <v>5871</v>
      </c>
      <c r="X144" s="3" t="s">
        <v>4916</v>
      </c>
      <c r="Y144" s="10" t="s">
        <v>5872</v>
      </c>
      <c r="Z144" s="10" t="s">
        <v>1923</v>
      </c>
      <c r="AB144" s="3" t="s">
        <v>38</v>
      </c>
      <c r="AC144" s="3" t="s">
        <v>4623</v>
      </c>
    </row>
    <row r="145">
      <c r="A145" s="3" t="s">
        <v>5873</v>
      </c>
      <c r="B145" s="3" t="str">
        <f t="shared" si="1"/>
        <v>deep learning for breast cancer segmentation: a comprehensive analysis</v>
      </c>
      <c r="C145" s="3" t="s">
        <v>4265</v>
      </c>
      <c r="D145" s="3" t="s">
        <v>5874</v>
      </c>
      <c r="E145" s="3" t="s">
        <v>5875</v>
      </c>
      <c r="F145" s="10" t="s">
        <v>5876</v>
      </c>
      <c r="G145" s="10" t="s">
        <v>1932</v>
      </c>
      <c r="J145" s="10" t="s">
        <v>2510</v>
      </c>
      <c r="K145" s="10" t="s">
        <v>2494</v>
      </c>
      <c r="L145" s="3" t="s">
        <v>4268</v>
      </c>
      <c r="N145" s="3" t="s">
        <v>5877</v>
      </c>
      <c r="O145" s="3" t="s">
        <v>4267</v>
      </c>
      <c r="Q145" s="21" t="s">
        <v>5878</v>
      </c>
      <c r="R145" s="3" t="s">
        <v>5879</v>
      </c>
      <c r="S145" s="3" t="s">
        <v>5880</v>
      </c>
      <c r="W145" s="10" t="s">
        <v>4160</v>
      </c>
      <c r="X145" s="3" t="s">
        <v>38</v>
      </c>
      <c r="Y145" s="10" t="s">
        <v>5876</v>
      </c>
      <c r="Z145" s="3" t="s">
        <v>5881</v>
      </c>
      <c r="AA145" s="3" t="s">
        <v>5881</v>
      </c>
      <c r="AB145" s="3" t="s">
        <v>38</v>
      </c>
      <c r="AC145" s="3" t="s">
        <v>4528</v>
      </c>
    </row>
    <row r="146">
      <c r="A146" s="3" t="s">
        <v>5882</v>
      </c>
      <c r="B146" s="3" t="str">
        <f t="shared" si="1"/>
        <v>comparative study of deep learning models for automatic detection of metastases in h&amp;e stained images</v>
      </c>
      <c r="C146" s="3" t="s">
        <v>4269</v>
      </c>
      <c r="D146" s="3" t="s">
        <v>5883</v>
      </c>
      <c r="E146" s="3" t="s">
        <v>5884</v>
      </c>
      <c r="F146" s="10" t="s">
        <v>5885</v>
      </c>
      <c r="G146" s="10" t="s">
        <v>2070</v>
      </c>
      <c r="J146" s="10" t="s">
        <v>2510</v>
      </c>
      <c r="K146" s="10" t="s">
        <v>2494</v>
      </c>
      <c r="L146" s="3" t="s">
        <v>4271</v>
      </c>
      <c r="N146" s="3" t="s">
        <v>5886</v>
      </c>
      <c r="O146" s="3" t="s">
        <v>2985</v>
      </c>
      <c r="Q146" s="21" t="s">
        <v>5887</v>
      </c>
      <c r="R146" s="3" t="s">
        <v>5888</v>
      </c>
      <c r="S146" s="3" t="s">
        <v>5889</v>
      </c>
      <c r="U146" s="10" t="s">
        <v>2497</v>
      </c>
      <c r="W146" s="10" t="s">
        <v>3270</v>
      </c>
      <c r="X146" s="3" t="s">
        <v>38</v>
      </c>
      <c r="Y146" s="10" t="s">
        <v>5885</v>
      </c>
      <c r="Z146" s="3" t="s">
        <v>5890</v>
      </c>
      <c r="AA146" s="3" t="s">
        <v>5890</v>
      </c>
      <c r="AB146" s="3" t="s">
        <v>38</v>
      </c>
      <c r="AC146" s="3" t="s">
        <v>4528</v>
      </c>
    </row>
    <row r="147">
      <c r="A147" s="3" t="s">
        <v>5891</v>
      </c>
      <c r="B147" s="3" t="str">
        <f t="shared" si="1"/>
        <v>yolo as a region proposal network for diagnosing breast cancer</v>
      </c>
      <c r="C147" s="3" t="s">
        <v>3658</v>
      </c>
      <c r="D147" s="3" t="s">
        <v>5892</v>
      </c>
      <c r="E147" s="3" t="s">
        <v>5893</v>
      </c>
      <c r="F147" s="10" t="s">
        <v>4763</v>
      </c>
      <c r="G147" s="10" t="s">
        <v>2070</v>
      </c>
      <c r="J147" s="10" t="s">
        <v>2510</v>
      </c>
      <c r="K147" s="10" t="s">
        <v>2494</v>
      </c>
      <c r="L147" s="3" t="s">
        <v>3661</v>
      </c>
      <c r="N147" s="3" t="s">
        <v>5894</v>
      </c>
      <c r="O147" s="3" t="s">
        <v>3660</v>
      </c>
      <c r="Q147" s="21" t="s">
        <v>5895</v>
      </c>
      <c r="R147" s="3" t="s">
        <v>5896</v>
      </c>
      <c r="S147" s="3" t="s">
        <v>5897</v>
      </c>
      <c r="U147" s="10" t="s">
        <v>2494</v>
      </c>
      <c r="W147" s="10" t="s">
        <v>3764</v>
      </c>
      <c r="X147" s="3" t="s">
        <v>38</v>
      </c>
      <c r="Y147" s="10" t="s">
        <v>4763</v>
      </c>
      <c r="Z147" s="3" t="s">
        <v>5898</v>
      </c>
      <c r="AA147" s="3" t="s">
        <v>5898</v>
      </c>
      <c r="AB147" s="3" t="s">
        <v>38</v>
      </c>
      <c r="AC147" s="3" t="s">
        <v>4528</v>
      </c>
    </row>
    <row r="148">
      <c r="A148" s="3" t="s">
        <v>4018</v>
      </c>
      <c r="B148" s="3" t="str">
        <f t="shared" si="1"/>
        <v>sigmoid-based neuron pruning technique for mlps on iot edge devices</v>
      </c>
      <c r="C148" s="3" t="s">
        <v>3061</v>
      </c>
      <c r="D148" s="3" t="s">
        <v>5899</v>
      </c>
      <c r="E148" s="3" t="s">
        <v>5900</v>
      </c>
      <c r="F148" s="10" t="s">
        <v>5901</v>
      </c>
      <c r="G148" s="10" t="s">
        <v>1936</v>
      </c>
      <c r="J148" s="10" t="s">
        <v>2510</v>
      </c>
      <c r="K148" s="10" t="s">
        <v>2524</v>
      </c>
      <c r="L148" s="3" t="s">
        <v>3063</v>
      </c>
      <c r="N148" s="3" t="s">
        <v>5902</v>
      </c>
      <c r="O148" s="3" t="s">
        <v>3062</v>
      </c>
      <c r="Q148" s="21" t="s">
        <v>5903</v>
      </c>
      <c r="R148" s="3" t="s">
        <v>5904</v>
      </c>
      <c r="S148" s="3" t="s">
        <v>5905</v>
      </c>
      <c r="U148" s="10" t="s">
        <v>2510</v>
      </c>
      <c r="W148" s="10" t="s">
        <v>2504</v>
      </c>
      <c r="X148" s="3" t="s">
        <v>38</v>
      </c>
      <c r="Y148" s="10" t="s">
        <v>5901</v>
      </c>
      <c r="Z148" s="3" t="s">
        <v>5906</v>
      </c>
      <c r="AA148" s="3" t="s">
        <v>5906</v>
      </c>
      <c r="AB148" s="3" t="s">
        <v>38</v>
      </c>
      <c r="AC148" s="3" t="s">
        <v>4528</v>
      </c>
    </row>
    <row r="149">
      <c r="A149" s="3" t="s">
        <v>5907</v>
      </c>
      <c r="B149" s="3" t="str">
        <f t="shared" si="1"/>
        <v>improved pectoral muscle segmentation in mammograms through regression-based deep learning and knowledge distillation</v>
      </c>
      <c r="C149" s="3" t="s">
        <v>4272</v>
      </c>
      <c r="D149" s="3" t="s">
        <v>5908</v>
      </c>
      <c r="E149" s="3" t="s">
        <v>5909</v>
      </c>
      <c r="F149" s="10" t="s">
        <v>5910</v>
      </c>
      <c r="G149" s="10" t="s">
        <v>1923</v>
      </c>
      <c r="J149" s="10" t="s">
        <v>2510</v>
      </c>
      <c r="K149" s="10" t="s">
        <v>2497</v>
      </c>
      <c r="L149" s="3" t="s">
        <v>4275</v>
      </c>
      <c r="M149" s="3" t="s">
        <v>5911</v>
      </c>
      <c r="N149" s="3" t="s">
        <v>5912</v>
      </c>
      <c r="O149" s="3" t="s">
        <v>4274</v>
      </c>
      <c r="Q149" s="21" t="s">
        <v>5913</v>
      </c>
      <c r="R149" s="3" t="s">
        <v>5914</v>
      </c>
      <c r="S149" s="3" t="s">
        <v>5915</v>
      </c>
      <c r="W149" s="10" t="s">
        <v>3764</v>
      </c>
      <c r="X149" s="3" t="s">
        <v>38</v>
      </c>
      <c r="Y149" s="10" t="s">
        <v>5910</v>
      </c>
      <c r="Z149" s="3" t="s">
        <v>5916</v>
      </c>
      <c r="AA149" s="3" t="s">
        <v>5916</v>
      </c>
      <c r="AB149" s="3" t="s">
        <v>38</v>
      </c>
      <c r="AC149" s="3" t="s">
        <v>4528</v>
      </c>
    </row>
    <row r="150">
      <c r="A150" s="3" t="s">
        <v>4068</v>
      </c>
      <c r="B150" s="3" t="str">
        <f t="shared" si="1"/>
        <v>progressive mining and dynamic distillation of hierarchical prototypes for disease classification and localisation</v>
      </c>
      <c r="C150" s="3" t="s">
        <v>3064</v>
      </c>
      <c r="D150" s="3" t="s">
        <v>5917</v>
      </c>
      <c r="E150" s="3" t="s">
        <v>1798</v>
      </c>
      <c r="F150" s="10" t="s">
        <v>5918</v>
      </c>
      <c r="G150" s="10" t="s">
        <v>1932</v>
      </c>
      <c r="H150" s="10" t="s">
        <v>4126</v>
      </c>
      <c r="I150" s="10" t="s">
        <v>2691</v>
      </c>
      <c r="J150" s="10" t="s">
        <v>5919</v>
      </c>
      <c r="K150" s="10" t="s">
        <v>5920</v>
      </c>
      <c r="L150" s="3" t="s">
        <v>752</v>
      </c>
      <c r="M150" s="3" t="s">
        <v>4615</v>
      </c>
      <c r="O150" s="3" t="s">
        <v>3065</v>
      </c>
      <c r="P150" s="3" t="s">
        <v>5921</v>
      </c>
      <c r="Q150" s="21" t="s">
        <v>5922</v>
      </c>
      <c r="R150" s="3" t="s">
        <v>5923</v>
      </c>
      <c r="S150" s="3" t="s">
        <v>5924</v>
      </c>
      <c r="T150" s="3" t="s">
        <v>5925</v>
      </c>
      <c r="U150" s="10" t="s">
        <v>2483</v>
      </c>
      <c r="W150" s="10" t="s">
        <v>4774</v>
      </c>
      <c r="X150" s="3" t="s">
        <v>38</v>
      </c>
      <c r="Y150" s="10" t="s">
        <v>5206</v>
      </c>
      <c r="Z150" s="10" t="s">
        <v>5262</v>
      </c>
      <c r="AB150" s="3" t="s">
        <v>38</v>
      </c>
      <c r="AC150" s="3" t="s">
        <v>4623</v>
      </c>
    </row>
    <row r="151">
      <c r="A151" s="3" t="s">
        <v>2607</v>
      </c>
      <c r="B151" s="3" t="str">
        <f t="shared" si="1"/>
        <v>davit-tiny: breast cancer classification using dual attention vision transformers with composite optimization</v>
      </c>
      <c r="C151" s="3" t="s">
        <v>2255</v>
      </c>
      <c r="D151" s="3" t="s">
        <v>5926</v>
      </c>
      <c r="E151" s="3" t="s">
        <v>5927</v>
      </c>
      <c r="F151" s="10" t="s">
        <v>5928</v>
      </c>
      <c r="G151" s="10" t="s">
        <v>1932</v>
      </c>
      <c r="J151" s="10" t="s">
        <v>5929</v>
      </c>
      <c r="K151" s="10" t="s">
        <v>5930</v>
      </c>
      <c r="L151" s="3" t="s">
        <v>2258</v>
      </c>
      <c r="M151" s="3" t="s">
        <v>5931</v>
      </c>
      <c r="N151" s="3" t="s">
        <v>5932</v>
      </c>
      <c r="O151" s="3" t="s">
        <v>2257</v>
      </c>
      <c r="Q151" s="21" t="s">
        <v>5933</v>
      </c>
      <c r="R151" s="3" t="s">
        <v>5934</v>
      </c>
      <c r="S151" s="3" t="s">
        <v>5935</v>
      </c>
      <c r="W151" s="10" t="s">
        <v>2757</v>
      </c>
      <c r="X151" s="3" t="s">
        <v>38</v>
      </c>
      <c r="Y151" s="10" t="s">
        <v>5928</v>
      </c>
      <c r="Z151" s="3" t="s">
        <v>5936</v>
      </c>
      <c r="AA151" s="3" t="s">
        <v>5936</v>
      </c>
      <c r="AB151" s="3" t="s">
        <v>38</v>
      </c>
      <c r="AC151" s="3" t="s">
        <v>4528</v>
      </c>
    </row>
    <row r="152">
      <c r="A152" s="3" t="s">
        <v>5937</v>
      </c>
      <c r="B152" s="3" t="str">
        <f t="shared" si="1"/>
        <v>a bilateral-guided median (bgm) filtering framework for robust denoising of multi modal breast cancer images</v>
      </c>
      <c r="C152" s="3" t="s">
        <v>3662</v>
      </c>
      <c r="D152" s="3" t="s">
        <v>5938</v>
      </c>
      <c r="E152" s="3" t="s">
        <v>5939</v>
      </c>
      <c r="F152" s="10" t="s">
        <v>5244</v>
      </c>
      <c r="G152" s="10" t="s">
        <v>2015</v>
      </c>
      <c r="J152" s="10" t="s">
        <v>2510</v>
      </c>
      <c r="K152" s="10" t="s">
        <v>2494</v>
      </c>
      <c r="L152" s="3" t="s">
        <v>3665</v>
      </c>
      <c r="N152" s="3" t="s">
        <v>5940</v>
      </c>
      <c r="O152" s="3" t="s">
        <v>3664</v>
      </c>
      <c r="Q152" s="21" t="s">
        <v>5941</v>
      </c>
      <c r="R152" s="3" t="s">
        <v>5942</v>
      </c>
      <c r="S152" s="3" t="s">
        <v>5943</v>
      </c>
      <c r="W152" s="10" t="s">
        <v>2836</v>
      </c>
      <c r="X152" s="3" t="s">
        <v>38</v>
      </c>
      <c r="Y152" s="10" t="s">
        <v>5244</v>
      </c>
      <c r="Z152" s="3" t="s">
        <v>5944</v>
      </c>
      <c r="AA152" s="3" t="s">
        <v>5944</v>
      </c>
      <c r="AB152" s="3" t="s">
        <v>38</v>
      </c>
      <c r="AC152" s="3" t="s">
        <v>4528</v>
      </c>
    </row>
    <row r="153">
      <c r="A153" s="3" t="s">
        <v>3763</v>
      </c>
      <c r="B153" s="3" t="str">
        <f t="shared" si="1"/>
        <v>knowledge distillation in histology landscape by multi-layer features supervision</v>
      </c>
      <c r="C153" s="3" t="s">
        <v>3066</v>
      </c>
      <c r="D153" s="3" t="s">
        <v>5945</v>
      </c>
      <c r="E153" s="3" t="s">
        <v>1798</v>
      </c>
      <c r="F153" s="10" t="s">
        <v>5946</v>
      </c>
      <c r="G153" s="10" t="s">
        <v>1936</v>
      </c>
      <c r="H153" s="10" t="s">
        <v>2757</v>
      </c>
      <c r="I153" s="10" t="s">
        <v>2328</v>
      </c>
      <c r="J153" s="10" t="s">
        <v>5947</v>
      </c>
      <c r="K153" s="10" t="s">
        <v>5948</v>
      </c>
      <c r="L153" s="3" t="s">
        <v>3068</v>
      </c>
      <c r="M153" s="3" t="s">
        <v>4615</v>
      </c>
      <c r="O153" s="3" t="s">
        <v>3067</v>
      </c>
      <c r="P153" s="3" t="s">
        <v>5949</v>
      </c>
      <c r="Q153" s="21" t="s">
        <v>5950</v>
      </c>
      <c r="R153" s="3" t="s">
        <v>5951</v>
      </c>
      <c r="S153" s="3" t="s">
        <v>5952</v>
      </c>
      <c r="U153" s="10" t="s">
        <v>2973</v>
      </c>
      <c r="W153" s="10" t="s">
        <v>3895</v>
      </c>
      <c r="X153" s="3" t="s">
        <v>4688</v>
      </c>
      <c r="Y153" s="10" t="s">
        <v>5953</v>
      </c>
      <c r="Z153" s="10" t="s">
        <v>5954</v>
      </c>
      <c r="AB153" s="3" t="s">
        <v>38</v>
      </c>
      <c r="AC153" s="3" t="s">
        <v>4623</v>
      </c>
    </row>
    <row r="154">
      <c r="A154" s="3" t="s">
        <v>5955</v>
      </c>
      <c r="B154" s="3" t="str">
        <f t="shared" si="1"/>
        <v>convmixer-unet: a lightweight network for breast lesion segmentation in ultrasound images</v>
      </c>
      <c r="C154" s="3" t="s">
        <v>3666</v>
      </c>
      <c r="D154" s="3" t="s">
        <v>5956</v>
      </c>
      <c r="E154" s="3" t="s">
        <v>5957</v>
      </c>
      <c r="F154" s="10" t="s">
        <v>5958</v>
      </c>
      <c r="G154" s="10" t="s">
        <v>1936</v>
      </c>
      <c r="J154" s="10" t="s">
        <v>2510</v>
      </c>
      <c r="K154" s="10" t="s">
        <v>2497</v>
      </c>
      <c r="L154" s="3" t="s">
        <v>3669</v>
      </c>
      <c r="M154" s="3" t="s">
        <v>5583</v>
      </c>
      <c r="N154" s="3" t="s">
        <v>5959</v>
      </c>
      <c r="O154" s="3" t="s">
        <v>3668</v>
      </c>
      <c r="Q154" s="21" t="s">
        <v>5960</v>
      </c>
      <c r="R154" s="3" t="s">
        <v>5961</v>
      </c>
      <c r="S154" s="3" t="s">
        <v>5962</v>
      </c>
      <c r="U154" s="10" t="s">
        <v>2510</v>
      </c>
      <c r="W154" s="10" t="s">
        <v>2658</v>
      </c>
      <c r="X154" s="3" t="s">
        <v>38</v>
      </c>
      <c r="Y154" s="10" t="s">
        <v>5958</v>
      </c>
      <c r="Z154" s="3" t="s">
        <v>5963</v>
      </c>
      <c r="AA154" s="3" t="s">
        <v>5963</v>
      </c>
      <c r="AB154" s="3" t="s">
        <v>38</v>
      </c>
      <c r="AC154" s="3" t="s">
        <v>4528</v>
      </c>
    </row>
    <row r="155">
      <c r="A155" s="3" t="s">
        <v>5964</v>
      </c>
      <c r="B155" s="3" t="str">
        <f t="shared" si="1"/>
        <v>gpcr-slm: small language model-based classification of gpcrs using knowledge distillation technique</v>
      </c>
      <c r="C155" s="3" t="s">
        <v>4276</v>
      </c>
      <c r="D155" s="3" t="s">
        <v>5965</v>
      </c>
      <c r="E155" s="3" t="s">
        <v>5966</v>
      </c>
      <c r="G155" s="10" t="s">
        <v>2015</v>
      </c>
      <c r="H155" s="3" t="s">
        <v>5967</v>
      </c>
      <c r="I155" s="10" t="s">
        <v>5968</v>
      </c>
      <c r="J155" s="10" t="s">
        <v>2510</v>
      </c>
      <c r="K155" s="10" t="s">
        <v>2504</v>
      </c>
      <c r="L155" s="3" t="s">
        <v>4279</v>
      </c>
      <c r="M155" s="3" t="s">
        <v>5969</v>
      </c>
      <c r="O155" s="3" t="s">
        <v>4278</v>
      </c>
      <c r="Q155" s="21" t="s">
        <v>5970</v>
      </c>
      <c r="R155" s="3" t="s">
        <v>5971</v>
      </c>
      <c r="S155" s="3" t="s">
        <v>5972</v>
      </c>
      <c r="X155" s="3" t="s">
        <v>38</v>
      </c>
      <c r="Y155" s="10" t="s">
        <v>5973</v>
      </c>
      <c r="AB155" s="3" t="s">
        <v>38</v>
      </c>
      <c r="AC155" s="3" t="s">
        <v>5974</v>
      </c>
    </row>
    <row r="156">
      <c r="A156" s="3" t="s">
        <v>2788</v>
      </c>
      <c r="B156" s="3" t="str">
        <f t="shared" si="1"/>
        <v>whole-slide mitosis detection in h&amp;e breast histology using phh3 as a reference to train distilled stain-invariant convolutional networks</v>
      </c>
      <c r="C156" s="3" t="s">
        <v>2259</v>
      </c>
      <c r="D156" s="3" t="s">
        <v>5975</v>
      </c>
      <c r="E156" s="3" t="s">
        <v>5480</v>
      </c>
      <c r="F156" s="10" t="s">
        <v>5976</v>
      </c>
      <c r="G156" s="10" t="s">
        <v>2078</v>
      </c>
      <c r="H156" s="10" t="s">
        <v>5977</v>
      </c>
      <c r="I156" s="10" t="s">
        <v>2709</v>
      </c>
      <c r="J156" s="10" t="s">
        <v>5978</v>
      </c>
      <c r="K156" s="10" t="s">
        <v>5979</v>
      </c>
      <c r="L156" s="3" t="s">
        <v>639</v>
      </c>
      <c r="M156" s="3" t="s">
        <v>5483</v>
      </c>
      <c r="O156" s="3" t="s">
        <v>2260</v>
      </c>
      <c r="P156" s="3" t="s">
        <v>5980</v>
      </c>
      <c r="Q156" s="21" t="s">
        <v>5981</v>
      </c>
      <c r="R156" s="3" t="s">
        <v>5982</v>
      </c>
      <c r="S156" s="3" t="s">
        <v>5983</v>
      </c>
      <c r="U156" s="10" t="s">
        <v>5984</v>
      </c>
      <c r="W156" s="10" t="s">
        <v>4160</v>
      </c>
      <c r="X156" s="3" t="s">
        <v>38</v>
      </c>
      <c r="Y156" s="10" t="s">
        <v>5985</v>
      </c>
      <c r="Z156" s="3" t="s">
        <v>5986</v>
      </c>
      <c r="AB156" s="3" t="s">
        <v>38</v>
      </c>
      <c r="AC156" s="3" t="s">
        <v>4623</v>
      </c>
    </row>
    <row r="157">
      <c r="A157" s="3" t="s">
        <v>2703</v>
      </c>
      <c r="B157" s="3" t="str">
        <f t="shared" si="1"/>
        <v>cmaf-lite: a lightweight cnn-transformer hybrid with adaptive focal margin loss for imbalanced histopathology classification</v>
      </c>
      <c r="C157" s="3" t="s">
        <v>2261</v>
      </c>
      <c r="D157" s="3" t="s">
        <v>5987</v>
      </c>
      <c r="E157" s="3" t="s">
        <v>5988</v>
      </c>
      <c r="F157" s="10" t="s">
        <v>5989</v>
      </c>
      <c r="G157" s="10" t="s">
        <v>1932</v>
      </c>
      <c r="J157" s="10" t="s">
        <v>2510</v>
      </c>
      <c r="K157" s="10" t="s">
        <v>2524</v>
      </c>
      <c r="L157" s="3" t="s">
        <v>2264</v>
      </c>
      <c r="M157" s="3" t="s">
        <v>5990</v>
      </c>
      <c r="N157" s="3" t="s">
        <v>5991</v>
      </c>
      <c r="O157" s="3" t="s">
        <v>2263</v>
      </c>
      <c r="Q157" s="21" t="s">
        <v>5992</v>
      </c>
      <c r="R157" s="3" t="s">
        <v>5993</v>
      </c>
      <c r="S157" s="3" t="s">
        <v>5994</v>
      </c>
      <c r="W157" s="10" t="s">
        <v>3576</v>
      </c>
      <c r="X157" s="3" t="s">
        <v>38</v>
      </c>
      <c r="Y157" s="10" t="s">
        <v>5989</v>
      </c>
      <c r="Z157" s="3" t="s">
        <v>5995</v>
      </c>
      <c r="AA157" s="3" t="s">
        <v>5995</v>
      </c>
      <c r="AB157" s="3" t="s">
        <v>38</v>
      </c>
      <c r="AC157" s="3" t="s">
        <v>4528</v>
      </c>
    </row>
    <row r="158">
      <c r="A158" s="3" t="s">
        <v>4044</v>
      </c>
      <c r="B158" s="3" t="str">
        <f t="shared" si="1"/>
        <v>improved nondestructive ultrasound molecular imaging with lightweight convolutional neural network</v>
      </c>
      <c r="C158" s="3" t="s">
        <v>3069</v>
      </c>
      <c r="D158" s="3" t="s">
        <v>5996</v>
      </c>
      <c r="E158" s="3" t="s">
        <v>5480</v>
      </c>
      <c r="F158" s="10" t="s">
        <v>5997</v>
      </c>
      <c r="G158" s="10" t="s">
        <v>2015</v>
      </c>
      <c r="H158" s="10" t="s">
        <v>4775</v>
      </c>
      <c r="I158" s="10" t="s">
        <v>2524</v>
      </c>
      <c r="J158" s="10" t="s">
        <v>5998</v>
      </c>
      <c r="K158" s="10" t="s">
        <v>5805</v>
      </c>
      <c r="L158" s="3" t="s">
        <v>3072</v>
      </c>
      <c r="M158" s="3" t="s">
        <v>5483</v>
      </c>
      <c r="O158" s="3" t="s">
        <v>3071</v>
      </c>
      <c r="P158" s="3" t="s">
        <v>5999</v>
      </c>
      <c r="Q158" s="21" t="s">
        <v>6000</v>
      </c>
      <c r="R158" s="3" t="s">
        <v>6001</v>
      </c>
      <c r="S158" s="3" t="s">
        <v>6002</v>
      </c>
      <c r="T158" s="3" t="s">
        <v>6003</v>
      </c>
      <c r="W158" s="10" t="s">
        <v>2538</v>
      </c>
      <c r="X158" s="3" t="s">
        <v>38</v>
      </c>
      <c r="Y158" s="10" t="s">
        <v>6004</v>
      </c>
      <c r="Z158" s="10" t="s">
        <v>6005</v>
      </c>
      <c r="AB158" s="3" t="s">
        <v>38</v>
      </c>
      <c r="AC158" s="3" t="s">
        <v>4623</v>
      </c>
    </row>
    <row r="159">
      <c r="A159" s="3" t="s">
        <v>6006</v>
      </c>
      <c r="B159" s="3" t="str">
        <f t="shared" si="1"/>
        <v>low-artifact microwave breast imaging via rapid information factor-based channel pruning</v>
      </c>
      <c r="C159" s="3" t="s">
        <v>3670</v>
      </c>
      <c r="D159" s="3" t="s">
        <v>6007</v>
      </c>
      <c r="E159" s="3" t="s">
        <v>6008</v>
      </c>
      <c r="G159" s="10" t="s">
        <v>2015</v>
      </c>
      <c r="H159" s="3" t="s">
        <v>5967</v>
      </c>
      <c r="I159" s="10" t="s">
        <v>5968</v>
      </c>
      <c r="J159" s="10" t="s">
        <v>2510</v>
      </c>
      <c r="K159" s="10" t="s">
        <v>2497</v>
      </c>
      <c r="L159" s="3" t="s">
        <v>3673</v>
      </c>
      <c r="M159" s="3" t="s">
        <v>6009</v>
      </c>
      <c r="O159" s="3" t="s">
        <v>3672</v>
      </c>
      <c r="Q159" s="21" t="s">
        <v>6010</v>
      </c>
      <c r="R159" s="3" t="s">
        <v>6011</v>
      </c>
      <c r="S159" s="3" t="s">
        <v>6012</v>
      </c>
      <c r="X159" s="3" t="s">
        <v>38</v>
      </c>
      <c r="Y159" s="10" t="s">
        <v>6013</v>
      </c>
      <c r="AB159" s="3" t="s">
        <v>38</v>
      </c>
      <c r="AC159" s="3" t="s">
        <v>5974</v>
      </c>
    </row>
    <row r="160">
      <c r="A160" s="3" t="s">
        <v>6014</v>
      </c>
      <c r="B160" s="3" t="str">
        <f t="shared" si="1"/>
        <v>evaluating cnn depth for multi-class bone tumor tissue classification in histopathology images</v>
      </c>
      <c r="C160" s="3" t="s">
        <v>4280</v>
      </c>
      <c r="D160" s="3" t="s">
        <v>6015</v>
      </c>
      <c r="E160" s="3" t="s">
        <v>6016</v>
      </c>
      <c r="F160" s="10" t="s">
        <v>6017</v>
      </c>
      <c r="G160" s="10" t="s">
        <v>1932</v>
      </c>
      <c r="J160" s="10" t="s">
        <v>2510</v>
      </c>
      <c r="K160" s="10" t="s">
        <v>2494</v>
      </c>
      <c r="L160" s="3" t="s">
        <v>4283</v>
      </c>
      <c r="N160" s="3" t="s">
        <v>6018</v>
      </c>
      <c r="O160" s="3" t="s">
        <v>4282</v>
      </c>
      <c r="Q160" s="21" t="s">
        <v>6019</v>
      </c>
      <c r="R160" s="3" t="s">
        <v>6020</v>
      </c>
      <c r="S160" s="3" t="s">
        <v>6021</v>
      </c>
      <c r="W160" s="10" t="s">
        <v>3764</v>
      </c>
      <c r="X160" s="3" t="s">
        <v>38</v>
      </c>
      <c r="Y160" s="10" t="s">
        <v>6017</v>
      </c>
      <c r="Z160" s="3" t="s">
        <v>6022</v>
      </c>
      <c r="AA160" s="3" t="s">
        <v>6022</v>
      </c>
      <c r="AB160" s="3" t="s">
        <v>38</v>
      </c>
      <c r="AC160" s="3" t="s">
        <v>4528</v>
      </c>
    </row>
    <row r="161">
      <c r="A161" s="3" t="s">
        <v>6023</v>
      </c>
      <c r="B161" s="3" t="str">
        <f t="shared" si="1"/>
        <v>statistical analysis of lung histopathology images for deep learning based cancer detection</v>
      </c>
      <c r="C161" s="3" t="s">
        <v>4284</v>
      </c>
      <c r="D161" s="3" t="s">
        <v>6024</v>
      </c>
      <c r="E161" s="3" t="s">
        <v>6025</v>
      </c>
      <c r="F161" s="10" t="s">
        <v>6026</v>
      </c>
      <c r="G161" s="10" t="s">
        <v>2015</v>
      </c>
      <c r="J161" s="10" t="s">
        <v>2510</v>
      </c>
      <c r="K161" s="10" t="s">
        <v>2494</v>
      </c>
      <c r="L161" s="3" t="s">
        <v>4287</v>
      </c>
      <c r="N161" s="3" t="s">
        <v>6027</v>
      </c>
      <c r="O161" s="3" t="s">
        <v>4286</v>
      </c>
      <c r="Q161" s="21" t="s">
        <v>6028</v>
      </c>
      <c r="R161" s="3" t="s">
        <v>6029</v>
      </c>
      <c r="S161" s="3" t="s">
        <v>6030</v>
      </c>
      <c r="W161" s="10" t="s">
        <v>2921</v>
      </c>
      <c r="X161" s="3" t="s">
        <v>38</v>
      </c>
      <c r="Y161" s="10" t="s">
        <v>6026</v>
      </c>
      <c r="Z161" s="3" t="s">
        <v>6031</v>
      </c>
      <c r="AA161" s="3" t="s">
        <v>6031</v>
      </c>
      <c r="AB161" s="3" t="s">
        <v>38</v>
      </c>
      <c r="AC161" s="3" t="s">
        <v>4528</v>
      </c>
    </row>
    <row r="162">
      <c r="A162" s="3" t="s">
        <v>6032</v>
      </c>
      <c r="B162" s="3" t="str">
        <f t="shared" si="1"/>
        <v>combined datasets for breast cancer grading based on multi-cnn architectures</v>
      </c>
      <c r="C162" s="3" t="s">
        <v>2007</v>
      </c>
      <c r="D162" s="3" t="s">
        <v>6033</v>
      </c>
      <c r="E162" s="3" t="s">
        <v>6034</v>
      </c>
      <c r="F162" s="10" t="s">
        <v>6035</v>
      </c>
      <c r="G162" s="10" t="s">
        <v>1985</v>
      </c>
      <c r="J162" s="10" t="s">
        <v>2510</v>
      </c>
      <c r="K162" s="10" t="s">
        <v>2524</v>
      </c>
      <c r="L162" s="3" t="s">
        <v>2009</v>
      </c>
      <c r="M162" s="3" t="s">
        <v>6036</v>
      </c>
      <c r="N162" s="3" t="s">
        <v>6037</v>
      </c>
      <c r="O162" s="3" t="s">
        <v>2008</v>
      </c>
      <c r="Q162" s="21" t="s">
        <v>6038</v>
      </c>
      <c r="R162" s="3" t="s">
        <v>6039</v>
      </c>
      <c r="S162" s="3" t="s">
        <v>6040</v>
      </c>
      <c r="U162" s="10" t="s">
        <v>2504</v>
      </c>
      <c r="W162" s="10" t="s">
        <v>2996</v>
      </c>
      <c r="X162" s="3" t="s">
        <v>38</v>
      </c>
      <c r="Y162" s="10" t="s">
        <v>6035</v>
      </c>
      <c r="Z162" s="3" t="s">
        <v>6041</v>
      </c>
      <c r="AA162" s="3" t="s">
        <v>6041</v>
      </c>
      <c r="AB162" s="3" t="s">
        <v>38</v>
      </c>
      <c r="AC162" s="3" t="s">
        <v>4528</v>
      </c>
    </row>
    <row r="163">
      <c r="A163" s="3" t="s">
        <v>2520</v>
      </c>
      <c r="B163" s="3" t="str">
        <f t="shared" si="1"/>
        <v>multi-task attention-guided deep learning for simultaneous breast cancer detection and density estimation in mammography</v>
      </c>
      <c r="C163" s="3" t="s">
        <v>2010</v>
      </c>
      <c r="D163" s="3" t="s">
        <v>6042</v>
      </c>
      <c r="E163" s="3" t="s">
        <v>4679</v>
      </c>
      <c r="F163" s="10" t="s">
        <v>6043</v>
      </c>
      <c r="G163" s="10" t="s">
        <v>1932</v>
      </c>
      <c r="H163" s="10" t="s">
        <v>3318</v>
      </c>
      <c r="J163" s="10" t="s">
        <v>6044</v>
      </c>
      <c r="K163" s="10" t="s">
        <v>6045</v>
      </c>
      <c r="L163" s="3" t="s">
        <v>2012</v>
      </c>
      <c r="M163" s="3" t="s">
        <v>4683</v>
      </c>
      <c r="O163" s="3" t="s">
        <v>2011</v>
      </c>
      <c r="P163" s="3" t="s">
        <v>6046</v>
      </c>
      <c r="Q163" s="21" t="s">
        <v>6047</v>
      </c>
      <c r="R163" s="3" t="s">
        <v>6048</v>
      </c>
      <c r="S163" s="3" t="s">
        <v>6049</v>
      </c>
      <c r="U163" s="10" t="s">
        <v>2483</v>
      </c>
      <c r="W163" s="10" t="s">
        <v>2973</v>
      </c>
      <c r="X163" s="3" t="s">
        <v>4688</v>
      </c>
      <c r="Y163" s="10" t="s">
        <v>6050</v>
      </c>
      <c r="Z163" s="10" t="s">
        <v>1932</v>
      </c>
      <c r="AB163" s="3" t="s">
        <v>38</v>
      </c>
      <c r="AC163" s="3" t="s">
        <v>4623</v>
      </c>
    </row>
    <row r="164">
      <c r="A164" s="3" t="s">
        <v>6051</v>
      </c>
      <c r="B164" s="3" t="str">
        <f t="shared" si="1"/>
        <v>research and implementation of deep network-based breast tumor classification</v>
      </c>
      <c r="C164" s="3" t="s">
        <v>4288</v>
      </c>
      <c r="D164" s="3" t="s">
        <v>6052</v>
      </c>
      <c r="E164" s="3" t="s">
        <v>6053</v>
      </c>
      <c r="F164" s="10" t="s">
        <v>6054</v>
      </c>
      <c r="G164" s="10" t="s">
        <v>1936</v>
      </c>
      <c r="J164" s="10" t="s">
        <v>6055</v>
      </c>
      <c r="K164" s="10" t="s">
        <v>6056</v>
      </c>
      <c r="L164" s="3" t="s">
        <v>4291</v>
      </c>
      <c r="N164" s="3" t="s">
        <v>6057</v>
      </c>
      <c r="O164" s="3" t="s">
        <v>4290</v>
      </c>
      <c r="Q164" s="21" t="s">
        <v>6058</v>
      </c>
      <c r="R164" s="3" t="s">
        <v>6059</v>
      </c>
      <c r="S164" s="3" t="s">
        <v>6060</v>
      </c>
      <c r="W164" s="10" t="s">
        <v>4597</v>
      </c>
      <c r="X164" s="3" t="s">
        <v>38</v>
      </c>
      <c r="Y164" s="10" t="s">
        <v>6054</v>
      </c>
      <c r="Z164" s="3" t="s">
        <v>6061</v>
      </c>
      <c r="AA164" s="3" t="s">
        <v>6061</v>
      </c>
      <c r="AB164" s="3" t="s">
        <v>38</v>
      </c>
      <c r="AC164" s="3" t="s">
        <v>4528</v>
      </c>
    </row>
    <row r="165">
      <c r="A165" s="3" t="s">
        <v>6062</v>
      </c>
      <c r="B165" s="3" t="str">
        <f t="shared" si="1"/>
        <v>lightweight unsupervised domain adaptation framework for mass detection in mammography</v>
      </c>
      <c r="C165" s="3" t="s">
        <v>3674</v>
      </c>
      <c r="D165" s="3" t="s">
        <v>6063</v>
      </c>
      <c r="E165" s="3" t="s">
        <v>4679</v>
      </c>
      <c r="F165" s="10" t="s">
        <v>6064</v>
      </c>
      <c r="G165" s="10" t="s">
        <v>2015</v>
      </c>
      <c r="H165" s="10" t="s">
        <v>2504</v>
      </c>
      <c r="J165" s="10" t="s">
        <v>6065</v>
      </c>
      <c r="K165" s="10" t="s">
        <v>6066</v>
      </c>
      <c r="L165" s="3" t="s">
        <v>3677</v>
      </c>
      <c r="M165" s="3" t="s">
        <v>4683</v>
      </c>
      <c r="O165" s="3" t="s">
        <v>3676</v>
      </c>
      <c r="Q165" s="21" t="s">
        <v>6067</v>
      </c>
      <c r="R165" s="3" t="s">
        <v>6068</v>
      </c>
      <c r="S165" s="3" t="s">
        <v>6069</v>
      </c>
      <c r="W165" s="10" t="s">
        <v>2950</v>
      </c>
      <c r="X165" s="3" t="s">
        <v>4688</v>
      </c>
      <c r="Y165" s="10" t="s">
        <v>6070</v>
      </c>
      <c r="Z165" s="10" t="s">
        <v>2015</v>
      </c>
      <c r="AB165" s="3" t="s">
        <v>38</v>
      </c>
      <c r="AC165" s="3" t="s">
        <v>4623</v>
      </c>
    </row>
    <row r="166">
      <c r="A166" s="3" t="s">
        <v>6071</v>
      </c>
      <c r="B166" s="3" t="str">
        <f t="shared" si="1"/>
        <v>resilience of confidence-based cascade triage in mammography under structured clinical domain shift</v>
      </c>
      <c r="C166" s="3" t="s">
        <v>4292</v>
      </c>
      <c r="D166" s="3" t="s">
        <v>6072</v>
      </c>
      <c r="E166" s="3" t="s">
        <v>6073</v>
      </c>
      <c r="F166" s="10" t="s">
        <v>6074</v>
      </c>
      <c r="G166" s="10" t="s">
        <v>2015</v>
      </c>
      <c r="J166" s="10" t="s">
        <v>6075</v>
      </c>
      <c r="K166" s="10" t="s">
        <v>5021</v>
      </c>
      <c r="L166" s="3" t="s">
        <v>4295</v>
      </c>
      <c r="M166" s="3" t="s">
        <v>6076</v>
      </c>
      <c r="N166" s="3" t="s">
        <v>6077</v>
      </c>
      <c r="O166" s="3" t="s">
        <v>4294</v>
      </c>
      <c r="Q166" s="21" t="s">
        <v>6078</v>
      </c>
      <c r="R166" s="3" t="s">
        <v>6079</v>
      </c>
      <c r="S166" s="3" t="s">
        <v>6080</v>
      </c>
      <c r="W166" s="10" t="s">
        <v>2921</v>
      </c>
      <c r="X166" s="3" t="s">
        <v>38</v>
      </c>
      <c r="Y166" s="10" t="s">
        <v>6074</v>
      </c>
      <c r="Z166" s="3" t="s">
        <v>6081</v>
      </c>
      <c r="AA166" s="3" t="s">
        <v>6081</v>
      </c>
      <c r="AB166" s="3" t="s">
        <v>38</v>
      </c>
      <c r="AC166" s="3" t="s">
        <v>4528</v>
      </c>
    </row>
    <row r="167">
      <c r="A167" s="3" t="s">
        <v>6082</v>
      </c>
      <c r="B167" s="3" t="str">
        <f t="shared" si="1"/>
        <v>an analytically based approach for evaluating the impact of the noise on the microwave imaging detection</v>
      </c>
      <c r="C167" s="3" t="s">
        <v>4296</v>
      </c>
      <c r="D167" s="3" t="s">
        <v>6083</v>
      </c>
      <c r="E167" s="3" t="s">
        <v>6084</v>
      </c>
      <c r="F167" s="10" t="s">
        <v>6085</v>
      </c>
      <c r="G167" s="10" t="s">
        <v>2070</v>
      </c>
      <c r="J167" s="10" t="s">
        <v>6086</v>
      </c>
      <c r="K167" s="10" t="s">
        <v>6087</v>
      </c>
      <c r="L167" s="3" t="s">
        <v>4299</v>
      </c>
      <c r="M167" s="3" t="s">
        <v>6088</v>
      </c>
      <c r="N167" s="3" t="s">
        <v>6089</v>
      </c>
      <c r="O167" s="3" t="s">
        <v>4298</v>
      </c>
      <c r="Q167" s="21" t="s">
        <v>6090</v>
      </c>
      <c r="S167" s="3" t="s">
        <v>6091</v>
      </c>
      <c r="U167" s="10" t="s">
        <v>2514</v>
      </c>
      <c r="W167" s="10" t="s">
        <v>2921</v>
      </c>
      <c r="X167" s="3" t="s">
        <v>38</v>
      </c>
      <c r="Y167" s="10" t="s">
        <v>6085</v>
      </c>
      <c r="Z167" s="3" t="s">
        <v>6092</v>
      </c>
      <c r="AA167" s="3" t="s">
        <v>6092</v>
      </c>
      <c r="AB167" s="3" t="s">
        <v>38</v>
      </c>
      <c r="AC167" s="3" t="s">
        <v>4528</v>
      </c>
    </row>
    <row r="168">
      <c r="A168" s="3" t="s">
        <v>2772</v>
      </c>
      <c r="B168" s="3" t="str">
        <f t="shared" si="1"/>
        <v>transformer-guided cross-view correlation network for mammogram classification</v>
      </c>
      <c r="C168" s="3" t="s">
        <v>2265</v>
      </c>
      <c r="D168" s="3" t="s">
        <v>6093</v>
      </c>
      <c r="E168" s="3" t="s">
        <v>6094</v>
      </c>
      <c r="F168" s="10" t="s">
        <v>4990</v>
      </c>
      <c r="G168" s="10" t="s">
        <v>1932</v>
      </c>
      <c r="J168" s="10" t="s">
        <v>2510</v>
      </c>
      <c r="K168" s="10" t="s">
        <v>2494</v>
      </c>
      <c r="L168" s="3" t="s">
        <v>877</v>
      </c>
      <c r="N168" s="3" t="s">
        <v>6095</v>
      </c>
      <c r="O168" s="3" t="s">
        <v>2266</v>
      </c>
      <c r="Q168" s="21" t="s">
        <v>6096</v>
      </c>
      <c r="R168" s="3" t="s">
        <v>6097</v>
      </c>
      <c r="S168" s="3" t="s">
        <v>6098</v>
      </c>
      <c r="W168" s="10" t="s">
        <v>3270</v>
      </c>
      <c r="X168" s="3" t="s">
        <v>38</v>
      </c>
      <c r="Y168" s="10" t="s">
        <v>4990</v>
      </c>
      <c r="Z168" s="3" t="s">
        <v>5995</v>
      </c>
      <c r="AA168" s="3" t="s">
        <v>5995</v>
      </c>
      <c r="AB168" s="3" t="s">
        <v>38</v>
      </c>
      <c r="AC168" s="3" t="s">
        <v>4528</v>
      </c>
    </row>
    <row r="169">
      <c r="A169" s="3" t="s">
        <v>2545</v>
      </c>
      <c r="B169" s="3" t="str">
        <f t="shared" si="1"/>
        <v>radiomic v-net deep learning architecture for breast cancer prediction deployed on medical consumer electronics</v>
      </c>
      <c r="C169" s="3" t="s">
        <v>2013</v>
      </c>
      <c r="D169" s="3" t="s">
        <v>6099</v>
      </c>
      <c r="E169" s="3" t="s">
        <v>6100</v>
      </c>
      <c r="F169" s="10" t="s">
        <v>6101</v>
      </c>
      <c r="G169" s="10" t="s">
        <v>2015</v>
      </c>
      <c r="H169" s="10" t="s">
        <v>5095</v>
      </c>
      <c r="I169" s="10" t="s">
        <v>2510</v>
      </c>
      <c r="J169" s="10" t="s">
        <v>6102</v>
      </c>
      <c r="K169" s="10" t="s">
        <v>6103</v>
      </c>
      <c r="L169" s="3" t="s">
        <v>2017</v>
      </c>
      <c r="M169" s="3" t="s">
        <v>6104</v>
      </c>
      <c r="O169" s="3" t="s">
        <v>2016</v>
      </c>
      <c r="P169" s="3" t="s">
        <v>6105</v>
      </c>
      <c r="Q169" s="21" t="s">
        <v>6106</v>
      </c>
      <c r="R169" s="3" t="s">
        <v>6107</v>
      </c>
      <c r="S169" s="3" t="s">
        <v>6108</v>
      </c>
      <c r="U169" s="10" t="s">
        <v>2328</v>
      </c>
      <c r="W169" s="10" t="s">
        <v>5812</v>
      </c>
      <c r="X169" s="3" t="s">
        <v>38</v>
      </c>
      <c r="Y169" s="10" t="s">
        <v>6109</v>
      </c>
      <c r="Z169" s="10" t="s">
        <v>5490</v>
      </c>
      <c r="AB169" s="3" t="s">
        <v>38</v>
      </c>
      <c r="AC169" s="3" t="s">
        <v>4623</v>
      </c>
    </row>
    <row r="170">
      <c r="A170" s="3" t="s">
        <v>6110</v>
      </c>
      <c r="B170" s="3" t="str">
        <f t="shared" si="1"/>
        <v>aide-kd: an interpretable and efficient attention-based ensemble with knowledge distillation for reliable breast ultrasound cancer diagnosis</v>
      </c>
      <c r="C170" s="3" t="s">
        <v>2267</v>
      </c>
      <c r="D170" s="3" t="s">
        <v>6111</v>
      </c>
      <c r="E170" s="3" t="s">
        <v>5827</v>
      </c>
      <c r="F170" s="10" t="s">
        <v>5828</v>
      </c>
      <c r="G170" s="10" t="s">
        <v>2015</v>
      </c>
      <c r="J170" s="10" t="s">
        <v>2510</v>
      </c>
      <c r="K170" s="10" t="s">
        <v>2524</v>
      </c>
      <c r="L170" s="3" t="s">
        <v>2270</v>
      </c>
      <c r="N170" s="3" t="s">
        <v>5829</v>
      </c>
      <c r="O170" s="3" t="s">
        <v>2269</v>
      </c>
      <c r="Q170" s="21" t="s">
        <v>6112</v>
      </c>
      <c r="R170" s="3" t="s">
        <v>6113</v>
      </c>
      <c r="S170" s="3" t="s">
        <v>6114</v>
      </c>
      <c r="W170" s="10" t="s">
        <v>3270</v>
      </c>
      <c r="X170" s="3" t="s">
        <v>38</v>
      </c>
      <c r="Y170" s="10" t="s">
        <v>5828</v>
      </c>
      <c r="Z170" s="3" t="s">
        <v>5833</v>
      </c>
      <c r="AA170" s="3" t="s">
        <v>5833</v>
      </c>
      <c r="AB170" s="3" t="s">
        <v>38</v>
      </c>
      <c r="AC170" s="3" t="s">
        <v>4528</v>
      </c>
    </row>
    <row r="171">
      <c r="A171" s="3" t="s">
        <v>2572</v>
      </c>
      <c r="B171" s="3" t="str">
        <f t="shared" si="1"/>
        <v>rpd: regional prior distillation for breast cancer diagnosis in ultrasound images</v>
      </c>
      <c r="C171" s="3" t="s">
        <v>2271</v>
      </c>
      <c r="D171" s="3" t="s">
        <v>6115</v>
      </c>
      <c r="E171" s="3" t="s">
        <v>1798</v>
      </c>
      <c r="F171" s="10" t="s">
        <v>6116</v>
      </c>
      <c r="G171" s="10" t="s">
        <v>2015</v>
      </c>
      <c r="H171" s="10" t="s">
        <v>3576</v>
      </c>
      <c r="I171" s="10" t="s">
        <v>2524</v>
      </c>
      <c r="J171" s="10" t="s">
        <v>6117</v>
      </c>
      <c r="K171" s="10" t="s">
        <v>6118</v>
      </c>
      <c r="L171" s="3" t="s">
        <v>2274</v>
      </c>
      <c r="M171" s="3" t="s">
        <v>4615</v>
      </c>
      <c r="O171" s="3" t="s">
        <v>2273</v>
      </c>
      <c r="P171" s="3" t="s">
        <v>6119</v>
      </c>
      <c r="Q171" s="21" t="s">
        <v>6120</v>
      </c>
      <c r="R171" s="3" t="s">
        <v>6121</v>
      </c>
      <c r="S171" s="3" t="s">
        <v>6122</v>
      </c>
      <c r="T171" s="3" t="s">
        <v>6123</v>
      </c>
      <c r="U171" s="10" t="s">
        <v>2494</v>
      </c>
      <c r="W171" s="10" t="s">
        <v>6124</v>
      </c>
      <c r="X171" s="3" t="s">
        <v>38</v>
      </c>
      <c r="Y171" s="10" t="s">
        <v>6125</v>
      </c>
      <c r="Z171" s="10" t="s">
        <v>6005</v>
      </c>
      <c r="AB171" s="3" t="s">
        <v>38</v>
      </c>
      <c r="AC171" s="3" t="s">
        <v>4623</v>
      </c>
    </row>
    <row r="172">
      <c r="A172" s="3" t="s">
        <v>6126</v>
      </c>
      <c r="B172" s="3" t="str">
        <f t="shared" si="1"/>
        <v>bilateral information-guided diagnosis of breast masses in mammography using vision transformer</v>
      </c>
      <c r="C172" s="3" t="s">
        <v>3678</v>
      </c>
      <c r="D172" s="3" t="s">
        <v>6127</v>
      </c>
      <c r="E172" s="3" t="s">
        <v>1798</v>
      </c>
      <c r="F172" s="10" t="s">
        <v>6128</v>
      </c>
      <c r="G172" s="10" t="s">
        <v>2015</v>
      </c>
      <c r="H172" s="10" t="s">
        <v>3576</v>
      </c>
      <c r="I172" s="10" t="s">
        <v>2497</v>
      </c>
      <c r="J172" s="10" t="s">
        <v>6129</v>
      </c>
      <c r="K172" s="10" t="s">
        <v>6130</v>
      </c>
      <c r="L172" s="3" t="s">
        <v>3681</v>
      </c>
      <c r="M172" s="3" t="s">
        <v>4615</v>
      </c>
      <c r="O172" s="3" t="s">
        <v>3680</v>
      </c>
      <c r="P172" s="3" t="s">
        <v>6131</v>
      </c>
      <c r="Q172" s="21" t="s">
        <v>6132</v>
      </c>
      <c r="R172" s="3" t="s">
        <v>6133</v>
      </c>
      <c r="S172" s="3" t="s">
        <v>6134</v>
      </c>
      <c r="T172" s="3" t="s">
        <v>6135</v>
      </c>
      <c r="U172" s="10" t="s">
        <v>2510</v>
      </c>
      <c r="W172" s="10" t="s">
        <v>2821</v>
      </c>
      <c r="X172" s="3" t="s">
        <v>4916</v>
      </c>
      <c r="Y172" s="10" t="s">
        <v>6136</v>
      </c>
      <c r="Z172" s="10" t="s">
        <v>6137</v>
      </c>
      <c r="AB172" s="3" t="s">
        <v>38</v>
      </c>
      <c r="AC172" s="3" t="s">
        <v>4623</v>
      </c>
    </row>
    <row r="173">
      <c r="A173" s="3" t="s">
        <v>6138</v>
      </c>
      <c r="B173" s="3" t="str">
        <f t="shared" si="1"/>
        <v>unsupervised breast lesion detection in mammograms using modified generative adversarial networks</v>
      </c>
      <c r="C173" s="3" t="s">
        <v>4300</v>
      </c>
      <c r="D173" s="3" t="s">
        <v>6139</v>
      </c>
      <c r="E173" s="3" t="s">
        <v>6140</v>
      </c>
      <c r="F173" s="10" t="s">
        <v>6141</v>
      </c>
      <c r="G173" s="10" t="s">
        <v>2015</v>
      </c>
      <c r="J173" s="10" t="s">
        <v>2658</v>
      </c>
      <c r="K173" s="10" t="s">
        <v>2973</v>
      </c>
      <c r="L173" s="3" t="s">
        <v>4303</v>
      </c>
      <c r="N173" s="3" t="s">
        <v>6142</v>
      </c>
      <c r="O173" s="3" t="s">
        <v>4302</v>
      </c>
      <c r="Q173" s="21" t="s">
        <v>6143</v>
      </c>
      <c r="R173" s="3" t="s">
        <v>6144</v>
      </c>
      <c r="S173" s="3" t="s">
        <v>6145</v>
      </c>
      <c r="W173" s="10" t="s">
        <v>2527</v>
      </c>
      <c r="X173" s="3" t="s">
        <v>38</v>
      </c>
      <c r="Y173" s="10" t="s">
        <v>6141</v>
      </c>
      <c r="Z173" s="3" t="s">
        <v>6146</v>
      </c>
      <c r="AA173" s="3" t="s">
        <v>6146</v>
      </c>
      <c r="AB173" s="3" t="s">
        <v>38</v>
      </c>
      <c r="AC173" s="3" t="s">
        <v>4528</v>
      </c>
    </row>
    <row r="174">
      <c r="A174" s="3" t="s">
        <v>2697</v>
      </c>
      <c r="B174" s="3" t="str">
        <f t="shared" si="1"/>
        <v>rpf-eld: regional prior fusion using early and late distillation for breast cancer recognition in ultrasound images</v>
      </c>
      <c r="C174" s="3" t="s">
        <v>2275</v>
      </c>
      <c r="D174" s="3" t="s">
        <v>6147</v>
      </c>
      <c r="E174" s="3" t="s">
        <v>6148</v>
      </c>
      <c r="F174" s="10" t="s">
        <v>6149</v>
      </c>
      <c r="G174" s="10" t="s">
        <v>1923</v>
      </c>
      <c r="J174" s="10" t="s">
        <v>6150</v>
      </c>
      <c r="K174" s="10" t="s">
        <v>6151</v>
      </c>
      <c r="L174" s="3" t="s">
        <v>731</v>
      </c>
      <c r="M174" s="3" t="s">
        <v>5406</v>
      </c>
      <c r="N174" s="3" t="s">
        <v>6152</v>
      </c>
      <c r="O174" s="3" t="s">
        <v>2276</v>
      </c>
      <c r="Q174" s="21" t="s">
        <v>6153</v>
      </c>
      <c r="R174" s="3" t="s">
        <v>6154</v>
      </c>
      <c r="S174" s="3" t="s">
        <v>6155</v>
      </c>
      <c r="U174" s="10" t="s">
        <v>2494</v>
      </c>
      <c r="W174" s="10" t="s">
        <v>5335</v>
      </c>
      <c r="X174" s="3" t="s">
        <v>38</v>
      </c>
      <c r="Y174" s="10" t="s">
        <v>6149</v>
      </c>
      <c r="Z174" s="3" t="s">
        <v>6156</v>
      </c>
      <c r="AA174" s="3" t="s">
        <v>6156</v>
      </c>
      <c r="AB174" s="3" t="s">
        <v>38</v>
      </c>
      <c r="AC174" s="3" t="s">
        <v>4528</v>
      </c>
    </row>
    <row r="175">
      <c r="A175" s="3" t="s">
        <v>4039</v>
      </c>
      <c r="B175" s="3" t="str">
        <f t="shared" si="1"/>
        <v>detection of breast cancer using the microstrip patch antenna on a pbg</v>
      </c>
      <c r="C175" s="3" t="s">
        <v>3073</v>
      </c>
      <c r="D175" s="3" t="s">
        <v>6157</v>
      </c>
      <c r="E175" s="3" t="s">
        <v>6158</v>
      </c>
      <c r="F175" s="10" t="s">
        <v>6159</v>
      </c>
      <c r="G175" s="10" t="s">
        <v>1923</v>
      </c>
      <c r="J175" s="10" t="s">
        <v>2510</v>
      </c>
      <c r="K175" s="10" t="s">
        <v>2494</v>
      </c>
      <c r="L175" s="3" t="s">
        <v>3075</v>
      </c>
      <c r="N175" s="3" t="s">
        <v>6160</v>
      </c>
      <c r="O175" s="3" t="s">
        <v>3074</v>
      </c>
      <c r="Q175" s="21" t="s">
        <v>6161</v>
      </c>
      <c r="R175" s="3" t="s">
        <v>6162</v>
      </c>
      <c r="S175" s="3" t="s">
        <v>6163</v>
      </c>
      <c r="U175" s="10" t="s">
        <v>2483</v>
      </c>
      <c r="W175" s="10" t="s">
        <v>2658</v>
      </c>
      <c r="X175" s="3" t="s">
        <v>38</v>
      </c>
      <c r="Y175" s="10" t="s">
        <v>6159</v>
      </c>
      <c r="Z175" s="3" t="s">
        <v>6164</v>
      </c>
      <c r="AA175" s="3" t="s">
        <v>6164</v>
      </c>
      <c r="AB175" s="3" t="s">
        <v>38</v>
      </c>
      <c r="AC175" s="3" t="s">
        <v>4528</v>
      </c>
    </row>
    <row r="176">
      <c r="A176" s="3" t="s">
        <v>2550</v>
      </c>
      <c r="B176" s="3" t="str">
        <f t="shared" si="1"/>
        <v>coatnet-lite: advancing mammogram mass detection through lightweight cnn - transformer fusion with attention mapping</v>
      </c>
      <c r="C176" s="3" t="s">
        <v>2018</v>
      </c>
      <c r="D176" s="3" t="s">
        <v>6165</v>
      </c>
      <c r="E176" s="3" t="s">
        <v>6166</v>
      </c>
      <c r="F176" s="10" t="s">
        <v>6167</v>
      </c>
      <c r="G176" s="10" t="s">
        <v>1923</v>
      </c>
      <c r="J176" s="10" t="s">
        <v>3848</v>
      </c>
      <c r="K176" s="10" t="s">
        <v>6168</v>
      </c>
      <c r="L176" s="3" t="s">
        <v>2020</v>
      </c>
      <c r="M176" s="3" t="s">
        <v>6169</v>
      </c>
      <c r="N176" s="3" t="s">
        <v>6170</v>
      </c>
      <c r="O176" s="3" t="s">
        <v>2019</v>
      </c>
      <c r="Q176" s="21" t="s">
        <v>6171</v>
      </c>
      <c r="R176" s="3" t="s">
        <v>6172</v>
      </c>
      <c r="S176" s="3" t="s">
        <v>6173</v>
      </c>
      <c r="U176" s="10" t="s">
        <v>2709</v>
      </c>
      <c r="W176" s="10" t="s">
        <v>2542</v>
      </c>
      <c r="X176" s="3" t="s">
        <v>38</v>
      </c>
      <c r="Y176" s="10" t="s">
        <v>6167</v>
      </c>
      <c r="Z176" s="3" t="s">
        <v>6174</v>
      </c>
      <c r="AA176" s="3" t="s">
        <v>6174</v>
      </c>
      <c r="AB176" s="3" t="s">
        <v>38</v>
      </c>
      <c r="AC176" s="3" t="s">
        <v>4528</v>
      </c>
    </row>
    <row r="177">
      <c r="A177" s="3" t="s">
        <v>3840</v>
      </c>
      <c r="B177" s="3" t="str">
        <f t="shared" si="1"/>
        <v>yolo in healthcare: a comprehensive review of detection architectures, domain applications, and future innovations</v>
      </c>
      <c r="C177" s="3" t="s">
        <v>2804</v>
      </c>
      <c r="D177" s="3" t="s">
        <v>6175</v>
      </c>
      <c r="E177" s="3" t="s">
        <v>4679</v>
      </c>
      <c r="F177" s="10" t="s">
        <v>6176</v>
      </c>
      <c r="G177" s="10" t="s">
        <v>1932</v>
      </c>
      <c r="H177" s="10" t="s">
        <v>3318</v>
      </c>
      <c r="J177" s="10" t="s">
        <v>6177</v>
      </c>
      <c r="K177" s="10" t="s">
        <v>6178</v>
      </c>
      <c r="L177" s="3" t="s">
        <v>2806</v>
      </c>
      <c r="M177" s="3" t="s">
        <v>4683</v>
      </c>
      <c r="O177" s="3" t="s">
        <v>2805</v>
      </c>
      <c r="P177" s="3" t="s">
        <v>6179</v>
      </c>
      <c r="Q177" s="21" t="s">
        <v>6180</v>
      </c>
      <c r="R177" s="3" t="s">
        <v>6181</v>
      </c>
      <c r="S177" s="3" t="s">
        <v>6182</v>
      </c>
      <c r="U177" s="10" t="s">
        <v>3318</v>
      </c>
      <c r="W177" s="10" t="s">
        <v>6183</v>
      </c>
      <c r="X177" s="3" t="s">
        <v>4688</v>
      </c>
      <c r="Y177" s="10" t="s">
        <v>6184</v>
      </c>
      <c r="Z177" s="10" t="s">
        <v>1932</v>
      </c>
      <c r="AB177" s="3" t="s">
        <v>38</v>
      </c>
      <c r="AC177" s="3" t="s">
        <v>4623</v>
      </c>
    </row>
    <row r="178">
      <c r="A178" s="3" t="s">
        <v>2727</v>
      </c>
      <c r="B178" s="3" t="str">
        <f t="shared" si="1"/>
        <v>deep positional-representation-based local information retention networks for mammography classification</v>
      </c>
      <c r="C178" s="3" t="s">
        <v>2277</v>
      </c>
      <c r="D178" s="3" t="s">
        <v>6185</v>
      </c>
      <c r="E178" s="3" t="s">
        <v>6186</v>
      </c>
      <c r="F178" s="10" t="s">
        <v>6187</v>
      </c>
      <c r="G178" s="10" t="s">
        <v>1936</v>
      </c>
      <c r="J178" s="10" t="s">
        <v>6188</v>
      </c>
      <c r="K178" s="10" t="s">
        <v>6189</v>
      </c>
      <c r="L178" s="3" t="s">
        <v>2279</v>
      </c>
      <c r="M178" s="3" t="s">
        <v>6190</v>
      </c>
      <c r="N178" s="3" t="s">
        <v>6191</v>
      </c>
      <c r="O178" s="3" t="s">
        <v>2278</v>
      </c>
      <c r="Q178" s="21" t="s">
        <v>6192</v>
      </c>
      <c r="S178" s="3" t="s">
        <v>6193</v>
      </c>
      <c r="U178" s="10" t="s">
        <v>2510</v>
      </c>
      <c r="W178" s="10" t="s">
        <v>2323</v>
      </c>
      <c r="X178" s="3" t="s">
        <v>38</v>
      </c>
      <c r="Y178" s="10" t="s">
        <v>6187</v>
      </c>
      <c r="Z178" s="3" t="s">
        <v>6194</v>
      </c>
      <c r="AA178" s="3" t="s">
        <v>6194</v>
      </c>
      <c r="AB178" s="3" t="s">
        <v>38</v>
      </c>
      <c r="AC178" s="3" t="s">
        <v>4528</v>
      </c>
    </row>
    <row r="179">
      <c r="A179" s="3" t="s">
        <v>2602</v>
      </c>
      <c r="B179" s="3" t="str">
        <f t="shared" si="1"/>
        <v>deep learning-based diagnostic support system for breast tissue classification using mammographic images</v>
      </c>
      <c r="C179" s="3" t="s">
        <v>2280</v>
      </c>
      <c r="D179" s="3" t="s">
        <v>6195</v>
      </c>
      <c r="E179" s="3" t="s">
        <v>6196</v>
      </c>
      <c r="F179" s="10" t="s">
        <v>5989</v>
      </c>
      <c r="G179" s="10" t="s">
        <v>1932</v>
      </c>
      <c r="J179" s="10" t="s">
        <v>2510</v>
      </c>
      <c r="K179" s="10" t="s">
        <v>2494</v>
      </c>
      <c r="L179" s="3" t="s">
        <v>2283</v>
      </c>
      <c r="N179" s="3" t="s">
        <v>6197</v>
      </c>
      <c r="O179" s="3" t="s">
        <v>2282</v>
      </c>
      <c r="Q179" s="21" t="s">
        <v>6198</v>
      </c>
      <c r="R179" s="3" t="s">
        <v>6199</v>
      </c>
      <c r="S179" s="3" t="s">
        <v>6200</v>
      </c>
      <c r="W179" s="10" t="s">
        <v>2542</v>
      </c>
      <c r="X179" s="3" t="s">
        <v>38</v>
      </c>
      <c r="Y179" s="10" t="s">
        <v>5989</v>
      </c>
      <c r="Z179" s="3" t="s">
        <v>6201</v>
      </c>
      <c r="AA179" s="3" t="s">
        <v>6201</v>
      </c>
      <c r="AB179" s="3" t="s">
        <v>38</v>
      </c>
      <c r="AC179" s="3" t="s">
        <v>4528</v>
      </c>
    </row>
    <row r="180">
      <c r="A180" s="3" t="s">
        <v>6202</v>
      </c>
      <c r="B180" s="3" t="str">
        <f t="shared" si="1"/>
        <v>initial analysis of multiple retinal diseases classification with fuzzy medical image retrieval</v>
      </c>
      <c r="C180" s="3" t="s">
        <v>4304</v>
      </c>
      <c r="D180" s="3" t="s">
        <v>6203</v>
      </c>
      <c r="E180" s="3" t="s">
        <v>6186</v>
      </c>
      <c r="F180" s="10" t="s">
        <v>6187</v>
      </c>
      <c r="G180" s="10" t="s">
        <v>1936</v>
      </c>
      <c r="J180" s="10" t="s">
        <v>6204</v>
      </c>
      <c r="K180" s="10" t="s">
        <v>6205</v>
      </c>
      <c r="L180" s="3" t="s">
        <v>4307</v>
      </c>
      <c r="M180" s="3" t="s">
        <v>6190</v>
      </c>
      <c r="N180" s="3" t="s">
        <v>6191</v>
      </c>
      <c r="O180" s="3" t="s">
        <v>4306</v>
      </c>
      <c r="P180" s="3" t="s">
        <v>6206</v>
      </c>
      <c r="Q180" s="21" t="s">
        <v>6207</v>
      </c>
      <c r="S180" s="3" t="s">
        <v>6208</v>
      </c>
      <c r="W180" s="10" t="s">
        <v>2921</v>
      </c>
      <c r="X180" s="3" t="s">
        <v>38</v>
      </c>
      <c r="Y180" s="10" t="s">
        <v>6187</v>
      </c>
      <c r="Z180" s="3" t="s">
        <v>6194</v>
      </c>
      <c r="AA180" s="3" t="s">
        <v>6194</v>
      </c>
      <c r="AB180" s="3" t="s">
        <v>38</v>
      </c>
      <c r="AC180" s="3" t="s">
        <v>4528</v>
      </c>
    </row>
    <row r="181">
      <c r="A181" s="3" t="s">
        <v>6209</v>
      </c>
      <c r="B181" s="3" t="str">
        <f t="shared" si="1"/>
        <v>pruning-based ensemble tree for multi-class classification</v>
      </c>
      <c r="C181" s="3" t="s">
        <v>2331</v>
      </c>
      <c r="D181" s="3" t="s">
        <v>6210</v>
      </c>
      <c r="E181" s="3" t="s">
        <v>6166</v>
      </c>
      <c r="F181" s="10" t="s">
        <v>6167</v>
      </c>
      <c r="G181" s="10" t="s">
        <v>1923</v>
      </c>
      <c r="J181" s="10" t="s">
        <v>6211</v>
      </c>
      <c r="K181" s="10" t="s">
        <v>6212</v>
      </c>
      <c r="L181" s="3" t="s">
        <v>2334</v>
      </c>
      <c r="M181" s="3" t="s">
        <v>6169</v>
      </c>
      <c r="N181" s="3" t="s">
        <v>6170</v>
      </c>
      <c r="O181" s="3" t="s">
        <v>2333</v>
      </c>
      <c r="Q181" s="21" t="s">
        <v>6213</v>
      </c>
      <c r="R181" s="3" t="s">
        <v>6214</v>
      </c>
      <c r="S181" s="3" t="s">
        <v>6215</v>
      </c>
      <c r="U181" s="10" t="s">
        <v>2494</v>
      </c>
      <c r="W181" s="10" t="s">
        <v>2323</v>
      </c>
      <c r="X181" s="3" t="s">
        <v>38</v>
      </c>
      <c r="Y181" s="10" t="s">
        <v>6167</v>
      </c>
      <c r="Z181" s="3" t="s">
        <v>6174</v>
      </c>
      <c r="AA181" s="3" t="s">
        <v>6174</v>
      </c>
      <c r="AB181" s="3" t="s">
        <v>38</v>
      </c>
      <c r="AC181" s="3" t="s">
        <v>4528</v>
      </c>
    </row>
    <row r="182">
      <c r="A182" s="3" t="s">
        <v>6216</v>
      </c>
      <c r="B182" s="3" t="str">
        <f t="shared" si="1"/>
        <v>context-aware gene embedding pipeline (cgep): an accessible, regulatory-region-inclusive embedding framework for interpretable disease-agnostic prediction</v>
      </c>
      <c r="C182" s="3" t="s">
        <v>3810</v>
      </c>
      <c r="D182" s="3" t="s">
        <v>6217</v>
      </c>
      <c r="E182" s="3" t="s">
        <v>4679</v>
      </c>
      <c r="F182" s="10" t="s">
        <v>6218</v>
      </c>
      <c r="G182" s="10" t="s">
        <v>1932</v>
      </c>
      <c r="H182" s="10" t="s">
        <v>3318</v>
      </c>
      <c r="J182" s="10" t="s">
        <v>6219</v>
      </c>
      <c r="K182" s="10" t="s">
        <v>6220</v>
      </c>
      <c r="L182" s="3" t="s">
        <v>3813</v>
      </c>
      <c r="M182" s="3" t="s">
        <v>4683</v>
      </c>
      <c r="O182" s="3" t="s">
        <v>3812</v>
      </c>
      <c r="P182" s="3" t="s">
        <v>6221</v>
      </c>
      <c r="Q182" s="21" t="s">
        <v>6222</v>
      </c>
      <c r="R182" s="3" t="s">
        <v>6223</v>
      </c>
      <c r="S182" s="3" t="s">
        <v>6224</v>
      </c>
      <c r="U182" s="10" t="s">
        <v>2514</v>
      </c>
      <c r="W182" s="10" t="s">
        <v>4687</v>
      </c>
      <c r="X182" s="3" t="s">
        <v>4688</v>
      </c>
      <c r="Y182" s="10" t="s">
        <v>6225</v>
      </c>
      <c r="Z182" s="10" t="s">
        <v>1932</v>
      </c>
      <c r="AB182" s="3" t="s">
        <v>38</v>
      </c>
      <c r="AC182" s="3" t="s">
        <v>4623</v>
      </c>
    </row>
    <row r="183">
      <c r="A183" s="3" t="s">
        <v>6226</v>
      </c>
      <c r="B183" s="3" t="str">
        <f t="shared" si="1"/>
        <v>analysis of cart algorithms in data mining</v>
      </c>
      <c r="C183" s="3" t="s">
        <v>4308</v>
      </c>
      <c r="D183" s="3" t="s">
        <v>6227</v>
      </c>
      <c r="E183" s="3" t="s">
        <v>6228</v>
      </c>
      <c r="F183" s="10" t="s">
        <v>6229</v>
      </c>
      <c r="G183" s="10" t="s">
        <v>1936</v>
      </c>
      <c r="J183" s="10" t="s">
        <v>6230</v>
      </c>
      <c r="K183" s="10" t="s">
        <v>5395</v>
      </c>
      <c r="L183" s="3" t="s">
        <v>4311</v>
      </c>
      <c r="N183" s="3" t="s">
        <v>6231</v>
      </c>
      <c r="O183" s="3" t="s">
        <v>4310</v>
      </c>
      <c r="P183" s="3" t="s">
        <v>6232</v>
      </c>
      <c r="Q183" s="21" t="s">
        <v>6233</v>
      </c>
      <c r="R183" s="3" t="s">
        <v>6234</v>
      </c>
      <c r="S183" s="3" t="s">
        <v>6235</v>
      </c>
      <c r="U183" s="10" t="s">
        <v>2483</v>
      </c>
      <c r="W183" s="10" t="s">
        <v>2836</v>
      </c>
      <c r="X183" s="3" t="s">
        <v>38</v>
      </c>
      <c r="Y183" s="10" t="s">
        <v>6229</v>
      </c>
      <c r="Z183" s="3" t="s">
        <v>6236</v>
      </c>
      <c r="AA183" s="3" t="s">
        <v>6236</v>
      </c>
      <c r="AB183" s="3" t="s">
        <v>38</v>
      </c>
      <c r="AC183" s="3" t="s">
        <v>4528</v>
      </c>
    </row>
    <row r="184">
      <c r="A184" s="3" t="s">
        <v>6237</v>
      </c>
      <c r="B184" s="3" t="str">
        <f t="shared" si="1"/>
        <v>a novel approach to detecting epistasis using random sampling regularisation</v>
      </c>
      <c r="C184" s="3" t="s">
        <v>4312</v>
      </c>
      <c r="D184" s="3" t="s">
        <v>6238</v>
      </c>
      <c r="E184" s="3" t="s">
        <v>4919</v>
      </c>
      <c r="F184" s="10" t="s">
        <v>6239</v>
      </c>
      <c r="G184" s="10" t="s">
        <v>1985</v>
      </c>
      <c r="H184" s="10" t="s">
        <v>4597</v>
      </c>
      <c r="I184" s="10" t="s">
        <v>2497</v>
      </c>
      <c r="J184" s="10" t="s">
        <v>6240</v>
      </c>
      <c r="K184" s="10" t="s">
        <v>6241</v>
      </c>
      <c r="L184" s="3" t="s">
        <v>4315</v>
      </c>
      <c r="M184" s="3" t="s">
        <v>4923</v>
      </c>
      <c r="O184" s="3" t="s">
        <v>4314</v>
      </c>
      <c r="Q184" s="21" t="s">
        <v>6242</v>
      </c>
      <c r="R184" s="3" t="s">
        <v>6243</v>
      </c>
      <c r="S184" s="3" t="s">
        <v>6244</v>
      </c>
      <c r="T184" s="3" t="s">
        <v>6245</v>
      </c>
      <c r="U184" s="10" t="s">
        <v>2691</v>
      </c>
      <c r="W184" s="10" t="s">
        <v>3465</v>
      </c>
      <c r="X184" s="3" t="s">
        <v>38</v>
      </c>
      <c r="Y184" s="10" t="s">
        <v>5020</v>
      </c>
      <c r="Z184" s="3" t="s">
        <v>6246</v>
      </c>
      <c r="AB184" s="3" t="s">
        <v>38</v>
      </c>
      <c r="AC184" s="3" t="s">
        <v>4623</v>
      </c>
    </row>
    <row r="185">
      <c r="A185" s="3" t="s">
        <v>2560</v>
      </c>
      <c r="B185" s="3" t="str">
        <f t="shared" si="1"/>
        <v>label-efficient breast ultrasound lesion detection using a tiny transformer encoder (tebcs-net)</v>
      </c>
      <c r="C185" s="3" t="s">
        <v>2284</v>
      </c>
      <c r="D185" s="3" t="s">
        <v>6247</v>
      </c>
      <c r="E185" s="3" t="s">
        <v>6248</v>
      </c>
      <c r="F185" s="10" t="s">
        <v>6249</v>
      </c>
      <c r="G185" s="10" t="s">
        <v>1932</v>
      </c>
      <c r="J185" s="10" t="s">
        <v>2510</v>
      </c>
      <c r="K185" s="10" t="s">
        <v>2494</v>
      </c>
      <c r="L185" s="3" t="s">
        <v>2287</v>
      </c>
      <c r="M185" s="3" t="s">
        <v>6250</v>
      </c>
      <c r="N185" s="3" t="s">
        <v>6251</v>
      </c>
      <c r="O185" s="3" t="s">
        <v>2286</v>
      </c>
      <c r="Q185" s="21" t="s">
        <v>6252</v>
      </c>
      <c r="R185" s="3" t="s">
        <v>6253</v>
      </c>
      <c r="S185" s="3" t="s">
        <v>6254</v>
      </c>
      <c r="W185" s="10" t="s">
        <v>2851</v>
      </c>
      <c r="X185" s="3" t="s">
        <v>38</v>
      </c>
      <c r="Y185" s="10" t="s">
        <v>6249</v>
      </c>
      <c r="Z185" s="3" t="s">
        <v>6255</v>
      </c>
      <c r="AA185" s="3" t="s">
        <v>6255</v>
      </c>
      <c r="AB185" s="3" t="s">
        <v>38</v>
      </c>
      <c r="AC185" s="3" t="s">
        <v>4528</v>
      </c>
    </row>
    <row r="186">
      <c r="A186" s="3" t="s">
        <v>3959</v>
      </c>
      <c r="B186" s="3" t="str">
        <f t="shared" si="1"/>
        <v>from vision transformers to foundation models for breast ultrasound imaging: a focused review and empirical analysis</v>
      </c>
      <c r="C186" s="3" t="s">
        <v>3076</v>
      </c>
      <c r="D186" s="3" t="s">
        <v>6256</v>
      </c>
      <c r="E186" s="3" t="s">
        <v>6257</v>
      </c>
      <c r="F186" s="10" t="s">
        <v>6258</v>
      </c>
      <c r="G186" s="10" t="s">
        <v>2015</v>
      </c>
      <c r="J186" s="10" t="s">
        <v>6259</v>
      </c>
      <c r="K186" s="10" t="s">
        <v>6260</v>
      </c>
      <c r="L186" s="3" t="s">
        <v>3079</v>
      </c>
      <c r="M186" s="3" t="s">
        <v>6261</v>
      </c>
      <c r="N186" s="3" t="s">
        <v>6262</v>
      </c>
      <c r="O186" s="3" t="s">
        <v>3078</v>
      </c>
      <c r="Q186" s="21" t="s">
        <v>6263</v>
      </c>
      <c r="R186" s="3" t="s">
        <v>6264</v>
      </c>
      <c r="S186" s="3" t="s">
        <v>6265</v>
      </c>
      <c r="W186" s="10" t="s">
        <v>3199</v>
      </c>
      <c r="X186" s="3" t="s">
        <v>38</v>
      </c>
      <c r="Y186" s="10" t="s">
        <v>6258</v>
      </c>
      <c r="Z186" s="3" t="s">
        <v>6266</v>
      </c>
      <c r="AA186" s="3" t="s">
        <v>6266</v>
      </c>
      <c r="AB186" s="3" t="s">
        <v>38</v>
      </c>
      <c r="AC186" s="3" t="s">
        <v>4528</v>
      </c>
    </row>
    <row r="187">
      <c r="A187" s="3" t="s">
        <v>6267</v>
      </c>
      <c r="B187" s="3" t="str">
        <f t="shared" si="1"/>
        <v>fusing domains for tumor detection in frozen section histopathology using joint feature alignment and self-knowledge distillation</v>
      </c>
      <c r="C187" s="3" t="s">
        <v>3682</v>
      </c>
      <c r="D187" s="3" t="s">
        <v>6268</v>
      </c>
      <c r="E187" s="3" t="s">
        <v>4679</v>
      </c>
      <c r="F187" s="10" t="s">
        <v>6269</v>
      </c>
      <c r="G187" s="10" t="s">
        <v>1932</v>
      </c>
      <c r="H187" s="10" t="s">
        <v>3318</v>
      </c>
      <c r="J187" s="10" t="s">
        <v>6270</v>
      </c>
      <c r="K187" s="10" t="s">
        <v>6271</v>
      </c>
      <c r="L187" s="3" t="s">
        <v>345</v>
      </c>
      <c r="M187" s="3" t="s">
        <v>4683</v>
      </c>
      <c r="O187" s="3" t="s">
        <v>3683</v>
      </c>
      <c r="P187" s="3" t="s">
        <v>6272</v>
      </c>
      <c r="Q187" s="21" t="s">
        <v>6273</v>
      </c>
      <c r="R187" s="3" t="s">
        <v>6274</v>
      </c>
      <c r="S187" s="3" t="s">
        <v>6275</v>
      </c>
      <c r="U187" s="10" t="s">
        <v>2510</v>
      </c>
      <c r="W187" s="10" t="s">
        <v>6124</v>
      </c>
      <c r="X187" s="3" t="s">
        <v>4916</v>
      </c>
      <c r="Y187" s="10" t="s">
        <v>6276</v>
      </c>
      <c r="Z187" s="10" t="s">
        <v>1932</v>
      </c>
      <c r="AB187" s="3" t="s">
        <v>38</v>
      </c>
      <c r="AC187" s="3" t="s">
        <v>4623</v>
      </c>
    </row>
    <row r="188">
      <c r="A188" s="3" t="s">
        <v>6277</v>
      </c>
      <c r="B188" s="3" t="str">
        <f t="shared" si="1"/>
        <v>distill-to-label: weakly supervised instance labeling using knowledge distillation</v>
      </c>
      <c r="C188" s="3" t="s">
        <v>3080</v>
      </c>
      <c r="D188" s="3" t="s">
        <v>6278</v>
      </c>
      <c r="E188" s="3" t="s">
        <v>6279</v>
      </c>
      <c r="F188" s="10" t="s">
        <v>6280</v>
      </c>
      <c r="G188" s="10" t="s">
        <v>1956</v>
      </c>
      <c r="J188" s="10" t="s">
        <v>6281</v>
      </c>
      <c r="K188" s="10" t="s">
        <v>6282</v>
      </c>
      <c r="L188" s="3" t="s">
        <v>3082</v>
      </c>
      <c r="N188" s="3" t="s">
        <v>6283</v>
      </c>
      <c r="O188" s="3" t="s">
        <v>3081</v>
      </c>
      <c r="Q188" s="21" t="s">
        <v>6284</v>
      </c>
      <c r="R188" s="3" t="s">
        <v>6285</v>
      </c>
      <c r="S188" s="3" t="s">
        <v>6286</v>
      </c>
      <c r="U188" s="10" t="s">
        <v>2514</v>
      </c>
      <c r="W188" s="10" t="s">
        <v>3270</v>
      </c>
      <c r="X188" s="3" t="s">
        <v>38</v>
      </c>
      <c r="Y188" s="10" t="s">
        <v>6280</v>
      </c>
      <c r="Z188" s="3" t="s">
        <v>6287</v>
      </c>
      <c r="AA188" s="3" t="s">
        <v>6287</v>
      </c>
      <c r="AB188" s="3" t="s">
        <v>38</v>
      </c>
      <c r="AC188" s="3" t="s">
        <v>4528</v>
      </c>
    </row>
    <row r="189">
      <c r="A189" s="3" t="s">
        <v>6288</v>
      </c>
      <c r="B189" s="3" t="str">
        <f t="shared" si="1"/>
        <v>smartphone-based blood cancer classification leveraging mobilenet architecture</v>
      </c>
      <c r="C189" s="3" t="s">
        <v>4316</v>
      </c>
      <c r="D189" s="3" t="s">
        <v>6289</v>
      </c>
      <c r="E189" s="3" t="s">
        <v>6290</v>
      </c>
      <c r="F189" s="10" t="s">
        <v>6291</v>
      </c>
      <c r="G189" s="10" t="s">
        <v>1932</v>
      </c>
      <c r="J189" s="10" t="s">
        <v>2510</v>
      </c>
      <c r="K189" s="10" t="s">
        <v>2494</v>
      </c>
      <c r="L189" s="3" t="s">
        <v>4319</v>
      </c>
      <c r="N189" s="3" t="s">
        <v>6292</v>
      </c>
      <c r="O189" s="3" t="s">
        <v>4318</v>
      </c>
      <c r="Q189" s="21" t="s">
        <v>6293</v>
      </c>
      <c r="R189" s="3" t="s">
        <v>6294</v>
      </c>
      <c r="S189" s="3" t="s">
        <v>6295</v>
      </c>
      <c r="W189" s="10" t="s">
        <v>2542</v>
      </c>
      <c r="X189" s="3" t="s">
        <v>38</v>
      </c>
      <c r="Y189" s="10" t="s">
        <v>6291</v>
      </c>
      <c r="Z189" s="3" t="s">
        <v>6296</v>
      </c>
      <c r="AA189" s="3" t="s">
        <v>6296</v>
      </c>
      <c r="AB189" s="3" t="s">
        <v>38</v>
      </c>
      <c r="AC189" s="3" t="s">
        <v>4528</v>
      </c>
    </row>
    <row r="190">
      <c r="A190" s="3" t="s">
        <v>6297</v>
      </c>
      <c r="B190" s="3" t="str">
        <f t="shared" si="1"/>
        <v>pectoral muscle segmentation from digital mammograms using a transformative approach</v>
      </c>
      <c r="C190" s="3" t="s">
        <v>4320</v>
      </c>
      <c r="D190" s="3" t="s">
        <v>6298</v>
      </c>
      <c r="E190" s="3" t="s">
        <v>6299</v>
      </c>
      <c r="F190" s="10" t="s">
        <v>6300</v>
      </c>
      <c r="G190" s="10" t="s">
        <v>1936</v>
      </c>
      <c r="J190" s="10" t="s">
        <v>2510</v>
      </c>
      <c r="K190" s="10" t="s">
        <v>2497</v>
      </c>
      <c r="L190" s="3" t="s">
        <v>4323</v>
      </c>
      <c r="N190" s="3" t="s">
        <v>6301</v>
      </c>
      <c r="O190" s="3" t="s">
        <v>4322</v>
      </c>
      <c r="Q190" s="21" t="s">
        <v>6302</v>
      </c>
      <c r="R190" s="3" t="s">
        <v>6303</v>
      </c>
      <c r="S190" s="3" t="s">
        <v>6304</v>
      </c>
      <c r="U190" s="10" t="s">
        <v>2510</v>
      </c>
      <c r="W190" s="10" t="s">
        <v>4597</v>
      </c>
      <c r="X190" s="3" t="s">
        <v>38</v>
      </c>
      <c r="Y190" s="10" t="s">
        <v>6300</v>
      </c>
      <c r="Z190" s="3" t="s">
        <v>6305</v>
      </c>
      <c r="AA190" s="3" t="s">
        <v>6305</v>
      </c>
      <c r="AB190" s="3" t="s">
        <v>38</v>
      </c>
      <c r="AC190" s="3" t="s">
        <v>4528</v>
      </c>
    </row>
    <row r="191">
      <c r="A191" s="3" t="s">
        <v>6306</v>
      </c>
      <c r="B191" s="3" t="str">
        <f t="shared" si="1"/>
        <v>analysis of cedbt and cesm performance using a realistic x-ray simulation platform</v>
      </c>
      <c r="C191" s="3" t="s">
        <v>4324</v>
      </c>
      <c r="D191" s="3" t="s">
        <v>6307</v>
      </c>
      <c r="E191" s="3" t="s">
        <v>6308</v>
      </c>
      <c r="F191" s="10" t="s">
        <v>6309</v>
      </c>
      <c r="G191" s="10" t="s">
        <v>1956</v>
      </c>
      <c r="J191" s="10" t="s">
        <v>6310</v>
      </c>
      <c r="K191" s="10" t="s">
        <v>6311</v>
      </c>
      <c r="L191" s="3" t="s">
        <v>4327</v>
      </c>
      <c r="M191" s="3" t="s">
        <v>5911</v>
      </c>
      <c r="N191" s="3" t="s">
        <v>6312</v>
      </c>
      <c r="O191" s="3" t="s">
        <v>4326</v>
      </c>
      <c r="Q191" s="21" t="s">
        <v>6313</v>
      </c>
      <c r="R191" s="3" t="s">
        <v>6314</v>
      </c>
      <c r="S191" s="3" t="s">
        <v>6315</v>
      </c>
      <c r="U191" s="10" t="s">
        <v>2514</v>
      </c>
      <c r="W191" s="10" t="s">
        <v>3764</v>
      </c>
      <c r="X191" s="3" t="s">
        <v>38</v>
      </c>
      <c r="Y191" s="10" t="s">
        <v>6309</v>
      </c>
      <c r="Z191" s="3" t="s">
        <v>6316</v>
      </c>
      <c r="AA191" s="3" t="s">
        <v>6316</v>
      </c>
      <c r="AB191" s="3" t="s">
        <v>38</v>
      </c>
      <c r="AC191" s="3" t="s">
        <v>4528</v>
      </c>
    </row>
    <row r="192">
      <c r="A192" s="3" t="s">
        <v>6317</v>
      </c>
      <c r="B192" s="3" t="str">
        <f t="shared" si="1"/>
        <v>semi-supervised breast histological image classification by node-attention graph transfer network</v>
      </c>
      <c r="C192" s="3" t="s">
        <v>2288</v>
      </c>
      <c r="D192" s="3" t="s">
        <v>6318</v>
      </c>
      <c r="E192" s="3" t="s">
        <v>4679</v>
      </c>
      <c r="F192" s="10" t="s">
        <v>6319</v>
      </c>
      <c r="G192" s="10" t="s">
        <v>1985</v>
      </c>
      <c r="H192" s="10" t="s">
        <v>2691</v>
      </c>
      <c r="J192" s="10" t="s">
        <v>6320</v>
      </c>
      <c r="K192" s="10" t="s">
        <v>6321</v>
      </c>
      <c r="L192" s="3" t="s">
        <v>883</v>
      </c>
      <c r="M192" s="3" t="s">
        <v>4683</v>
      </c>
      <c r="O192" s="3" t="s">
        <v>2289</v>
      </c>
      <c r="P192" s="3" t="s">
        <v>6322</v>
      </c>
      <c r="Q192" s="21" t="s">
        <v>6323</v>
      </c>
      <c r="R192" s="3" t="s">
        <v>6324</v>
      </c>
      <c r="S192" s="3" t="s">
        <v>6325</v>
      </c>
      <c r="U192" s="10" t="s">
        <v>2483</v>
      </c>
      <c r="W192" s="10" t="s">
        <v>5477</v>
      </c>
      <c r="X192" s="3" t="s">
        <v>4688</v>
      </c>
      <c r="Y192" s="10" t="s">
        <v>6326</v>
      </c>
      <c r="Z192" s="10" t="s">
        <v>1985</v>
      </c>
      <c r="AB192" s="3" t="s">
        <v>38</v>
      </c>
      <c r="AC192" s="3" t="s">
        <v>4623</v>
      </c>
    </row>
    <row r="193">
      <c r="A193" s="3" t="s">
        <v>2744</v>
      </c>
      <c r="B193" s="3" t="str">
        <f t="shared" si="1"/>
        <v>rgc-cbam: a dual-stream attention-guided architecture for early detection and diagnosis of breast microcalcifications</v>
      </c>
      <c r="C193" s="3" t="s">
        <v>2290</v>
      </c>
      <c r="D193" s="3" t="s">
        <v>6327</v>
      </c>
      <c r="E193" s="3" t="s">
        <v>6328</v>
      </c>
      <c r="F193" s="10" t="s">
        <v>6329</v>
      </c>
      <c r="G193" s="10" t="s">
        <v>1932</v>
      </c>
      <c r="J193" s="10" t="s">
        <v>2510</v>
      </c>
      <c r="K193" s="10" t="s">
        <v>2494</v>
      </c>
      <c r="L193" s="3" t="s">
        <v>2293</v>
      </c>
      <c r="N193" s="3" t="s">
        <v>6330</v>
      </c>
      <c r="O193" s="3" t="s">
        <v>2292</v>
      </c>
      <c r="P193" s="3" t="s">
        <v>6331</v>
      </c>
      <c r="Q193" s="21" t="s">
        <v>6332</v>
      </c>
      <c r="R193" s="3" t="s">
        <v>6333</v>
      </c>
      <c r="S193" s="3" t="s">
        <v>6334</v>
      </c>
      <c r="U193" s="10" t="s">
        <v>2510</v>
      </c>
      <c r="W193" s="10" t="s">
        <v>4126</v>
      </c>
      <c r="X193" s="3" t="s">
        <v>38</v>
      </c>
      <c r="Y193" s="10" t="s">
        <v>6329</v>
      </c>
      <c r="Z193" s="3" t="s">
        <v>6335</v>
      </c>
      <c r="AA193" s="3" t="s">
        <v>6335</v>
      </c>
      <c r="AB193" s="3" t="s">
        <v>38</v>
      </c>
      <c r="AC193" s="3" t="s">
        <v>4528</v>
      </c>
    </row>
    <row r="194">
      <c r="A194" s="3" t="s">
        <v>6336</v>
      </c>
      <c r="B194" s="3" t="str">
        <f t="shared" si="1"/>
        <v>fuzzy-rough meta-feature selection for compact stack ensemble classification</v>
      </c>
      <c r="C194" s="3" t="s">
        <v>4328</v>
      </c>
      <c r="D194" s="3" t="s">
        <v>6337</v>
      </c>
      <c r="E194" s="3" t="s">
        <v>6338</v>
      </c>
      <c r="F194" s="10" t="s">
        <v>6339</v>
      </c>
      <c r="G194" s="10" t="s">
        <v>2015</v>
      </c>
      <c r="J194" s="10" t="s">
        <v>2510</v>
      </c>
      <c r="K194" s="10" t="s">
        <v>2494</v>
      </c>
      <c r="L194" s="3" t="s">
        <v>4331</v>
      </c>
      <c r="N194" s="3" t="s">
        <v>6340</v>
      </c>
      <c r="O194" s="3" t="s">
        <v>4330</v>
      </c>
      <c r="Q194" s="21" t="s">
        <v>6341</v>
      </c>
      <c r="R194" s="3" t="s">
        <v>6342</v>
      </c>
      <c r="S194" s="3" t="s">
        <v>6343</v>
      </c>
      <c r="W194" s="10" t="s">
        <v>3270</v>
      </c>
      <c r="X194" s="3" t="s">
        <v>38</v>
      </c>
      <c r="Y194" s="10" t="s">
        <v>6339</v>
      </c>
      <c r="Z194" s="3" t="s">
        <v>6344</v>
      </c>
      <c r="AA194" s="3" t="s">
        <v>6344</v>
      </c>
      <c r="AB194" s="3" t="s">
        <v>38</v>
      </c>
      <c r="AC194" s="3" t="s">
        <v>4528</v>
      </c>
    </row>
    <row r="195">
      <c r="A195" s="3" t="s">
        <v>6345</v>
      </c>
      <c r="B195" s="3" t="str">
        <f t="shared" si="1"/>
        <v>breast x-ray image four-class classification based on channel attention and tri-channel pseudo-color input</v>
      </c>
      <c r="C195" s="3" t="s">
        <v>3684</v>
      </c>
      <c r="D195" s="3" t="s">
        <v>6346</v>
      </c>
      <c r="E195" s="3" t="s">
        <v>6347</v>
      </c>
      <c r="F195" s="10" t="s">
        <v>6348</v>
      </c>
      <c r="G195" s="10" t="s">
        <v>1932</v>
      </c>
      <c r="J195" s="10" t="s">
        <v>6349</v>
      </c>
      <c r="K195" s="10" t="s">
        <v>6350</v>
      </c>
      <c r="L195" s="3" t="s">
        <v>3687</v>
      </c>
      <c r="N195" s="3" t="s">
        <v>6351</v>
      </c>
      <c r="O195" s="3" t="s">
        <v>3686</v>
      </c>
      <c r="Q195" s="21" t="s">
        <v>6352</v>
      </c>
      <c r="R195" s="3" t="s">
        <v>6353</v>
      </c>
      <c r="S195" s="3" t="s">
        <v>6354</v>
      </c>
      <c r="W195" s="10" t="s">
        <v>2709</v>
      </c>
      <c r="X195" s="3" t="s">
        <v>38</v>
      </c>
      <c r="Y195" s="10" t="s">
        <v>6348</v>
      </c>
      <c r="Z195" s="3" t="s">
        <v>6355</v>
      </c>
      <c r="AA195" s="3" t="s">
        <v>6355</v>
      </c>
      <c r="AB195" s="3" t="s">
        <v>38</v>
      </c>
      <c r="AC195" s="3" t="s">
        <v>4528</v>
      </c>
    </row>
    <row r="196">
      <c r="A196" s="3" t="s">
        <v>6356</v>
      </c>
      <c r="B196" s="3" t="str">
        <f t="shared" si="1"/>
        <v>decoding cancer tissues: a comparative deep learning view of breast histopathology</v>
      </c>
      <c r="C196" s="3" t="s">
        <v>4332</v>
      </c>
      <c r="D196" s="3" t="s">
        <v>6357</v>
      </c>
      <c r="E196" s="3" t="s">
        <v>6025</v>
      </c>
      <c r="F196" s="10" t="s">
        <v>6026</v>
      </c>
      <c r="G196" s="10" t="s">
        <v>2015</v>
      </c>
      <c r="J196" s="10" t="s">
        <v>2510</v>
      </c>
      <c r="K196" s="10" t="s">
        <v>2494</v>
      </c>
      <c r="L196" s="3" t="s">
        <v>4335</v>
      </c>
      <c r="N196" s="3" t="s">
        <v>6027</v>
      </c>
      <c r="O196" s="3" t="s">
        <v>4334</v>
      </c>
      <c r="Q196" s="21" t="s">
        <v>6358</v>
      </c>
      <c r="R196" s="3" t="s">
        <v>6359</v>
      </c>
      <c r="S196" s="3" t="s">
        <v>6360</v>
      </c>
      <c r="W196" s="10" t="s">
        <v>3318</v>
      </c>
      <c r="X196" s="3" t="s">
        <v>38</v>
      </c>
      <c r="Y196" s="10" t="s">
        <v>6026</v>
      </c>
      <c r="Z196" s="3" t="s">
        <v>6031</v>
      </c>
      <c r="AA196" s="3" t="s">
        <v>6031</v>
      </c>
      <c r="AB196" s="3" t="s">
        <v>38</v>
      </c>
      <c r="AC196" s="3" t="s">
        <v>4528</v>
      </c>
    </row>
    <row r="197">
      <c r="A197" s="3" t="s">
        <v>6361</v>
      </c>
      <c r="B197" s="3" t="str">
        <f t="shared" si="1"/>
        <v>project akshara: a comparative study of deep learning architectures for robust kannada handwritten digit classification</v>
      </c>
      <c r="C197" s="3" t="s">
        <v>4336</v>
      </c>
      <c r="D197" s="3" t="s">
        <v>6362</v>
      </c>
      <c r="E197" s="3" t="s">
        <v>6363</v>
      </c>
      <c r="F197" s="10" t="s">
        <v>4737</v>
      </c>
      <c r="G197" s="10" t="s">
        <v>1932</v>
      </c>
      <c r="J197" s="10" t="s">
        <v>2510</v>
      </c>
      <c r="K197" s="10" t="s">
        <v>2524</v>
      </c>
      <c r="L197" s="3" t="s">
        <v>4339</v>
      </c>
      <c r="N197" s="3" t="s">
        <v>6364</v>
      </c>
      <c r="O197" s="3" t="s">
        <v>4338</v>
      </c>
      <c r="Q197" s="21" t="s">
        <v>6365</v>
      </c>
      <c r="R197" s="3" t="s">
        <v>6366</v>
      </c>
      <c r="S197" s="3" t="s">
        <v>6367</v>
      </c>
      <c r="W197" s="10" t="s">
        <v>6368</v>
      </c>
      <c r="X197" s="3" t="s">
        <v>38</v>
      </c>
      <c r="Y197" s="10" t="s">
        <v>4737</v>
      </c>
      <c r="Z197" s="3" t="s">
        <v>4536</v>
      </c>
      <c r="AA197" s="3" t="s">
        <v>4536</v>
      </c>
      <c r="AB197" s="3" t="s">
        <v>38</v>
      </c>
      <c r="AC197" s="3" t="s">
        <v>4528</v>
      </c>
    </row>
    <row r="198">
      <c r="A198" s="3" t="s">
        <v>6369</v>
      </c>
      <c r="B198" s="3" t="str">
        <f t="shared" si="1"/>
        <v>an online growing-and-pruning algorithm of a feedforward neural network for nonlinear systems modeling</v>
      </c>
      <c r="C198" s="3" t="s">
        <v>4340</v>
      </c>
      <c r="D198" s="3" t="s">
        <v>6370</v>
      </c>
      <c r="E198" s="3" t="s">
        <v>6371</v>
      </c>
      <c r="F198" s="10" t="s">
        <v>6372</v>
      </c>
      <c r="G198" s="10" t="s">
        <v>1932</v>
      </c>
      <c r="H198" s="10" t="s">
        <v>2973</v>
      </c>
      <c r="J198" s="10" t="s">
        <v>6373</v>
      </c>
      <c r="K198" s="10" t="s">
        <v>6374</v>
      </c>
      <c r="L198" s="3" t="s">
        <v>4343</v>
      </c>
      <c r="M198" s="3" t="s">
        <v>6375</v>
      </c>
      <c r="O198" s="3" t="s">
        <v>4342</v>
      </c>
      <c r="P198" s="3" t="s">
        <v>6376</v>
      </c>
      <c r="Q198" s="21" t="s">
        <v>6377</v>
      </c>
      <c r="R198" s="3" t="s">
        <v>6378</v>
      </c>
      <c r="S198" s="3" t="s">
        <v>6379</v>
      </c>
      <c r="U198" s="10" t="s">
        <v>2524</v>
      </c>
      <c r="W198" s="10" t="s">
        <v>4915</v>
      </c>
      <c r="X198" s="3" t="s">
        <v>38</v>
      </c>
      <c r="Y198" s="10" t="s">
        <v>6380</v>
      </c>
      <c r="Z198" s="10" t="s">
        <v>1932</v>
      </c>
      <c r="AB198" s="3" t="s">
        <v>38</v>
      </c>
      <c r="AC198" s="3" t="s">
        <v>4623</v>
      </c>
    </row>
    <row r="199">
      <c r="A199" s="3" t="s">
        <v>6381</v>
      </c>
      <c r="B199" s="3" t="str">
        <f t="shared" si="1"/>
        <v>medical image analysis with deep learning approach</v>
      </c>
      <c r="C199" s="3" t="s">
        <v>4344</v>
      </c>
      <c r="D199" s="3" t="s">
        <v>6382</v>
      </c>
      <c r="E199" s="3" t="s">
        <v>6383</v>
      </c>
      <c r="F199" s="10" t="s">
        <v>6384</v>
      </c>
      <c r="G199" s="10" t="s">
        <v>1932</v>
      </c>
      <c r="H199" s="10" t="s">
        <v>2514</v>
      </c>
      <c r="J199" s="10" t="s">
        <v>2510</v>
      </c>
      <c r="K199" s="10" t="s">
        <v>2524</v>
      </c>
      <c r="L199" s="3" t="s">
        <v>4347</v>
      </c>
      <c r="N199" s="3" t="s">
        <v>6385</v>
      </c>
      <c r="O199" s="3" t="s">
        <v>4346</v>
      </c>
      <c r="Q199" s="21" t="s">
        <v>6386</v>
      </c>
      <c r="R199" s="3" t="s">
        <v>6387</v>
      </c>
      <c r="S199" s="3" t="s">
        <v>6388</v>
      </c>
      <c r="W199" s="10" t="s">
        <v>4675</v>
      </c>
      <c r="X199" s="3" t="s">
        <v>38</v>
      </c>
      <c r="Y199" s="10" t="s">
        <v>6384</v>
      </c>
      <c r="Z199" s="3" t="s">
        <v>6389</v>
      </c>
      <c r="AA199" s="3" t="s">
        <v>6389</v>
      </c>
      <c r="AB199" s="3" t="s">
        <v>38</v>
      </c>
      <c r="AC199" s="3" t="s">
        <v>4528</v>
      </c>
    </row>
    <row r="200">
      <c r="A200" s="3" t="s">
        <v>4054</v>
      </c>
      <c r="B200" s="3" t="str">
        <f t="shared" si="1"/>
        <v>ddpm-skdnet: a deep learning method for icg image classification</v>
      </c>
      <c r="C200" s="3" t="s">
        <v>3083</v>
      </c>
      <c r="D200" s="3" t="s">
        <v>6390</v>
      </c>
      <c r="E200" s="3" t="s">
        <v>6186</v>
      </c>
      <c r="F200" s="10" t="s">
        <v>6187</v>
      </c>
      <c r="G200" s="10" t="s">
        <v>1936</v>
      </c>
      <c r="J200" s="10" t="s">
        <v>6391</v>
      </c>
      <c r="K200" s="10" t="s">
        <v>6392</v>
      </c>
      <c r="L200" s="3" t="s">
        <v>3085</v>
      </c>
      <c r="M200" s="3" t="s">
        <v>6190</v>
      </c>
      <c r="N200" s="3" t="s">
        <v>6191</v>
      </c>
      <c r="O200" s="3" t="s">
        <v>3084</v>
      </c>
      <c r="P200" s="3" t="s">
        <v>4565</v>
      </c>
      <c r="Q200" s="21" t="s">
        <v>6393</v>
      </c>
      <c r="R200" s="3" t="s">
        <v>6394</v>
      </c>
      <c r="S200" s="3" t="s">
        <v>6395</v>
      </c>
      <c r="U200" s="10" t="s">
        <v>2510</v>
      </c>
      <c r="W200" s="10" t="s">
        <v>3270</v>
      </c>
      <c r="X200" s="3" t="s">
        <v>38</v>
      </c>
      <c r="Y200" s="10" t="s">
        <v>6187</v>
      </c>
      <c r="Z200" s="3" t="s">
        <v>6194</v>
      </c>
      <c r="AA200" s="3" t="s">
        <v>6194</v>
      </c>
      <c r="AB200" s="3" t="s">
        <v>38</v>
      </c>
      <c r="AC200" s="3" t="s">
        <v>4528</v>
      </c>
    </row>
    <row r="201">
      <c r="A201" s="3" t="s">
        <v>3986</v>
      </c>
      <c r="B201" s="3" t="str">
        <f t="shared" si="1"/>
        <v>edge-cloud split federated learning with hot-attentional semantic fusion for breast cancer segmentation</v>
      </c>
      <c r="C201" s="3" t="s">
        <v>3086</v>
      </c>
      <c r="D201" s="3" t="s">
        <v>6396</v>
      </c>
      <c r="E201" s="3" t="s">
        <v>6397</v>
      </c>
      <c r="F201" s="10" t="s">
        <v>6329</v>
      </c>
      <c r="G201" s="10" t="s">
        <v>1932</v>
      </c>
      <c r="J201" s="10" t="s">
        <v>6398</v>
      </c>
      <c r="K201" s="10" t="s">
        <v>6399</v>
      </c>
      <c r="L201" s="3" t="s">
        <v>3088</v>
      </c>
      <c r="M201" s="3" t="s">
        <v>6400</v>
      </c>
      <c r="N201" s="3" t="s">
        <v>6401</v>
      </c>
      <c r="O201" s="3" t="s">
        <v>3087</v>
      </c>
      <c r="P201" s="3" t="s">
        <v>6402</v>
      </c>
      <c r="Q201" s="21" t="s">
        <v>6403</v>
      </c>
      <c r="R201" s="3" t="s">
        <v>6404</v>
      </c>
      <c r="S201" s="3" t="s">
        <v>6405</v>
      </c>
      <c r="W201" s="10" t="s">
        <v>2486</v>
      </c>
      <c r="X201" s="3" t="s">
        <v>38</v>
      </c>
      <c r="Y201" s="10" t="s">
        <v>6329</v>
      </c>
      <c r="Z201" s="3" t="s">
        <v>6406</v>
      </c>
      <c r="AA201" s="3" t="s">
        <v>6406</v>
      </c>
      <c r="AB201" s="3" t="s">
        <v>38</v>
      </c>
      <c r="AC201" s="3" t="s">
        <v>4528</v>
      </c>
    </row>
    <row r="202">
      <c r="A202" s="3" t="s">
        <v>4020</v>
      </c>
      <c r="B202" s="3" t="str">
        <f t="shared" si="1"/>
        <v>automated hidden neuron optimization for multilayer perceptrons for classification tasks</v>
      </c>
      <c r="C202" s="3" t="s">
        <v>3089</v>
      </c>
      <c r="D202" s="3" t="s">
        <v>6407</v>
      </c>
      <c r="E202" s="3" t="s">
        <v>6408</v>
      </c>
      <c r="F202" s="10" t="s">
        <v>6409</v>
      </c>
      <c r="G202" s="10" t="s">
        <v>1923</v>
      </c>
      <c r="J202" s="10" t="s">
        <v>2510</v>
      </c>
      <c r="K202" s="10" t="s">
        <v>2691</v>
      </c>
      <c r="L202" s="3" t="s">
        <v>3091</v>
      </c>
      <c r="N202" s="3" t="s">
        <v>6410</v>
      </c>
      <c r="O202" s="3" t="s">
        <v>3090</v>
      </c>
      <c r="Q202" s="21" t="s">
        <v>6411</v>
      </c>
      <c r="R202" s="3" t="s">
        <v>6412</v>
      </c>
      <c r="S202" s="3" t="s">
        <v>6413</v>
      </c>
      <c r="U202" s="10" t="s">
        <v>2510</v>
      </c>
      <c r="W202" s="10" t="s">
        <v>3591</v>
      </c>
      <c r="X202" s="3" t="s">
        <v>38</v>
      </c>
      <c r="Y202" s="10" t="s">
        <v>6409</v>
      </c>
      <c r="Z202" s="3" t="s">
        <v>6414</v>
      </c>
      <c r="AA202" s="3" t="s">
        <v>6414</v>
      </c>
      <c r="AB202" s="3" t="s">
        <v>38</v>
      </c>
      <c r="AC202" s="3" t="s">
        <v>4528</v>
      </c>
    </row>
    <row r="203">
      <c r="A203" s="3" t="s">
        <v>6415</v>
      </c>
      <c r="B203" s="3" t="str">
        <f t="shared" si="1"/>
        <v>improving the automated detection of calcifications using adaptive variance stabilization</v>
      </c>
      <c r="C203" s="3" t="s">
        <v>4348</v>
      </c>
      <c r="D203" s="3" t="s">
        <v>6416</v>
      </c>
      <c r="E203" s="3" t="s">
        <v>5480</v>
      </c>
      <c r="F203" s="10" t="s">
        <v>6417</v>
      </c>
      <c r="G203" s="10" t="s">
        <v>2078</v>
      </c>
      <c r="H203" s="10" t="s">
        <v>5977</v>
      </c>
      <c r="I203" s="10" t="s">
        <v>2691</v>
      </c>
      <c r="J203" s="10" t="s">
        <v>6418</v>
      </c>
      <c r="K203" s="10" t="s">
        <v>6419</v>
      </c>
      <c r="L203" s="3" t="s">
        <v>4351</v>
      </c>
      <c r="M203" s="3" t="s">
        <v>5483</v>
      </c>
      <c r="O203" s="3" t="s">
        <v>4350</v>
      </c>
      <c r="P203" s="3" t="s">
        <v>6420</v>
      </c>
      <c r="Q203" s="21" t="s">
        <v>6421</v>
      </c>
      <c r="R203" s="3" t="s">
        <v>6422</v>
      </c>
      <c r="S203" s="3" t="s">
        <v>6423</v>
      </c>
      <c r="T203" s="3" t="s">
        <v>6424</v>
      </c>
      <c r="U203" s="10" t="s">
        <v>2504</v>
      </c>
      <c r="W203" s="10" t="s">
        <v>6124</v>
      </c>
      <c r="X203" s="3" t="s">
        <v>38</v>
      </c>
      <c r="Y203" s="10" t="s">
        <v>6425</v>
      </c>
      <c r="Z203" s="10" t="s">
        <v>6426</v>
      </c>
      <c r="AB203" s="3" t="s">
        <v>38</v>
      </c>
      <c r="AC203" s="3" t="s">
        <v>4623</v>
      </c>
    </row>
    <row r="204">
      <c r="A204" s="3" t="s">
        <v>6427</v>
      </c>
      <c r="B204" s="3" t="str">
        <f t="shared" si="1"/>
        <v>task-adaptive multi-scale ensemble framework for multi-cancer diseases classification</v>
      </c>
      <c r="C204" s="3" t="s">
        <v>4352</v>
      </c>
      <c r="D204" s="3" t="s">
        <v>6428</v>
      </c>
      <c r="E204" s="3" t="s">
        <v>6429</v>
      </c>
      <c r="F204" s="10" t="s">
        <v>6430</v>
      </c>
      <c r="G204" s="10" t="s">
        <v>2015</v>
      </c>
      <c r="J204" s="10" t="s">
        <v>2510</v>
      </c>
      <c r="K204" s="10" t="s">
        <v>2524</v>
      </c>
      <c r="L204" s="3" t="s">
        <v>4355</v>
      </c>
      <c r="N204" s="3" t="s">
        <v>6431</v>
      </c>
      <c r="O204" s="3" t="s">
        <v>4354</v>
      </c>
      <c r="Q204" s="21" t="s">
        <v>6432</v>
      </c>
      <c r="R204" s="3" t="s">
        <v>6433</v>
      </c>
      <c r="S204" s="3" t="s">
        <v>6434</v>
      </c>
      <c r="W204" s="10" t="s">
        <v>4083</v>
      </c>
      <c r="X204" s="3" t="s">
        <v>38</v>
      </c>
      <c r="Y204" s="10" t="s">
        <v>6430</v>
      </c>
      <c r="Z204" s="3" t="s">
        <v>6435</v>
      </c>
      <c r="AA204" s="3" t="s">
        <v>6435</v>
      </c>
      <c r="AB204" s="3" t="s">
        <v>38</v>
      </c>
      <c r="AC204" s="3" t="s">
        <v>4528</v>
      </c>
    </row>
    <row r="205">
      <c r="A205" s="3" t="s">
        <v>6436</v>
      </c>
      <c r="B205" s="3" t="str">
        <f t="shared" si="1"/>
        <v>a qualitative and quantitative comparative study of different denoising and enhancement techniques for breast mammograms, ultrasound and magnetic resonance images</v>
      </c>
      <c r="C205" s="3" t="s">
        <v>4356</v>
      </c>
      <c r="D205" s="3" t="s">
        <v>6437</v>
      </c>
      <c r="E205" s="3" t="s">
        <v>6438</v>
      </c>
      <c r="F205" s="10" t="s">
        <v>6439</v>
      </c>
      <c r="G205" s="10" t="s">
        <v>1936</v>
      </c>
      <c r="H205" s="10" t="s">
        <v>1936</v>
      </c>
      <c r="J205" s="10" t="s">
        <v>6440</v>
      </c>
      <c r="K205" s="10" t="s">
        <v>6441</v>
      </c>
      <c r="L205" s="3" t="s">
        <v>4359</v>
      </c>
      <c r="N205" s="3" t="s">
        <v>6442</v>
      </c>
      <c r="O205" s="3" t="s">
        <v>4358</v>
      </c>
      <c r="Q205" s="21" t="s">
        <v>6443</v>
      </c>
      <c r="U205" s="10" t="s">
        <v>2510</v>
      </c>
      <c r="Y205" s="10" t="s">
        <v>6439</v>
      </c>
      <c r="Z205" s="3" t="s">
        <v>6444</v>
      </c>
      <c r="AA205" s="3" t="s">
        <v>6444</v>
      </c>
      <c r="AB205" s="3" t="s">
        <v>6445</v>
      </c>
      <c r="AC205" s="3" t="s">
        <v>6446</v>
      </c>
    </row>
    <row r="206">
      <c r="A206" s="3" t="s">
        <v>6447</v>
      </c>
      <c r="B206" s="3" t="str">
        <f t="shared" si="1"/>
        <v>the rearch on improved lvq neural network method</v>
      </c>
      <c r="C206" s="3" t="s">
        <v>4360</v>
      </c>
      <c r="D206" s="3" t="s">
        <v>6448</v>
      </c>
      <c r="E206" s="3" t="s">
        <v>6449</v>
      </c>
      <c r="F206" s="10" t="s">
        <v>6450</v>
      </c>
      <c r="G206" s="10" t="s">
        <v>1956</v>
      </c>
      <c r="J206" s="10" t="s">
        <v>6451</v>
      </c>
      <c r="K206" s="10" t="s">
        <v>6452</v>
      </c>
      <c r="L206" s="3" t="s">
        <v>4363</v>
      </c>
      <c r="N206" s="3" t="s">
        <v>6453</v>
      </c>
      <c r="O206" s="3" t="s">
        <v>4362</v>
      </c>
      <c r="Q206" s="21" t="s">
        <v>6454</v>
      </c>
      <c r="R206" s="3" t="s">
        <v>6455</v>
      </c>
      <c r="S206" s="3" t="s">
        <v>6456</v>
      </c>
      <c r="U206" s="10" t="s">
        <v>2497</v>
      </c>
      <c r="W206" s="10" t="s">
        <v>2524</v>
      </c>
      <c r="X206" s="3" t="s">
        <v>38</v>
      </c>
      <c r="Y206" s="10" t="s">
        <v>6450</v>
      </c>
      <c r="Z206" s="3" t="s">
        <v>6457</v>
      </c>
      <c r="AA206" s="3" t="s">
        <v>6457</v>
      </c>
      <c r="AB206" s="3" t="s">
        <v>38</v>
      </c>
      <c r="AC206" s="3" t="s">
        <v>4528</v>
      </c>
    </row>
    <row r="207">
      <c r="A207" s="3" t="s">
        <v>6458</v>
      </c>
      <c r="B207" s="3" t="str">
        <f t="shared" si="1"/>
        <v>acquisition time-informed breast tumor segmentation from dynamic contrast-enhanced mri</v>
      </c>
      <c r="C207" s="3" t="s">
        <v>4364</v>
      </c>
      <c r="D207" s="3" t="s">
        <v>6459</v>
      </c>
      <c r="E207" s="3" t="s">
        <v>6460</v>
      </c>
      <c r="F207" s="10" t="s">
        <v>5199</v>
      </c>
      <c r="G207" s="10" t="s">
        <v>2015</v>
      </c>
      <c r="J207" s="10" t="s">
        <v>2510</v>
      </c>
      <c r="K207" s="10" t="s">
        <v>2497</v>
      </c>
      <c r="L207" s="3" t="s">
        <v>4367</v>
      </c>
      <c r="M207" s="3" t="s">
        <v>5911</v>
      </c>
      <c r="N207" s="3" t="s">
        <v>6461</v>
      </c>
      <c r="O207" s="3" t="s">
        <v>4366</v>
      </c>
      <c r="Q207" s="21" t="s">
        <v>6462</v>
      </c>
      <c r="R207" s="3" t="s">
        <v>6463</v>
      </c>
      <c r="S207" s="3" t="s">
        <v>6464</v>
      </c>
      <c r="W207" s="10" t="s">
        <v>3764</v>
      </c>
      <c r="X207" s="3" t="s">
        <v>38</v>
      </c>
      <c r="Y207" s="10" t="s">
        <v>5199</v>
      </c>
      <c r="Z207" s="3" t="s">
        <v>6465</v>
      </c>
      <c r="AA207" s="3" t="s">
        <v>6465</v>
      </c>
      <c r="AB207" s="3" t="s">
        <v>38</v>
      </c>
      <c r="AC207" s="3" t="s">
        <v>4528</v>
      </c>
    </row>
    <row r="208">
      <c r="A208" s="3" t="s">
        <v>6466</v>
      </c>
      <c r="B208" s="3" t="str">
        <f t="shared" si="1"/>
        <v>a lightweight pathological image segmentation framework based on heterogeneous cross-layer sampling</v>
      </c>
      <c r="C208" s="3" t="s">
        <v>3688</v>
      </c>
      <c r="D208" s="3" t="s">
        <v>6467</v>
      </c>
      <c r="E208" s="3" t="s">
        <v>6468</v>
      </c>
      <c r="F208" s="10" t="s">
        <v>6469</v>
      </c>
      <c r="G208" s="10" t="s">
        <v>1936</v>
      </c>
      <c r="J208" s="10" t="s">
        <v>2510</v>
      </c>
      <c r="K208" s="10" t="s">
        <v>2691</v>
      </c>
      <c r="L208" s="3" t="s">
        <v>3691</v>
      </c>
      <c r="N208" s="3" t="s">
        <v>6470</v>
      </c>
      <c r="O208" s="3" t="s">
        <v>3690</v>
      </c>
      <c r="P208" s="3" t="s">
        <v>6471</v>
      </c>
      <c r="Q208" s="21" t="s">
        <v>6472</v>
      </c>
      <c r="R208" s="3" t="s">
        <v>6473</v>
      </c>
      <c r="S208" s="3" t="s">
        <v>6474</v>
      </c>
      <c r="U208" s="10" t="s">
        <v>2510</v>
      </c>
      <c r="W208" s="10" t="s">
        <v>2527</v>
      </c>
      <c r="X208" s="3" t="s">
        <v>38</v>
      </c>
      <c r="Y208" s="10" t="s">
        <v>6469</v>
      </c>
      <c r="Z208" s="3" t="s">
        <v>6475</v>
      </c>
      <c r="AA208" s="3" t="s">
        <v>6475</v>
      </c>
      <c r="AB208" s="3" t="s">
        <v>38</v>
      </c>
      <c r="AC208" s="3" t="s">
        <v>4528</v>
      </c>
    </row>
    <row r="209">
      <c r="A209" s="3" t="s">
        <v>6476</v>
      </c>
      <c r="B209" s="3" t="str">
        <f t="shared" si="1"/>
        <v>leveraging explainable artificial intelligence for understanding the effect of model capacity on training dataset size</v>
      </c>
      <c r="C209" s="3" t="s">
        <v>4368</v>
      </c>
      <c r="D209" s="3" t="s">
        <v>6477</v>
      </c>
      <c r="E209" s="3" t="s">
        <v>6478</v>
      </c>
      <c r="F209" s="10" t="s">
        <v>6479</v>
      </c>
      <c r="G209" s="10" t="s">
        <v>1928</v>
      </c>
      <c r="J209" s="10" t="s">
        <v>2510</v>
      </c>
      <c r="K209" s="10" t="s">
        <v>2494</v>
      </c>
      <c r="L209" s="3" t="s">
        <v>4371</v>
      </c>
      <c r="M209" s="3" t="s">
        <v>6480</v>
      </c>
      <c r="N209" s="3" t="s">
        <v>6481</v>
      </c>
      <c r="O209" s="3" t="s">
        <v>4370</v>
      </c>
      <c r="Q209" s="21" t="s">
        <v>6482</v>
      </c>
      <c r="R209" s="3" t="s">
        <v>6483</v>
      </c>
      <c r="S209" s="3" t="s">
        <v>6484</v>
      </c>
      <c r="U209" s="10" t="s">
        <v>2510</v>
      </c>
      <c r="W209" s="10" t="s">
        <v>5335</v>
      </c>
      <c r="X209" s="3" t="s">
        <v>38</v>
      </c>
      <c r="Y209" s="10" t="s">
        <v>6479</v>
      </c>
      <c r="Z209" s="3" t="s">
        <v>6485</v>
      </c>
      <c r="AA209" s="3" t="s">
        <v>6485</v>
      </c>
      <c r="AB209" s="3" t="s">
        <v>38</v>
      </c>
      <c r="AC209" s="3" t="s">
        <v>4528</v>
      </c>
    </row>
    <row r="210">
      <c r="A210" s="3" t="s">
        <v>3792</v>
      </c>
      <c r="B210" s="3" t="str">
        <f t="shared" si="1"/>
        <v>mbformer: a transformer model for 3d time-series data processing to improve bound bubble detection in nondestructive ultrasound molecular imaging</v>
      </c>
      <c r="C210" s="3" t="s">
        <v>3092</v>
      </c>
      <c r="D210" s="3" t="s">
        <v>6486</v>
      </c>
      <c r="E210" s="3" t="s">
        <v>6487</v>
      </c>
      <c r="F210" s="10" t="s">
        <v>5299</v>
      </c>
      <c r="G210" s="10" t="s">
        <v>1932</v>
      </c>
      <c r="J210" s="10" t="s">
        <v>2510</v>
      </c>
      <c r="K210" s="10" t="s">
        <v>2328</v>
      </c>
      <c r="L210" s="3" t="s">
        <v>3094</v>
      </c>
      <c r="M210" s="3" t="s">
        <v>6488</v>
      </c>
      <c r="N210" s="3" t="s">
        <v>6489</v>
      </c>
      <c r="O210" s="3" t="s">
        <v>3093</v>
      </c>
      <c r="P210" s="3" t="s">
        <v>6490</v>
      </c>
      <c r="Q210" s="21" t="s">
        <v>6491</v>
      </c>
      <c r="R210" s="3" t="s">
        <v>6492</v>
      </c>
      <c r="S210" s="3" t="s">
        <v>6493</v>
      </c>
      <c r="U210" s="10" t="s">
        <v>2510</v>
      </c>
      <c r="W210" s="10" t="s">
        <v>2323</v>
      </c>
      <c r="X210" s="3" t="s">
        <v>38</v>
      </c>
      <c r="Y210" s="10" t="s">
        <v>5299</v>
      </c>
      <c r="Z210" s="3" t="s">
        <v>6494</v>
      </c>
      <c r="AA210" s="3" t="s">
        <v>6494</v>
      </c>
      <c r="AB210" s="3" t="s">
        <v>38</v>
      </c>
      <c r="AC210" s="3" t="s">
        <v>4528</v>
      </c>
    </row>
    <row r="211">
      <c r="A211" s="3" t="s">
        <v>6495</v>
      </c>
      <c r="B211" s="3" t="str">
        <f t="shared" si="1"/>
        <v>a hybrid correlation-pso feature selection framework with extreme learning machines for high-accuracy cancer classification in microarray data</v>
      </c>
      <c r="C211" s="3" t="s">
        <v>4372</v>
      </c>
      <c r="D211" s="3" t="s">
        <v>6496</v>
      </c>
      <c r="E211" s="3" t="s">
        <v>6497</v>
      </c>
      <c r="F211" s="10" t="s">
        <v>6498</v>
      </c>
      <c r="G211" s="10" t="s">
        <v>2015</v>
      </c>
      <c r="J211" s="10" t="s">
        <v>6499</v>
      </c>
      <c r="K211" s="10" t="s">
        <v>6500</v>
      </c>
      <c r="L211" s="3" t="s">
        <v>4375</v>
      </c>
      <c r="N211" s="3" t="s">
        <v>6501</v>
      </c>
      <c r="O211" s="3" t="s">
        <v>4374</v>
      </c>
      <c r="Q211" s="21" t="s">
        <v>6502</v>
      </c>
      <c r="R211" s="3" t="s">
        <v>6503</v>
      </c>
      <c r="S211" s="3" t="s">
        <v>6504</v>
      </c>
      <c r="W211" s="10" t="s">
        <v>2504</v>
      </c>
      <c r="X211" s="3" t="s">
        <v>38</v>
      </c>
      <c r="Y211" s="10" t="s">
        <v>6498</v>
      </c>
      <c r="Z211" s="3" t="s">
        <v>6505</v>
      </c>
      <c r="AA211" s="3" t="s">
        <v>6505</v>
      </c>
      <c r="AB211" s="3" t="s">
        <v>38</v>
      </c>
      <c r="AC211" s="3" t="s">
        <v>4528</v>
      </c>
    </row>
    <row r="212">
      <c r="A212" s="3" t="s">
        <v>2610</v>
      </c>
      <c r="B212" s="3" t="str">
        <f t="shared" si="1"/>
        <v>computationally efficient explainable vision transformer framework with test-time augmentation and mask-guided overlay for breast lesion classification in ultrasound images</v>
      </c>
      <c r="C212" s="3" t="s">
        <v>2294</v>
      </c>
      <c r="D212" s="3" t="s">
        <v>6506</v>
      </c>
      <c r="E212" s="3" t="s">
        <v>6507</v>
      </c>
      <c r="F212" s="10" t="s">
        <v>6508</v>
      </c>
      <c r="G212" s="10" t="s">
        <v>1932</v>
      </c>
      <c r="J212" s="10" t="s">
        <v>2510</v>
      </c>
      <c r="K212" s="10" t="s">
        <v>2494</v>
      </c>
      <c r="L212" s="3" t="s">
        <v>2297</v>
      </c>
      <c r="N212" s="3" t="s">
        <v>6509</v>
      </c>
      <c r="O212" s="3" t="s">
        <v>2296</v>
      </c>
      <c r="Q212" s="21" t="s">
        <v>6510</v>
      </c>
      <c r="R212" s="3" t="s">
        <v>6511</v>
      </c>
      <c r="S212" s="3" t="s">
        <v>6512</v>
      </c>
      <c r="W212" s="10" t="s">
        <v>3270</v>
      </c>
      <c r="X212" s="3" t="s">
        <v>38</v>
      </c>
      <c r="Y212" s="10" t="s">
        <v>6508</v>
      </c>
      <c r="Z212" s="3" t="s">
        <v>5363</v>
      </c>
      <c r="AA212" s="3" t="s">
        <v>5363</v>
      </c>
      <c r="AB212" s="3" t="s">
        <v>38</v>
      </c>
      <c r="AC212" s="3" t="s">
        <v>4528</v>
      </c>
    </row>
    <row r="213">
      <c r="A213" s="3" t="s">
        <v>6513</v>
      </c>
      <c r="B213" s="3" t="str">
        <f t="shared" si="1"/>
        <v>minimum precision requirements of general margin hyperplane classifiers</v>
      </c>
      <c r="C213" s="3" t="s">
        <v>4376</v>
      </c>
      <c r="D213" s="3" t="s">
        <v>6514</v>
      </c>
      <c r="E213" s="3" t="s">
        <v>6515</v>
      </c>
      <c r="F213" s="10" t="s">
        <v>6516</v>
      </c>
      <c r="G213" s="10" t="s">
        <v>1956</v>
      </c>
      <c r="H213" s="10" t="s">
        <v>2709</v>
      </c>
      <c r="I213" s="10" t="s">
        <v>2483</v>
      </c>
      <c r="J213" s="10" t="s">
        <v>6517</v>
      </c>
      <c r="K213" s="10" t="s">
        <v>6518</v>
      </c>
      <c r="L213" s="3" t="s">
        <v>4379</v>
      </c>
      <c r="M213" s="3" t="s">
        <v>6519</v>
      </c>
      <c r="O213" s="3" t="s">
        <v>4378</v>
      </c>
      <c r="P213" s="3" t="s">
        <v>6520</v>
      </c>
      <c r="Q213" s="21" t="s">
        <v>6521</v>
      </c>
      <c r="R213" s="3" t="s">
        <v>6522</v>
      </c>
      <c r="S213" s="3" t="s">
        <v>6523</v>
      </c>
      <c r="U213" s="10" t="s">
        <v>2510</v>
      </c>
      <c r="W213" s="10" t="s">
        <v>2917</v>
      </c>
      <c r="X213" s="3" t="s">
        <v>38</v>
      </c>
      <c r="Y213" s="10" t="s">
        <v>6524</v>
      </c>
      <c r="Z213" s="10" t="s">
        <v>6525</v>
      </c>
      <c r="AB213" s="3" t="s">
        <v>38</v>
      </c>
      <c r="AC213" s="3" t="s">
        <v>4623</v>
      </c>
    </row>
    <row r="214">
      <c r="A214" s="3" t="s">
        <v>6526</v>
      </c>
      <c r="B214" s="3" t="str">
        <f t="shared" si="1"/>
        <v>smote-lasso-deepnet framework for cancer subtyping from gene expression data</v>
      </c>
      <c r="C214" s="3" t="s">
        <v>4380</v>
      </c>
      <c r="D214" s="3" t="s">
        <v>6527</v>
      </c>
      <c r="E214" s="3" t="s">
        <v>4708</v>
      </c>
      <c r="F214" s="10" t="s">
        <v>4709</v>
      </c>
      <c r="G214" s="10" t="s">
        <v>1928</v>
      </c>
      <c r="J214" s="10" t="s">
        <v>2510</v>
      </c>
      <c r="K214" s="10" t="s">
        <v>2494</v>
      </c>
      <c r="L214" s="3" t="s">
        <v>4383</v>
      </c>
      <c r="N214" s="3" t="s">
        <v>4710</v>
      </c>
      <c r="O214" s="3" t="s">
        <v>4382</v>
      </c>
      <c r="Q214" s="21" t="s">
        <v>6528</v>
      </c>
      <c r="R214" s="3" t="s">
        <v>6529</v>
      </c>
      <c r="S214" s="3" t="s">
        <v>6530</v>
      </c>
      <c r="U214" s="10" t="s">
        <v>2494</v>
      </c>
      <c r="W214" s="10" t="s">
        <v>6531</v>
      </c>
      <c r="X214" s="3" t="s">
        <v>38</v>
      </c>
      <c r="Y214" s="10" t="s">
        <v>4709</v>
      </c>
      <c r="Z214" s="3" t="s">
        <v>4715</v>
      </c>
      <c r="AA214" s="3" t="s">
        <v>4715</v>
      </c>
      <c r="AB214" s="3" t="s">
        <v>38</v>
      </c>
      <c r="AC214" s="3" t="s">
        <v>4528</v>
      </c>
    </row>
    <row r="215">
      <c r="A215" s="3" t="s">
        <v>3956</v>
      </c>
      <c r="B215" s="3" t="str">
        <f t="shared" si="1"/>
        <v>an improved autoencoder and differential evolution framework for feature selection</v>
      </c>
      <c r="C215" s="3" t="s">
        <v>3095</v>
      </c>
      <c r="D215" s="3" t="s">
        <v>6532</v>
      </c>
      <c r="E215" s="3" t="s">
        <v>6533</v>
      </c>
      <c r="F215" s="10" t="s">
        <v>6534</v>
      </c>
      <c r="G215" s="10" t="s">
        <v>2015</v>
      </c>
      <c r="J215" s="10" t="s">
        <v>6535</v>
      </c>
      <c r="K215" s="10" t="s">
        <v>6536</v>
      </c>
      <c r="L215" s="3" t="s">
        <v>3098</v>
      </c>
      <c r="N215" s="3" t="s">
        <v>6537</v>
      </c>
      <c r="O215" s="3" t="s">
        <v>3097</v>
      </c>
      <c r="Q215" s="21" t="s">
        <v>6538</v>
      </c>
      <c r="R215" s="3" t="s">
        <v>6539</v>
      </c>
      <c r="S215" s="3" t="s">
        <v>6540</v>
      </c>
      <c r="W215" s="10" t="s">
        <v>2921</v>
      </c>
      <c r="X215" s="3" t="s">
        <v>38</v>
      </c>
      <c r="Y215" s="10" t="s">
        <v>6534</v>
      </c>
      <c r="Z215" s="3" t="s">
        <v>6541</v>
      </c>
      <c r="AA215" s="3" t="s">
        <v>6541</v>
      </c>
      <c r="AB215" s="3" t="s">
        <v>38</v>
      </c>
      <c r="AC215" s="3" t="s">
        <v>4528</v>
      </c>
    </row>
    <row r="216">
      <c r="A216" s="3" t="s">
        <v>2622</v>
      </c>
      <c r="B216" s="3" t="str">
        <f t="shared" si="1"/>
        <v>a wearable textile-based sensor for breast health monitoring and robust tumor discrimination amidst physiological noise</v>
      </c>
      <c r="C216" s="3" t="s">
        <v>2298</v>
      </c>
      <c r="D216" s="3" t="s">
        <v>6542</v>
      </c>
      <c r="E216" s="3" t="s">
        <v>6543</v>
      </c>
      <c r="F216" s="10" t="s">
        <v>6544</v>
      </c>
      <c r="G216" s="10" t="s">
        <v>2015</v>
      </c>
      <c r="H216" s="10" t="s">
        <v>2917</v>
      </c>
      <c r="I216" s="10" t="s">
        <v>2524</v>
      </c>
      <c r="J216" s="10" t="s">
        <v>6545</v>
      </c>
      <c r="K216" s="10" t="s">
        <v>6546</v>
      </c>
      <c r="L216" s="3" t="s">
        <v>2301</v>
      </c>
      <c r="M216" s="3" t="s">
        <v>6547</v>
      </c>
      <c r="O216" s="3" t="s">
        <v>2300</v>
      </c>
      <c r="Q216" s="21" t="s">
        <v>6548</v>
      </c>
      <c r="R216" s="3" t="s">
        <v>6549</v>
      </c>
      <c r="S216" s="3" t="s">
        <v>6550</v>
      </c>
      <c r="W216" s="10" t="s">
        <v>4126</v>
      </c>
      <c r="X216" s="3" t="s">
        <v>38</v>
      </c>
      <c r="Y216" s="10" t="s">
        <v>6551</v>
      </c>
      <c r="Z216" s="3" t="s">
        <v>6552</v>
      </c>
      <c r="AB216" s="3" t="s">
        <v>38</v>
      </c>
      <c r="AC216" s="3" t="s">
        <v>4623</v>
      </c>
    </row>
    <row r="217">
      <c r="A217" s="3" t="s">
        <v>6553</v>
      </c>
      <c r="B217" s="3" t="str">
        <f t="shared" si="1"/>
        <v>medfusion- cml approach for cross-domain clinical image interpretation</v>
      </c>
      <c r="C217" s="3" t="s">
        <v>4384</v>
      </c>
      <c r="D217" s="3" t="s">
        <v>6554</v>
      </c>
      <c r="E217" s="3" t="s">
        <v>6555</v>
      </c>
      <c r="F217" s="10" t="s">
        <v>6556</v>
      </c>
      <c r="G217" s="10" t="s">
        <v>2015</v>
      </c>
      <c r="J217" s="10" t="s">
        <v>6557</v>
      </c>
      <c r="K217" s="10" t="s">
        <v>6558</v>
      </c>
      <c r="L217" s="3" t="s">
        <v>4387</v>
      </c>
      <c r="N217" s="3" t="s">
        <v>6559</v>
      </c>
      <c r="O217" s="3" t="s">
        <v>4386</v>
      </c>
      <c r="Q217" s="21" t="s">
        <v>6560</v>
      </c>
      <c r="R217" s="3" t="s">
        <v>6561</v>
      </c>
      <c r="S217" s="3" t="s">
        <v>6562</v>
      </c>
      <c r="W217" s="10" t="s">
        <v>2527</v>
      </c>
      <c r="X217" s="3" t="s">
        <v>38</v>
      </c>
      <c r="Y217" s="10" t="s">
        <v>6556</v>
      </c>
      <c r="Z217" s="3" t="s">
        <v>6563</v>
      </c>
      <c r="AA217" s="3" t="s">
        <v>6563</v>
      </c>
      <c r="AB217" s="3" t="s">
        <v>38</v>
      </c>
      <c r="AC217" s="3" t="s">
        <v>4528</v>
      </c>
    </row>
    <row r="218">
      <c r="A218" s="3" t="s">
        <v>6564</v>
      </c>
      <c r="B218" s="3" t="str">
        <f t="shared" si="1"/>
        <v>feddbl: communication and data efficient federated deep-broad learning for histopathological tissue classification</v>
      </c>
      <c r="C218" s="3" t="s">
        <v>4388</v>
      </c>
      <c r="D218" s="3" t="s">
        <v>6565</v>
      </c>
      <c r="E218" s="3" t="s">
        <v>6566</v>
      </c>
      <c r="F218" s="10" t="s">
        <v>6567</v>
      </c>
      <c r="G218" s="10" t="s">
        <v>1923</v>
      </c>
      <c r="H218" s="10" t="s">
        <v>3416</v>
      </c>
      <c r="I218" s="10" t="s">
        <v>2551</v>
      </c>
      <c r="J218" s="10" t="s">
        <v>6568</v>
      </c>
      <c r="K218" s="10" t="s">
        <v>6569</v>
      </c>
      <c r="L218" s="3" t="s">
        <v>4391</v>
      </c>
      <c r="M218" s="3" t="s">
        <v>6570</v>
      </c>
      <c r="O218" s="3" t="s">
        <v>4390</v>
      </c>
      <c r="P218" s="3" t="s">
        <v>6571</v>
      </c>
      <c r="Q218" s="21" t="s">
        <v>6572</v>
      </c>
      <c r="R218" s="3" t="s">
        <v>6573</v>
      </c>
      <c r="S218" s="3" t="s">
        <v>6574</v>
      </c>
      <c r="T218" s="3" t="s">
        <v>6575</v>
      </c>
      <c r="U218" s="10" t="s">
        <v>3270</v>
      </c>
      <c r="W218" s="10" t="s">
        <v>3118</v>
      </c>
      <c r="X218" s="3" t="s">
        <v>38</v>
      </c>
      <c r="Y218" s="10" t="s">
        <v>5030</v>
      </c>
      <c r="Z218" s="10" t="s">
        <v>6576</v>
      </c>
      <c r="AB218" s="3" t="s">
        <v>38</v>
      </c>
      <c r="AC218" s="3" t="s">
        <v>4623</v>
      </c>
    </row>
    <row r="219">
      <c r="A219" s="3" t="s">
        <v>6577</v>
      </c>
      <c r="B219" s="3" t="str">
        <f t="shared" si="1"/>
        <v>online teaching: distilling decomposed multimodal knowledge for breast cancer biomarker prediction</v>
      </c>
      <c r="C219" s="3" t="s">
        <v>4392</v>
      </c>
      <c r="D219" s="3" t="s">
        <v>6578</v>
      </c>
      <c r="E219" s="3" t="s">
        <v>5480</v>
      </c>
      <c r="F219" s="10" t="s">
        <v>6579</v>
      </c>
      <c r="G219" s="10" t="s">
        <v>2015</v>
      </c>
      <c r="H219" s="10" t="s">
        <v>4775</v>
      </c>
      <c r="I219" s="10" t="s">
        <v>2328</v>
      </c>
      <c r="J219" s="10" t="s">
        <v>4922</v>
      </c>
      <c r="K219" s="10" t="s">
        <v>6580</v>
      </c>
      <c r="L219" s="3" t="s">
        <v>4395</v>
      </c>
      <c r="M219" s="3" t="s">
        <v>5483</v>
      </c>
      <c r="O219" s="3" t="s">
        <v>4394</v>
      </c>
      <c r="P219" s="3" t="s">
        <v>6581</v>
      </c>
      <c r="Q219" s="21" t="s">
        <v>6582</v>
      </c>
      <c r="R219" s="3" t="s">
        <v>6583</v>
      </c>
      <c r="S219" s="3" t="s">
        <v>6584</v>
      </c>
      <c r="T219" s="3" t="s">
        <v>6585</v>
      </c>
      <c r="U219" s="10" t="s">
        <v>2510</v>
      </c>
      <c r="W219" s="10" t="s">
        <v>2792</v>
      </c>
      <c r="X219" s="3" t="s">
        <v>38</v>
      </c>
      <c r="Y219" s="10" t="s">
        <v>6586</v>
      </c>
      <c r="Z219" s="10" t="s">
        <v>6587</v>
      </c>
      <c r="AB219" s="3" t="s">
        <v>38</v>
      </c>
      <c r="AC219" s="3" t="s">
        <v>4623</v>
      </c>
    </row>
    <row r="220">
      <c r="A220" s="3" t="s">
        <v>2732</v>
      </c>
      <c r="B220" s="3" t="str">
        <f t="shared" si="1"/>
        <v>interpretable cesm channel weighting: policy-guided fusion of low-energy and recombined images for microcalcification detection</v>
      </c>
      <c r="C220" s="3" t="s">
        <v>2302</v>
      </c>
      <c r="D220" s="3" t="s">
        <v>6588</v>
      </c>
      <c r="E220" s="3" t="s">
        <v>6589</v>
      </c>
      <c r="F220" s="10" t="s">
        <v>6590</v>
      </c>
      <c r="G220" s="10" t="s">
        <v>1932</v>
      </c>
      <c r="J220" s="10" t="s">
        <v>2510</v>
      </c>
      <c r="K220" s="10" t="s">
        <v>2494</v>
      </c>
      <c r="L220" s="3" t="s">
        <v>2305</v>
      </c>
      <c r="N220" s="3" t="s">
        <v>6591</v>
      </c>
      <c r="O220" s="3" t="s">
        <v>2304</v>
      </c>
      <c r="Q220" s="21" t="s">
        <v>6592</v>
      </c>
      <c r="R220" s="3" t="s">
        <v>6593</v>
      </c>
      <c r="S220" s="3" t="s">
        <v>6594</v>
      </c>
      <c r="W220" s="10" t="s">
        <v>6368</v>
      </c>
      <c r="X220" s="3" t="s">
        <v>38</v>
      </c>
      <c r="Y220" s="10" t="s">
        <v>6590</v>
      </c>
      <c r="Z220" s="3" t="s">
        <v>6595</v>
      </c>
      <c r="AA220" s="3" t="s">
        <v>6595</v>
      </c>
      <c r="AB220" s="3" t="s">
        <v>38</v>
      </c>
      <c r="AC220" s="3" t="s">
        <v>4528</v>
      </c>
    </row>
    <row r="221">
      <c r="A221" s="3" t="s">
        <v>6596</v>
      </c>
      <c r="B221" s="3" t="str">
        <f t="shared" si="1"/>
        <v>markov boundary-based outlier mining</v>
      </c>
      <c r="C221" s="3" t="s">
        <v>4396</v>
      </c>
      <c r="D221" s="3" t="s">
        <v>6597</v>
      </c>
      <c r="E221" s="3" t="s">
        <v>6598</v>
      </c>
      <c r="F221" s="10" t="s">
        <v>6599</v>
      </c>
      <c r="G221" s="10" t="s">
        <v>1956</v>
      </c>
      <c r="H221" s="10" t="s">
        <v>3576</v>
      </c>
      <c r="I221" s="10" t="s">
        <v>2328</v>
      </c>
      <c r="J221" s="10" t="s">
        <v>6600</v>
      </c>
      <c r="K221" s="10" t="s">
        <v>6601</v>
      </c>
      <c r="L221" s="3" t="s">
        <v>4399</v>
      </c>
      <c r="M221" s="3" t="s">
        <v>6602</v>
      </c>
      <c r="O221" s="3" t="s">
        <v>4398</v>
      </c>
      <c r="P221" s="3" t="s">
        <v>6603</v>
      </c>
      <c r="Q221" s="21" t="s">
        <v>6604</v>
      </c>
      <c r="R221" s="3" t="s">
        <v>6605</v>
      </c>
      <c r="S221" s="3" t="s">
        <v>6606</v>
      </c>
      <c r="U221" s="10" t="s">
        <v>2921</v>
      </c>
      <c r="W221" s="10" t="s">
        <v>3199</v>
      </c>
      <c r="X221" s="3" t="s">
        <v>38</v>
      </c>
      <c r="Y221" s="10" t="s">
        <v>6607</v>
      </c>
      <c r="Z221" s="10" t="s">
        <v>6608</v>
      </c>
      <c r="AB221" s="3" t="s">
        <v>38</v>
      </c>
      <c r="AC221" s="3" t="s">
        <v>4623</v>
      </c>
    </row>
    <row r="222">
      <c r="A222" s="3" t="s">
        <v>6609</v>
      </c>
      <c r="B222" s="3" t="str">
        <f t="shared" si="1"/>
        <v>federochain: a lightweight federated learning and blockchain framework for secure and transparent medical diagnostics</v>
      </c>
      <c r="C222" s="3" t="s">
        <v>4400</v>
      </c>
      <c r="D222" s="3" t="s">
        <v>6610</v>
      </c>
      <c r="E222" s="3" t="s">
        <v>6611</v>
      </c>
      <c r="F222" s="10" t="s">
        <v>6612</v>
      </c>
      <c r="G222" s="10" t="s">
        <v>2015</v>
      </c>
      <c r="J222" s="10" t="s">
        <v>2510</v>
      </c>
      <c r="K222" s="10" t="s">
        <v>2497</v>
      </c>
      <c r="L222" s="3" t="s">
        <v>4403</v>
      </c>
      <c r="N222" s="3" t="s">
        <v>6613</v>
      </c>
      <c r="O222" s="3" t="s">
        <v>4402</v>
      </c>
      <c r="Q222" s="21" t="s">
        <v>6614</v>
      </c>
      <c r="R222" s="3" t="s">
        <v>6615</v>
      </c>
      <c r="S222" s="3" t="s">
        <v>6616</v>
      </c>
      <c r="W222" s="10" t="s">
        <v>2836</v>
      </c>
      <c r="X222" s="3" t="s">
        <v>38</v>
      </c>
      <c r="Y222" s="10" t="s">
        <v>6612</v>
      </c>
      <c r="Z222" s="3" t="s">
        <v>6617</v>
      </c>
      <c r="AA222" s="3" t="s">
        <v>6617</v>
      </c>
      <c r="AB222" s="3" t="s">
        <v>38</v>
      </c>
      <c r="AC222" s="3" t="s">
        <v>4528</v>
      </c>
    </row>
    <row r="223">
      <c r="A223" s="3" t="s">
        <v>6618</v>
      </c>
      <c r="B223" s="3" t="str">
        <f t="shared" si="1"/>
        <v>removing labeled portion from mammogram image</v>
      </c>
      <c r="C223" s="3" t="s">
        <v>4404</v>
      </c>
      <c r="D223" s="3" t="s">
        <v>6619</v>
      </c>
      <c r="E223" s="3" t="s">
        <v>6620</v>
      </c>
      <c r="F223" s="10" t="s">
        <v>4942</v>
      </c>
      <c r="G223" s="10" t="s">
        <v>1985</v>
      </c>
      <c r="J223" s="10" t="s">
        <v>6621</v>
      </c>
      <c r="K223" s="10" t="s">
        <v>6622</v>
      </c>
      <c r="L223" s="3" t="s">
        <v>4407</v>
      </c>
      <c r="N223" s="3" t="s">
        <v>6623</v>
      </c>
      <c r="O223" s="3" t="s">
        <v>4406</v>
      </c>
      <c r="Q223" s="21" t="s">
        <v>6624</v>
      </c>
      <c r="R223" s="3" t="s">
        <v>6625</v>
      </c>
      <c r="S223" s="3" t="s">
        <v>6626</v>
      </c>
      <c r="W223" s="10" t="s">
        <v>2551</v>
      </c>
      <c r="X223" s="3" t="s">
        <v>38</v>
      </c>
      <c r="Y223" s="10" t="s">
        <v>4942</v>
      </c>
      <c r="Z223" s="3" t="s">
        <v>6627</v>
      </c>
      <c r="AA223" s="3" t="s">
        <v>6627</v>
      </c>
      <c r="AB223" s="3" t="s">
        <v>38</v>
      </c>
      <c r="AC223" s="3" t="s">
        <v>4528</v>
      </c>
    </row>
    <row r="224">
      <c r="A224" s="3" t="s">
        <v>2782</v>
      </c>
      <c r="B224" s="3" t="str">
        <f t="shared" si="1"/>
        <v>an efficient abnormality classification for mammogram images</v>
      </c>
      <c r="C224" s="3" t="s">
        <v>2306</v>
      </c>
      <c r="D224" s="3" t="s">
        <v>6628</v>
      </c>
      <c r="E224" s="3" t="s">
        <v>6629</v>
      </c>
      <c r="F224" s="10" t="s">
        <v>6630</v>
      </c>
      <c r="G224" s="10" t="s">
        <v>2078</v>
      </c>
      <c r="J224" s="10" t="s">
        <v>2510</v>
      </c>
      <c r="K224" s="10" t="s">
        <v>2494</v>
      </c>
      <c r="L224" s="3" t="s">
        <v>1064</v>
      </c>
      <c r="N224" s="3" t="s">
        <v>6631</v>
      </c>
      <c r="O224" s="3" t="s">
        <v>2307</v>
      </c>
      <c r="Q224" s="21" t="s">
        <v>6632</v>
      </c>
      <c r="S224" s="3" t="s">
        <v>6633</v>
      </c>
      <c r="U224" s="10" t="s">
        <v>2328</v>
      </c>
      <c r="W224" s="10" t="s">
        <v>2917</v>
      </c>
      <c r="X224" s="3" t="s">
        <v>38</v>
      </c>
      <c r="Y224" s="10" t="s">
        <v>6630</v>
      </c>
      <c r="Z224" s="3" t="s">
        <v>6634</v>
      </c>
      <c r="AA224" s="3" t="s">
        <v>6634</v>
      </c>
      <c r="AB224" s="3" t="s">
        <v>38</v>
      </c>
      <c r="AC224" s="3" t="s">
        <v>4528</v>
      </c>
    </row>
    <row r="225">
      <c r="A225" s="3" t="s">
        <v>6635</v>
      </c>
      <c r="B225" s="3" t="str">
        <f t="shared" si="1"/>
        <v>towards sustainable cancer diagnosis: an efficient texture-attention framework with enzyme-inspired optimization</v>
      </c>
      <c r="C225" s="3" t="s">
        <v>4408</v>
      </c>
      <c r="D225" s="3" t="s">
        <v>6636</v>
      </c>
      <c r="E225" s="3" t="s">
        <v>6637</v>
      </c>
      <c r="F225" s="10" t="s">
        <v>6348</v>
      </c>
      <c r="G225" s="10" t="s">
        <v>1932</v>
      </c>
      <c r="J225" s="10" t="s">
        <v>2510</v>
      </c>
      <c r="K225" s="10" t="s">
        <v>2691</v>
      </c>
      <c r="L225" s="3" t="s">
        <v>4411</v>
      </c>
      <c r="N225" s="3" t="s">
        <v>6638</v>
      </c>
      <c r="O225" s="3" t="s">
        <v>4410</v>
      </c>
      <c r="Q225" s="21" t="s">
        <v>6639</v>
      </c>
      <c r="R225" s="3" t="s">
        <v>6640</v>
      </c>
      <c r="S225" s="3" t="s">
        <v>6641</v>
      </c>
      <c r="W225" s="10" t="s">
        <v>2921</v>
      </c>
      <c r="X225" s="3" t="s">
        <v>38</v>
      </c>
      <c r="Y225" s="10" t="s">
        <v>6348</v>
      </c>
      <c r="Z225" s="3" t="s">
        <v>6642</v>
      </c>
      <c r="AA225" s="3" t="s">
        <v>6642</v>
      </c>
      <c r="AB225" s="3" t="s">
        <v>38</v>
      </c>
      <c r="AC225" s="3" t="s">
        <v>4528</v>
      </c>
    </row>
    <row r="226">
      <c r="A226" s="3" t="s">
        <v>6643</v>
      </c>
      <c r="B226" s="3" t="str">
        <f t="shared" si="1"/>
        <v>flexible ito electrode with gold nanostructures for femtomolar dna hybridization detection</v>
      </c>
      <c r="C226" s="3" t="s">
        <v>4412</v>
      </c>
      <c r="D226" s="3" t="s">
        <v>6644</v>
      </c>
      <c r="E226" s="3" t="s">
        <v>6645</v>
      </c>
      <c r="F226" s="10" t="s">
        <v>6646</v>
      </c>
      <c r="G226" s="10" t="s">
        <v>2078</v>
      </c>
      <c r="H226" s="10" t="s">
        <v>2483</v>
      </c>
      <c r="I226" s="10" t="s">
        <v>2328</v>
      </c>
      <c r="J226" s="10" t="s">
        <v>2510</v>
      </c>
      <c r="K226" s="10" t="s">
        <v>2328</v>
      </c>
      <c r="L226" s="3" t="s">
        <v>4415</v>
      </c>
      <c r="M226" s="3" t="s">
        <v>6647</v>
      </c>
      <c r="O226" s="3" t="s">
        <v>4414</v>
      </c>
      <c r="Q226" s="21" t="s">
        <v>6648</v>
      </c>
      <c r="R226" s="3" t="s">
        <v>6649</v>
      </c>
      <c r="S226" s="3" t="s">
        <v>6650</v>
      </c>
      <c r="U226" s="10" t="s">
        <v>2836</v>
      </c>
      <c r="W226" s="10" t="s">
        <v>2658</v>
      </c>
      <c r="X226" s="3" t="s">
        <v>38</v>
      </c>
      <c r="Y226" s="10" t="s">
        <v>6651</v>
      </c>
      <c r="Z226" s="10" t="s">
        <v>6652</v>
      </c>
      <c r="AB226" s="3" t="s">
        <v>38</v>
      </c>
      <c r="AC226" s="3" t="s">
        <v>4623</v>
      </c>
    </row>
    <row r="227">
      <c r="A227" s="3" t="s">
        <v>6653</v>
      </c>
      <c r="B227" s="3" t="str">
        <f t="shared" si="1"/>
        <v>mammoblip: end-to-end mammography report generation with vision-language models and public multi-institutional datasets</v>
      </c>
      <c r="C227" s="3" t="s">
        <v>4416</v>
      </c>
      <c r="D227" s="3" t="s">
        <v>6654</v>
      </c>
      <c r="E227" s="3" t="s">
        <v>6655</v>
      </c>
      <c r="F227" s="10" t="s">
        <v>6656</v>
      </c>
      <c r="G227" s="10" t="s">
        <v>1932</v>
      </c>
      <c r="J227" s="10" t="s">
        <v>2510</v>
      </c>
      <c r="K227" s="10" t="s">
        <v>2510</v>
      </c>
      <c r="L227" s="3" t="s">
        <v>4419</v>
      </c>
      <c r="M227" s="3" t="s">
        <v>6657</v>
      </c>
      <c r="N227" s="3" t="s">
        <v>6658</v>
      </c>
      <c r="O227" s="3" t="s">
        <v>4418</v>
      </c>
      <c r="Q227" s="21" t="s">
        <v>6659</v>
      </c>
      <c r="S227" s="3" t="s">
        <v>6660</v>
      </c>
      <c r="U227" s="10" t="s">
        <v>2510</v>
      </c>
      <c r="X227" s="3" t="s">
        <v>38</v>
      </c>
      <c r="Y227" s="10" t="s">
        <v>6656</v>
      </c>
      <c r="Z227" s="3" t="s">
        <v>6661</v>
      </c>
      <c r="AA227" s="3" t="s">
        <v>6661</v>
      </c>
      <c r="AB227" s="3" t="s">
        <v>38</v>
      </c>
      <c r="AC227" s="3" t="s">
        <v>4528</v>
      </c>
    </row>
    <row r="228">
      <c r="A228" s="3" t="s">
        <v>6662</v>
      </c>
      <c r="B228" s="3" t="str">
        <f t="shared" si="1"/>
        <v>a qmsiw based antenna sensor for breast tumor detection</v>
      </c>
      <c r="C228" s="3" t="s">
        <v>4420</v>
      </c>
      <c r="D228" s="3" t="s">
        <v>6663</v>
      </c>
      <c r="E228" s="3" t="s">
        <v>6664</v>
      </c>
      <c r="F228" s="10" t="s">
        <v>6665</v>
      </c>
      <c r="G228" s="10" t="s">
        <v>1923</v>
      </c>
      <c r="J228" s="10" t="s">
        <v>2510</v>
      </c>
      <c r="K228" s="10" t="s">
        <v>2328</v>
      </c>
      <c r="L228" s="3" t="s">
        <v>4423</v>
      </c>
      <c r="N228" s="3" t="s">
        <v>6666</v>
      </c>
      <c r="O228" s="3" t="s">
        <v>4422</v>
      </c>
      <c r="Q228" s="21" t="s">
        <v>6667</v>
      </c>
      <c r="R228" s="3" t="s">
        <v>6668</v>
      </c>
      <c r="S228" s="3" t="s">
        <v>6669</v>
      </c>
      <c r="U228" s="10" t="s">
        <v>2510</v>
      </c>
      <c r="W228" s="10" t="s">
        <v>2658</v>
      </c>
      <c r="X228" s="3" t="s">
        <v>38</v>
      </c>
      <c r="Y228" s="10" t="s">
        <v>6665</v>
      </c>
      <c r="Z228" s="3" t="s">
        <v>6670</v>
      </c>
      <c r="AA228" s="3" t="s">
        <v>6670</v>
      </c>
      <c r="AB228" s="3" t="s">
        <v>38</v>
      </c>
      <c r="AC228" s="3" t="s">
        <v>4528</v>
      </c>
    </row>
    <row r="229">
      <c r="A229" s="3" t="s">
        <v>6671</v>
      </c>
      <c r="B229" s="3" t="str">
        <f t="shared" si="1"/>
        <v>rnn-cnn based cancer prediction model for gene expression</v>
      </c>
      <c r="C229" s="3" t="s">
        <v>4424</v>
      </c>
      <c r="D229" s="3" t="s">
        <v>6672</v>
      </c>
      <c r="E229" s="3" t="s">
        <v>4679</v>
      </c>
      <c r="F229" s="10" t="s">
        <v>6673</v>
      </c>
      <c r="G229" s="10" t="s">
        <v>1936</v>
      </c>
      <c r="H229" s="10" t="s">
        <v>2836</v>
      </c>
      <c r="J229" s="10" t="s">
        <v>6674</v>
      </c>
      <c r="K229" s="10" t="s">
        <v>6675</v>
      </c>
      <c r="L229" s="3" t="s">
        <v>4427</v>
      </c>
      <c r="M229" s="3" t="s">
        <v>4683</v>
      </c>
      <c r="O229" s="3" t="s">
        <v>4426</v>
      </c>
      <c r="P229" s="3" t="s">
        <v>6676</v>
      </c>
      <c r="Q229" s="21" t="s">
        <v>6677</v>
      </c>
      <c r="R229" s="3" t="s">
        <v>6678</v>
      </c>
      <c r="S229" s="3" t="s">
        <v>6679</v>
      </c>
      <c r="U229" s="10" t="s">
        <v>4126</v>
      </c>
      <c r="W229" s="10" t="s">
        <v>6680</v>
      </c>
      <c r="X229" s="3" t="s">
        <v>4916</v>
      </c>
      <c r="Y229" s="10" t="s">
        <v>6681</v>
      </c>
      <c r="Z229" s="10" t="s">
        <v>1936</v>
      </c>
      <c r="AB229" s="3" t="s">
        <v>38</v>
      </c>
      <c r="AC229" s="3" t="s">
        <v>4623</v>
      </c>
    </row>
    <row r="230">
      <c r="A230" s="3" t="s">
        <v>6682</v>
      </c>
      <c r="B230" s="3" t="str">
        <f t="shared" si="1"/>
        <v>federated learning framework with prototype clustering for personalized healthcare in iot wearables</v>
      </c>
      <c r="C230" s="3" t="s">
        <v>4428</v>
      </c>
      <c r="D230" s="3" t="s">
        <v>6683</v>
      </c>
      <c r="E230" s="3" t="s">
        <v>6684</v>
      </c>
      <c r="F230" s="10" t="s">
        <v>6050</v>
      </c>
      <c r="G230" s="10" t="s">
        <v>1932</v>
      </c>
      <c r="J230" s="10" t="s">
        <v>2510</v>
      </c>
      <c r="K230" s="10" t="s">
        <v>2494</v>
      </c>
      <c r="L230" s="3" t="s">
        <v>4431</v>
      </c>
      <c r="N230" s="3" t="s">
        <v>6685</v>
      </c>
      <c r="O230" s="3" t="s">
        <v>4430</v>
      </c>
      <c r="Q230" s="21" t="s">
        <v>6686</v>
      </c>
      <c r="R230" s="3" t="s">
        <v>6687</v>
      </c>
      <c r="S230" s="3" t="s">
        <v>6688</v>
      </c>
      <c r="W230" s="10" t="s">
        <v>2542</v>
      </c>
      <c r="X230" s="3" t="s">
        <v>38</v>
      </c>
      <c r="Y230" s="10" t="s">
        <v>6050</v>
      </c>
      <c r="Z230" s="3" t="s">
        <v>6689</v>
      </c>
      <c r="AA230" s="3" t="s">
        <v>6689</v>
      </c>
      <c r="AB230" s="3" t="s">
        <v>38</v>
      </c>
      <c r="AC230" s="3" t="s">
        <v>4528</v>
      </c>
    </row>
    <row r="231">
      <c r="A231" s="3" t="s">
        <v>2587</v>
      </c>
      <c r="B231" s="3" t="str">
        <f t="shared" si="1"/>
        <v>cnn-enhanced vlsi design for mammographic mass classification using region-based image features</v>
      </c>
      <c r="C231" s="3" t="s">
        <v>2308</v>
      </c>
      <c r="D231" s="3" t="s">
        <v>6690</v>
      </c>
      <c r="E231" s="3" t="s">
        <v>6691</v>
      </c>
      <c r="F231" s="10" t="s">
        <v>6692</v>
      </c>
      <c r="G231" s="10" t="s">
        <v>1932</v>
      </c>
      <c r="J231" s="10" t="s">
        <v>2510</v>
      </c>
      <c r="K231" s="10" t="s">
        <v>2494</v>
      </c>
      <c r="L231" s="3" t="s">
        <v>2311</v>
      </c>
      <c r="N231" s="3" t="s">
        <v>6693</v>
      </c>
      <c r="O231" s="3" t="s">
        <v>2310</v>
      </c>
      <c r="Q231" s="21" t="s">
        <v>6694</v>
      </c>
      <c r="R231" s="3" t="s">
        <v>6695</v>
      </c>
      <c r="S231" s="3" t="s">
        <v>6696</v>
      </c>
      <c r="W231" s="10" t="s">
        <v>4597</v>
      </c>
      <c r="X231" s="3" t="s">
        <v>38</v>
      </c>
      <c r="Y231" s="10" t="s">
        <v>6692</v>
      </c>
      <c r="Z231" s="3" t="s">
        <v>5603</v>
      </c>
      <c r="AA231" s="3" t="s">
        <v>5603</v>
      </c>
      <c r="AB231" s="3" t="s">
        <v>38</v>
      </c>
      <c r="AC231" s="3" t="s">
        <v>4528</v>
      </c>
    </row>
    <row r="232">
      <c r="A232" s="3" t="s">
        <v>6697</v>
      </c>
      <c r="B232" s="3" t="str">
        <f t="shared" si="1"/>
        <v>lysto: the lymphocyte assessment hackathon and benchmark dataset</v>
      </c>
      <c r="C232" s="3" t="s">
        <v>4432</v>
      </c>
      <c r="D232" s="3" t="s">
        <v>6698</v>
      </c>
      <c r="E232" s="3" t="s">
        <v>1798</v>
      </c>
      <c r="F232" s="10" t="s">
        <v>6699</v>
      </c>
      <c r="G232" s="10" t="s">
        <v>1923</v>
      </c>
      <c r="H232" s="10" t="s">
        <v>3199</v>
      </c>
      <c r="I232" s="10" t="s">
        <v>2514</v>
      </c>
      <c r="J232" s="10" t="s">
        <v>6700</v>
      </c>
      <c r="K232" s="10" t="s">
        <v>6701</v>
      </c>
      <c r="L232" s="3" t="s">
        <v>4435</v>
      </c>
      <c r="M232" s="3" t="s">
        <v>4615</v>
      </c>
      <c r="O232" s="3" t="s">
        <v>4434</v>
      </c>
      <c r="P232" s="3" t="s">
        <v>6702</v>
      </c>
      <c r="Q232" s="21" t="s">
        <v>6703</v>
      </c>
      <c r="R232" s="3" t="s">
        <v>6704</v>
      </c>
      <c r="S232" s="3" t="s">
        <v>6705</v>
      </c>
      <c r="T232" s="3" t="s">
        <v>6706</v>
      </c>
      <c r="U232" s="10" t="s">
        <v>2691</v>
      </c>
      <c r="W232" s="10" t="s">
        <v>4906</v>
      </c>
      <c r="X232" s="3" t="s">
        <v>4916</v>
      </c>
      <c r="Y232" s="10" t="s">
        <v>6707</v>
      </c>
      <c r="Z232" s="10" t="s">
        <v>6708</v>
      </c>
      <c r="AB232" s="3" t="s">
        <v>38</v>
      </c>
      <c r="AC232" s="3" t="s">
        <v>4623</v>
      </c>
    </row>
    <row r="233">
      <c r="A233" s="3" t="s">
        <v>6709</v>
      </c>
      <c r="B233" s="3" t="str">
        <f t="shared" si="1"/>
        <v>delta-audit: explaining what changes when models change</v>
      </c>
      <c r="C233" s="3" t="s">
        <v>4436</v>
      </c>
      <c r="D233" s="3" t="s">
        <v>6710</v>
      </c>
      <c r="E233" s="3" t="s">
        <v>6711</v>
      </c>
      <c r="F233" s="10" t="s">
        <v>6017</v>
      </c>
      <c r="G233" s="10" t="s">
        <v>1932</v>
      </c>
      <c r="J233" s="10" t="s">
        <v>2510</v>
      </c>
      <c r="K233" s="10" t="s">
        <v>2524</v>
      </c>
      <c r="L233" s="3" t="s">
        <v>4439</v>
      </c>
      <c r="M233" s="3" t="s">
        <v>6712</v>
      </c>
      <c r="N233" s="3" t="s">
        <v>6713</v>
      </c>
      <c r="O233" s="3" t="s">
        <v>4438</v>
      </c>
      <c r="Q233" s="21" t="s">
        <v>6714</v>
      </c>
      <c r="R233" s="3" t="s">
        <v>6715</v>
      </c>
      <c r="S233" s="3" t="s">
        <v>6716</v>
      </c>
      <c r="W233" s="10" t="s">
        <v>2973</v>
      </c>
      <c r="X233" s="3" t="s">
        <v>38</v>
      </c>
      <c r="Y233" s="10" t="s">
        <v>6017</v>
      </c>
      <c r="Z233" s="3" t="s">
        <v>6717</v>
      </c>
      <c r="AA233" s="3" t="s">
        <v>6717</v>
      </c>
      <c r="AB233" s="3" t="s">
        <v>38</v>
      </c>
      <c r="AC233" s="3" t="s">
        <v>4528</v>
      </c>
    </row>
    <row r="234">
      <c r="A234" s="3" t="s">
        <v>6718</v>
      </c>
      <c r="B234" s="3" t="str">
        <f t="shared" si="1"/>
        <v>detects effective deep learning based breast cancer using lite fine-tune convolution neural network</v>
      </c>
      <c r="C234" s="3" t="s">
        <v>2021</v>
      </c>
      <c r="D234" s="3" t="s">
        <v>6719</v>
      </c>
      <c r="E234" s="3" t="s">
        <v>6720</v>
      </c>
      <c r="F234" s="10" t="s">
        <v>6721</v>
      </c>
      <c r="G234" s="10" t="s">
        <v>1932</v>
      </c>
      <c r="H234" s="10" t="s">
        <v>1932</v>
      </c>
      <c r="J234" s="10" t="s">
        <v>5543</v>
      </c>
      <c r="K234" s="10" t="s">
        <v>5544</v>
      </c>
      <c r="L234" s="3" t="s">
        <v>2024</v>
      </c>
      <c r="N234" s="3" t="s">
        <v>6722</v>
      </c>
      <c r="O234" s="3" t="s">
        <v>2023</v>
      </c>
      <c r="Q234" s="21" t="s">
        <v>6723</v>
      </c>
      <c r="U234" s="10" t="s">
        <v>3318</v>
      </c>
      <c r="Y234" s="10" t="s">
        <v>6721</v>
      </c>
      <c r="Z234" s="3" t="s">
        <v>6724</v>
      </c>
      <c r="AA234" s="3" t="s">
        <v>6724</v>
      </c>
      <c r="AB234" s="3" t="s">
        <v>6445</v>
      </c>
      <c r="AC234" s="3" t="s">
        <v>6446</v>
      </c>
    </row>
    <row r="235">
      <c r="A235" s="3" t="s">
        <v>6725</v>
      </c>
      <c r="B235" s="3" t="str">
        <f t="shared" si="1"/>
        <v>quantifying explainers of graph neural networks in computational pathology</v>
      </c>
      <c r="C235" s="3" t="s">
        <v>4440</v>
      </c>
      <c r="D235" s="3" t="s">
        <v>6726</v>
      </c>
      <c r="E235" s="3" t="s">
        <v>6727</v>
      </c>
      <c r="F235" s="10" t="s">
        <v>6728</v>
      </c>
      <c r="G235" s="10" t="s">
        <v>2070</v>
      </c>
      <c r="J235" s="10" t="s">
        <v>6729</v>
      </c>
      <c r="K235" s="10" t="s">
        <v>6730</v>
      </c>
      <c r="L235" s="3" t="s">
        <v>4443</v>
      </c>
      <c r="M235" s="3" t="s">
        <v>6731</v>
      </c>
      <c r="N235" s="3" t="s">
        <v>6732</v>
      </c>
      <c r="O235" s="3" t="s">
        <v>4442</v>
      </c>
      <c r="Q235" s="21" t="s">
        <v>6733</v>
      </c>
      <c r="S235" s="3" t="s">
        <v>6734</v>
      </c>
      <c r="U235" s="10" t="s">
        <v>3465</v>
      </c>
      <c r="W235" s="10" t="s">
        <v>5095</v>
      </c>
      <c r="X235" s="3" t="s">
        <v>38</v>
      </c>
      <c r="Y235" s="10" t="s">
        <v>6728</v>
      </c>
      <c r="Z235" s="3" t="s">
        <v>6735</v>
      </c>
      <c r="AA235" s="3" t="s">
        <v>6735</v>
      </c>
      <c r="AB235" s="3" t="s">
        <v>38</v>
      </c>
      <c r="AC235" s="3" t="s">
        <v>4528</v>
      </c>
    </row>
    <row r="236">
      <c r="A236" s="3" t="s">
        <v>6736</v>
      </c>
      <c r="B236" s="3" t="str">
        <f t="shared" si="1"/>
        <v>mixture of gaussian-distributed prototypes with generative modelling for interpretable and trustworthy image recognition</v>
      </c>
      <c r="C236" s="3" t="s">
        <v>4444</v>
      </c>
      <c r="D236" s="3" t="s">
        <v>6737</v>
      </c>
      <c r="E236" s="3" t="s">
        <v>6738</v>
      </c>
      <c r="F236" s="10" t="s">
        <v>6739</v>
      </c>
      <c r="G236" s="10" t="s">
        <v>1932</v>
      </c>
      <c r="H236" s="10" t="s">
        <v>4083</v>
      </c>
      <c r="I236" s="10" t="s">
        <v>2691</v>
      </c>
      <c r="J236" s="10" t="s">
        <v>6740</v>
      </c>
      <c r="K236" s="10" t="s">
        <v>6741</v>
      </c>
      <c r="L236" s="3" t="s">
        <v>1171</v>
      </c>
      <c r="M236" s="3" t="s">
        <v>6742</v>
      </c>
      <c r="O236" s="3" t="s">
        <v>4445</v>
      </c>
      <c r="P236" s="3" t="s">
        <v>6743</v>
      </c>
      <c r="Q236" s="21" t="s">
        <v>6744</v>
      </c>
      <c r="R236" s="3" t="s">
        <v>6745</v>
      </c>
      <c r="S236" s="3" t="s">
        <v>6746</v>
      </c>
      <c r="U236" s="10" t="s">
        <v>2691</v>
      </c>
      <c r="W236" s="10" t="s">
        <v>4824</v>
      </c>
      <c r="X236" s="3" t="s">
        <v>38</v>
      </c>
      <c r="Y236" s="10" t="s">
        <v>4621</v>
      </c>
      <c r="Z236" s="10" t="s">
        <v>5262</v>
      </c>
      <c r="AB236" s="3" t="s">
        <v>38</v>
      </c>
      <c r="AC236" s="3" t="s">
        <v>4623</v>
      </c>
    </row>
    <row r="237">
      <c r="A237" s="3" t="s">
        <v>6747</v>
      </c>
      <c r="B237" s="3" t="str">
        <f t="shared" si="1"/>
        <v>focus: knowledge-enhanced adaptive visual compression for few-shot whole slide image classification</v>
      </c>
      <c r="C237" s="3" t="s">
        <v>4446</v>
      </c>
      <c r="D237" s="3" t="s">
        <v>6748</v>
      </c>
      <c r="E237" s="3" t="s">
        <v>6749</v>
      </c>
      <c r="F237" s="10" t="s">
        <v>4834</v>
      </c>
      <c r="G237" s="10" t="s">
        <v>1932</v>
      </c>
      <c r="J237" s="10" t="s">
        <v>6750</v>
      </c>
      <c r="K237" s="10" t="s">
        <v>6751</v>
      </c>
      <c r="L237" s="3" t="s">
        <v>4449</v>
      </c>
      <c r="M237" s="3" t="s">
        <v>6731</v>
      </c>
      <c r="N237" s="3" t="s">
        <v>6752</v>
      </c>
      <c r="O237" s="3" t="s">
        <v>4448</v>
      </c>
      <c r="P237" s="3" t="s">
        <v>6753</v>
      </c>
      <c r="Q237" s="21" t="s">
        <v>6754</v>
      </c>
      <c r="R237" s="3" t="s">
        <v>6755</v>
      </c>
      <c r="S237" s="3" t="s">
        <v>6756</v>
      </c>
      <c r="U237" s="10" t="s">
        <v>2551</v>
      </c>
      <c r="W237" s="10" t="s">
        <v>4687</v>
      </c>
      <c r="X237" s="3" t="s">
        <v>38</v>
      </c>
      <c r="Y237" s="10" t="s">
        <v>4834</v>
      </c>
      <c r="Z237" s="3" t="s">
        <v>6757</v>
      </c>
      <c r="AA237" s="3" t="s">
        <v>6757</v>
      </c>
      <c r="AB237" s="3" t="s">
        <v>38</v>
      </c>
      <c r="AC237" s="3" t="s">
        <v>4528</v>
      </c>
    </row>
    <row r="238">
      <c r="A238" s="3" t="s">
        <v>6758</v>
      </c>
      <c r="B238" s="3" t="str">
        <f t="shared" si="1"/>
        <v>design of efficient analog programmable neurons for lowlatency ai/ml computations</v>
      </c>
      <c r="C238" s="3" t="s">
        <v>4450</v>
      </c>
      <c r="D238" s="3" t="s">
        <v>6759</v>
      </c>
      <c r="E238" s="3" t="s">
        <v>6760</v>
      </c>
      <c r="F238" s="10" t="s">
        <v>6761</v>
      </c>
      <c r="G238" s="10" t="s">
        <v>1932</v>
      </c>
      <c r="J238" s="10" t="s">
        <v>4894</v>
      </c>
      <c r="K238" s="10" t="s">
        <v>3465</v>
      </c>
      <c r="L238" s="3" t="s">
        <v>4453</v>
      </c>
      <c r="M238" s="3" t="s">
        <v>6762</v>
      </c>
      <c r="N238" s="3" t="s">
        <v>6763</v>
      </c>
      <c r="O238" s="3" t="s">
        <v>4452</v>
      </c>
      <c r="Q238" s="21" t="s">
        <v>6764</v>
      </c>
      <c r="R238" s="3" t="s">
        <v>6765</v>
      </c>
      <c r="S238" s="3" t="s">
        <v>6766</v>
      </c>
      <c r="W238" s="10" t="s">
        <v>2836</v>
      </c>
      <c r="X238" s="3" t="s">
        <v>38</v>
      </c>
      <c r="Y238" s="10" t="s">
        <v>6761</v>
      </c>
      <c r="Z238" s="3" t="s">
        <v>5086</v>
      </c>
      <c r="AA238" s="3" t="s">
        <v>5086</v>
      </c>
      <c r="AB238" s="3" t="s">
        <v>38</v>
      </c>
      <c r="AC238" s="3" t="s">
        <v>4528</v>
      </c>
    </row>
    <row r="239">
      <c r="A239" s="3" t="s">
        <v>6767</v>
      </c>
      <c r="B239" s="3" t="str">
        <f t="shared" si="1"/>
        <v>adacorce loss for knowledge distillation: a novel approach with network fission and co-teaching technique</v>
      </c>
      <c r="C239" s="3" t="s">
        <v>1959</v>
      </c>
      <c r="D239" s="3" t="s">
        <v>6768</v>
      </c>
      <c r="E239" s="3" t="s">
        <v>5253</v>
      </c>
      <c r="F239" s="10" t="s">
        <v>6769</v>
      </c>
      <c r="G239" s="10" t="s">
        <v>1932</v>
      </c>
      <c r="H239" s="10" t="s">
        <v>2494</v>
      </c>
      <c r="I239" s="10" t="s">
        <v>2524</v>
      </c>
      <c r="J239" s="10" t="s">
        <v>6770</v>
      </c>
      <c r="K239" s="10" t="s">
        <v>6771</v>
      </c>
      <c r="L239" s="3" t="s">
        <v>4456</v>
      </c>
      <c r="M239" s="3" t="s">
        <v>5257</v>
      </c>
      <c r="O239" s="3" t="s">
        <v>4455</v>
      </c>
      <c r="Q239" s="21" t="s">
        <v>6772</v>
      </c>
      <c r="R239" s="3" t="s">
        <v>6773</v>
      </c>
      <c r="S239" s="3" t="s">
        <v>6774</v>
      </c>
      <c r="U239" s="10" t="s">
        <v>2514</v>
      </c>
      <c r="W239" s="10" t="s">
        <v>2950</v>
      </c>
      <c r="X239" s="3" t="s">
        <v>38</v>
      </c>
      <c r="Y239" s="10" t="s">
        <v>5551</v>
      </c>
      <c r="Z239" s="10" t="s">
        <v>6775</v>
      </c>
      <c r="AB239" s="3" t="s">
        <v>38</v>
      </c>
      <c r="AC239" s="3" t="s">
        <v>4623</v>
      </c>
    </row>
    <row r="240">
      <c r="A240" s="3" t="s">
        <v>4166</v>
      </c>
      <c r="B240" s="3" t="str">
        <f t="shared" si="1"/>
        <v>dt2hdl: a binary decision tree to hdl generation tool</v>
      </c>
      <c r="C240" s="3" t="s">
        <v>3099</v>
      </c>
      <c r="D240" s="3" t="s">
        <v>6776</v>
      </c>
      <c r="E240" s="3" t="s">
        <v>6777</v>
      </c>
      <c r="F240" s="10" t="s">
        <v>6778</v>
      </c>
      <c r="G240" s="10" t="s">
        <v>1932</v>
      </c>
      <c r="J240" s="10" t="s">
        <v>2510</v>
      </c>
      <c r="K240" s="10" t="s">
        <v>2691</v>
      </c>
      <c r="L240" s="3" t="s">
        <v>1159</v>
      </c>
      <c r="M240" s="3" t="s">
        <v>6779</v>
      </c>
      <c r="N240" s="3" t="s">
        <v>6780</v>
      </c>
      <c r="O240" s="3" t="s">
        <v>3100</v>
      </c>
      <c r="P240" s="3" t="s">
        <v>6781</v>
      </c>
      <c r="Q240" s="21" t="s">
        <v>6782</v>
      </c>
      <c r="R240" s="3" t="s">
        <v>6783</v>
      </c>
      <c r="S240" s="3" t="s">
        <v>6784</v>
      </c>
      <c r="W240" s="10" t="s">
        <v>2323</v>
      </c>
      <c r="X240" s="3" t="s">
        <v>38</v>
      </c>
      <c r="Y240" s="10" t="s">
        <v>6778</v>
      </c>
      <c r="Z240" s="3" t="s">
        <v>6785</v>
      </c>
      <c r="AA240" s="3" t="s">
        <v>6785</v>
      </c>
      <c r="AB240" s="3" t="s">
        <v>38</v>
      </c>
      <c r="AC240" s="3" t="s">
        <v>4528</v>
      </c>
    </row>
    <row r="241">
      <c r="A241" s="3" t="s">
        <v>6786</v>
      </c>
      <c r="B241" s="3" t="str">
        <f t="shared" si="1"/>
        <v>stepped-cavity uwb spiral antenna for imaging applications</v>
      </c>
      <c r="C241" s="3" t="s">
        <v>4457</v>
      </c>
      <c r="D241" s="3" t="s">
        <v>6787</v>
      </c>
      <c r="E241" s="3" t="s">
        <v>6788</v>
      </c>
      <c r="F241" s="10" t="s">
        <v>6789</v>
      </c>
      <c r="G241" s="10" t="s">
        <v>1932</v>
      </c>
      <c r="J241" s="10" t="s">
        <v>2510</v>
      </c>
      <c r="K241" s="10" t="s">
        <v>2494</v>
      </c>
      <c r="L241" s="3" t="s">
        <v>4460</v>
      </c>
      <c r="N241" s="3" t="s">
        <v>6790</v>
      </c>
      <c r="O241" s="3" t="s">
        <v>4459</v>
      </c>
      <c r="Q241" s="21" t="s">
        <v>6791</v>
      </c>
      <c r="R241" s="3" t="s">
        <v>6792</v>
      </c>
      <c r="S241" s="3" t="s">
        <v>6793</v>
      </c>
      <c r="W241" s="10" t="s">
        <v>4597</v>
      </c>
      <c r="X241" s="3" t="s">
        <v>38</v>
      </c>
      <c r="Y241" s="10" t="s">
        <v>6789</v>
      </c>
      <c r="Z241" s="3" t="s">
        <v>6794</v>
      </c>
      <c r="AA241" s="3" t="s">
        <v>6794</v>
      </c>
      <c r="AB241" s="3" t="s">
        <v>38</v>
      </c>
      <c r="AC241" s="3" t="s">
        <v>4528</v>
      </c>
    </row>
    <row r="242">
      <c r="A242" s="3" t="s">
        <v>6795</v>
      </c>
      <c r="B242" s="3" t="str">
        <f t="shared" si="1"/>
        <v>development of a qmsiw antenna sensor for tumor detection utilizing a hemispherical multilayered dielectric breast-shaped phantom</v>
      </c>
      <c r="C242" s="3" t="s">
        <v>4461</v>
      </c>
      <c r="D242" s="3" t="s">
        <v>6796</v>
      </c>
      <c r="E242" s="3" t="s">
        <v>6543</v>
      </c>
      <c r="F242" s="10" t="s">
        <v>6797</v>
      </c>
      <c r="G242" s="10" t="s">
        <v>1923</v>
      </c>
      <c r="H242" s="10" t="s">
        <v>2323</v>
      </c>
      <c r="I242" s="10" t="s">
        <v>2527</v>
      </c>
      <c r="J242" s="10" t="s">
        <v>6798</v>
      </c>
      <c r="K242" s="10" t="s">
        <v>6799</v>
      </c>
      <c r="L242" s="3" t="s">
        <v>4464</v>
      </c>
      <c r="M242" s="3" t="s">
        <v>6547</v>
      </c>
      <c r="O242" s="3" t="s">
        <v>4463</v>
      </c>
      <c r="P242" s="3" t="s">
        <v>6800</v>
      </c>
      <c r="Q242" s="21" t="s">
        <v>6801</v>
      </c>
      <c r="R242" s="3" t="s">
        <v>6802</v>
      </c>
      <c r="S242" s="3" t="s">
        <v>6803</v>
      </c>
      <c r="U242" s="10" t="s">
        <v>2658</v>
      </c>
      <c r="W242" s="10" t="s">
        <v>2950</v>
      </c>
      <c r="X242" s="3" t="s">
        <v>38</v>
      </c>
      <c r="Y242" s="10" t="s">
        <v>6804</v>
      </c>
      <c r="Z242" s="3" t="s">
        <v>6805</v>
      </c>
      <c r="AB242" s="3" t="s">
        <v>38</v>
      </c>
      <c r="AC242" s="3" t="s">
        <v>4623</v>
      </c>
    </row>
    <row r="243">
      <c r="A243" s="3" t="s">
        <v>4123</v>
      </c>
      <c r="B243" s="3" t="str">
        <f t="shared" si="1"/>
        <v>zero-knowledge ai enhancing data privacy in federated learning models</v>
      </c>
      <c r="C243" s="3" t="s">
        <v>3101</v>
      </c>
      <c r="D243" s="3" t="s">
        <v>6806</v>
      </c>
      <c r="E243" s="3" t="s">
        <v>5298</v>
      </c>
      <c r="F243" s="10" t="s">
        <v>5299</v>
      </c>
      <c r="G243" s="10" t="s">
        <v>1932</v>
      </c>
      <c r="J243" s="10" t="s">
        <v>6807</v>
      </c>
      <c r="K243" s="10" t="s">
        <v>6808</v>
      </c>
      <c r="L243" s="3" t="s">
        <v>3104</v>
      </c>
      <c r="N243" s="3" t="s">
        <v>5302</v>
      </c>
      <c r="O243" s="3" t="s">
        <v>3103</v>
      </c>
      <c r="Q243" s="21" t="s">
        <v>6809</v>
      </c>
      <c r="R243" s="3" t="s">
        <v>6810</v>
      </c>
      <c r="S243" s="3" t="s">
        <v>6811</v>
      </c>
      <c r="W243" s="10" t="s">
        <v>2542</v>
      </c>
      <c r="X243" s="3" t="s">
        <v>38</v>
      </c>
      <c r="Y243" s="10" t="s">
        <v>5299</v>
      </c>
      <c r="Z243" s="3" t="s">
        <v>5306</v>
      </c>
      <c r="AA243" s="3" t="s">
        <v>5306</v>
      </c>
      <c r="AB243" s="3" t="s">
        <v>38</v>
      </c>
      <c r="AC243" s="3" t="s">
        <v>4528</v>
      </c>
    </row>
    <row r="244">
      <c r="A244" s="3" t="s">
        <v>6812</v>
      </c>
      <c r="B244" s="3" t="str">
        <f t="shared" si="1"/>
        <v>resident vision transformer: lightweight deep learning model for disease diagnosis on edge devices</v>
      </c>
      <c r="C244" s="3" t="s">
        <v>3814</v>
      </c>
      <c r="D244" s="3" t="s">
        <v>6813</v>
      </c>
      <c r="E244" s="3" t="s">
        <v>6814</v>
      </c>
      <c r="F244" s="10" t="s">
        <v>6815</v>
      </c>
      <c r="G244" s="10" t="s">
        <v>1923</v>
      </c>
      <c r="J244" s="10" t="s">
        <v>6816</v>
      </c>
      <c r="K244" s="10" t="s">
        <v>6817</v>
      </c>
      <c r="L244" s="3" t="s">
        <v>3817</v>
      </c>
      <c r="N244" s="3" t="s">
        <v>6818</v>
      </c>
      <c r="O244" s="3" t="s">
        <v>3816</v>
      </c>
      <c r="Q244" s="21" t="s">
        <v>6819</v>
      </c>
      <c r="R244" s="3" t="s">
        <v>6820</v>
      </c>
      <c r="S244" s="3" t="s">
        <v>6821</v>
      </c>
      <c r="W244" s="10" t="s">
        <v>3576</v>
      </c>
      <c r="X244" s="3" t="s">
        <v>38</v>
      </c>
      <c r="Y244" s="10" t="s">
        <v>6815</v>
      </c>
      <c r="Z244" s="3" t="s">
        <v>6822</v>
      </c>
      <c r="AA244" s="3" t="s">
        <v>6822</v>
      </c>
      <c r="AB244" s="3" t="s">
        <v>38</v>
      </c>
      <c r="AC244" s="3" t="s">
        <v>4528</v>
      </c>
    </row>
    <row r="245">
      <c r="A245" s="3" t="s">
        <v>6823</v>
      </c>
      <c r="B245" s="3" t="str">
        <f t="shared" si="1"/>
        <v>towards accurate and lightweight peripheral neuroblastic tumor diagnosis via contrastive multi-scale pathological image analysis</v>
      </c>
      <c r="C245" s="3" t="s">
        <v>4465</v>
      </c>
      <c r="D245" s="3" t="s">
        <v>6824</v>
      </c>
      <c r="E245" s="3" t="s">
        <v>1798</v>
      </c>
      <c r="G245" s="10" t="s">
        <v>2015</v>
      </c>
      <c r="H245" s="3" t="s">
        <v>5967</v>
      </c>
      <c r="I245" s="10" t="s">
        <v>5968</v>
      </c>
      <c r="J245" s="10" t="s">
        <v>2510</v>
      </c>
      <c r="K245" s="10" t="s">
        <v>2504</v>
      </c>
      <c r="L245" s="3" t="s">
        <v>4468</v>
      </c>
      <c r="M245" s="3" t="s">
        <v>4615</v>
      </c>
      <c r="O245" s="3" t="s">
        <v>4467</v>
      </c>
      <c r="Q245" s="21" t="s">
        <v>6825</v>
      </c>
      <c r="R245" s="3" t="s">
        <v>6826</v>
      </c>
      <c r="S245" s="3" t="s">
        <v>6827</v>
      </c>
      <c r="X245" s="3" t="s">
        <v>4688</v>
      </c>
      <c r="Y245" s="10" t="s">
        <v>6828</v>
      </c>
      <c r="AB245" s="3" t="s">
        <v>38</v>
      </c>
      <c r="AC245" s="3" t="s">
        <v>5974</v>
      </c>
    </row>
    <row r="246">
      <c r="A246" s="3" t="s">
        <v>3884</v>
      </c>
      <c r="B246" s="3" t="str">
        <f t="shared" si="1"/>
        <v>vit-resnet assessment of breast density from mri</v>
      </c>
      <c r="C246" s="3" t="s">
        <v>3105</v>
      </c>
      <c r="D246" s="3" t="s">
        <v>6829</v>
      </c>
      <c r="E246" s="3" t="s">
        <v>6830</v>
      </c>
      <c r="F246" s="10" t="s">
        <v>6831</v>
      </c>
      <c r="G246" s="10" t="s">
        <v>1932</v>
      </c>
      <c r="J246" s="10" t="s">
        <v>2510</v>
      </c>
      <c r="K246" s="10" t="s">
        <v>2497</v>
      </c>
      <c r="L246" s="3" t="s">
        <v>3108</v>
      </c>
      <c r="M246" s="3" t="s">
        <v>6832</v>
      </c>
      <c r="N246" s="3" t="s">
        <v>6833</v>
      </c>
      <c r="O246" s="3" t="s">
        <v>3107</v>
      </c>
      <c r="Q246" s="21" t="s">
        <v>6834</v>
      </c>
      <c r="R246" s="3" t="s">
        <v>6835</v>
      </c>
      <c r="S246" s="3" t="s">
        <v>6836</v>
      </c>
      <c r="U246" s="10" t="s">
        <v>2510</v>
      </c>
      <c r="W246" s="10" t="s">
        <v>2527</v>
      </c>
      <c r="X246" s="3" t="s">
        <v>38</v>
      </c>
      <c r="Y246" s="10" t="s">
        <v>6831</v>
      </c>
      <c r="Z246" s="3" t="s">
        <v>6837</v>
      </c>
      <c r="AA246" s="3" t="s">
        <v>6837</v>
      </c>
      <c r="AB246" s="3" t="s">
        <v>38</v>
      </c>
      <c r="AC246" s="3" t="s">
        <v>4528</v>
      </c>
    </row>
    <row r="247">
      <c r="A247" s="3" t="s">
        <v>6838</v>
      </c>
      <c r="B247" s="3" t="str">
        <f t="shared" si="1"/>
        <v>eu2-net: a parameter efficient ensemble model with attention-aided triple feature fusion for tumor segmentation in breast ultrasound images</v>
      </c>
      <c r="C247" s="3" t="s">
        <v>3692</v>
      </c>
      <c r="D247" s="3" t="s">
        <v>6839</v>
      </c>
      <c r="E247" s="3" t="s">
        <v>5513</v>
      </c>
      <c r="F247" s="10" t="s">
        <v>6840</v>
      </c>
      <c r="G247" s="10" t="s">
        <v>1923</v>
      </c>
      <c r="H247" s="10" t="s">
        <v>6841</v>
      </c>
      <c r="J247" s="10" t="s">
        <v>2510</v>
      </c>
      <c r="K247" s="10" t="s">
        <v>2524</v>
      </c>
      <c r="L247" s="3" t="s">
        <v>3695</v>
      </c>
      <c r="M247" s="3" t="s">
        <v>5516</v>
      </c>
      <c r="O247" s="3" t="s">
        <v>3694</v>
      </c>
      <c r="Q247" s="21" t="s">
        <v>6842</v>
      </c>
      <c r="R247" s="3" t="s">
        <v>6843</v>
      </c>
      <c r="S247" s="3" t="s">
        <v>6844</v>
      </c>
      <c r="U247" s="10" t="s">
        <v>3270</v>
      </c>
      <c r="W247" s="10" t="s">
        <v>6368</v>
      </c>
      <c r="X247" s="3" t="s">
        <v>38</v>
      </c>
      <c r="Y247" s="10" t="s">
        <v>6845</v>
      </c>
      <c r="Z247" s="10" t="s">
        <v>1923</v>
      </c>
      <c r="AB247" s="3" t="s">
        <v>38</v>
      </c>
      <c r="AC247" s="3" t="s">
        <v>4623</v>
      </c>
    </row>
    <row r="248">
      <c r="A248" s="3" t="s">
        <v>6846</v>
      </c>
      <c r="B248" s="3" t="str">
        <f t="shared" si="1"/>
        <v>comparative analysis of vision transformer, densenet201, and inceptionresnetv2 for accurate skin lesion recognition</v>
      </c>
      <c r="C248" s="3" t="s">
        <v>4469</v>
      </c>
      <c r="D248" s="3" t="s">
        <v>6847</v>
      </c>
      <c r="E248" s="3" t="s">
        <v>6848</v>
      </c>
      <c r="F248" s="10" t="s">
        <v>6101</v>
      </c>
      <c r="G248" s="10" t="s">
        <v>2015</v>
      </c>
      <c r="J248" s="10" t="s">
        <v>6849</v>
      </c>
      <c r="K248" s="10" t="s">
        <v>6850</v>
      </c>
      <c r="L248" s="3" t="s">
        <v>4472</v>
      </c>
      <c r="N248" s="3" t="s">
        <v>6851</v>
      </c>
      <c r="O248" s="3" t="s">
        <v>4471</v>
      </c>
      <c r="Q248" s="21" t="s">
        <v>6852</v>
      </c>
      <c r="R248" s="3" t="s">
        <v>6853</v>
      </c>
      <c r="S248" s="3" t="s">
        <v>6854</v>
      </c>
      <c r="W248" s="10" t="s">
        <v>4675</v>
      </c>
      <c r="X248" s="3" t="s">
        <v>38</v>
      </c>
      <c r="Y248" s="10" t="s">
        <v>6101</v>
      </c>
      <c r="Z248" s="3" t="s">
        <v>6855</v>
      </c>
      <c r="AA248" s="3" t="s">
        <v>6855</v>
      </c>
      <c r="AB248" s="3" t="s">
        <v>38</v>
      </c>
      <c r="AC248" s="3" t="s">
        <v>4528</v>
      </c>
    </row>
    <row r="249">
      <c r="A249" s="3" t="s">
        <v>6856</v>
      </c>
      <c r="B249" s="3" t="str">
        <f t="shared" si="1"/>
        <v>a novel ml classifier using modern hopfield neural networks</v>
      </c>
      <c r="C249" s="3" t="s">
        <v>4473</v>
      </c>
      <c r="D249" s="3" t="s">
        <v>6857</v>
      </c>
      <c r="E249" s="3" t="s">
        <v>6858</v>
      </c>
      <c r="F249" s="10" t="s">
        <v>6859</v>
      </c>
      <c r="G249" s="10" t="s">
        <v>1923</v>
      </c>
      <c r="J249" s="10" t="s">
        <v>2510</v>
      </c>
      <c r="K249" s="10" t="s">
        <v>2494</v>
      </c>
      <c r="L249" s="3" t="s">
        <v>4476</v>
      </c>
      <c r="N249" s="3" t="s">
        <v>6860</v>
      </c>
      <c r="O249" s="3" t="s">
        <v>4475</v>
      </c>
      <c r="Q249" s="21" t="s">
        <v>6861</v>
      </c>
      <c r="R249" s="3" t="s">
        <v>6862</v>
      </c>
      <c r="S249" s="3" t="s">
        <v>6863</v>
      </c>
      <c r="U249" s="10" t="s">
        <v>2510</v>
      </c>
      <c r="W249" s="10" t="s">
        <v>3764</v>
      </c>
      <c r="X249" s="3" t="s">
        <v>38</v>
      </c>
      <c r="Y249" s="10" t="s">
        <v>6859</v>
      </c>
      <c r="Z249" s="3" t="s">
        <v>6864</v>
      </c>
      <c r="AA249" s="3" t="s">
        <v>6864</v>
      </c>
      <c r="AB249" s="3" t="s">
        <v>38</v>
      </c>
      <c r="AC249" s="3" t="s">
        <v>4528</v>
      </c>
    </row>
    <row r="250">
      <c r="A250" s="3" t="s">
        <v>6865</v>
      </c>
      <c r="B250" s="3" t="str">
        <f t="shared" si="1"/>
        <v>qmsiw-based slot antenna for tumor sensing applications in breast phantoms</v>
      </c>
      <c r="C250" s="3" t="s">
        <v>4477</v>
      </c>
      <c r="D250" s="3" t="s">
        <v>6866</v>
      </c>
      <c r="E250" s="3" t="s">
        <v>6867</v>
      </c>
      <c r="F250" s="10" t="s">
        <v>6868</v>
      </c>
      <c r="G250" s="10" t="s">
        <v>1932</v>
      </c>
      <c r="J250" s="10" t="s">
        <v>2510</v>
      </c>
      <c r="K250" s="10" t="s">
        <v>2497</v>
      </c>
      <c r="L250" s="3" t="s">
        <v>4480</v>
      </c>
      <c r="N250" s="3" t="s">
        <v>6869</v>
      </c>
      <c r="O250" s="3" t="s">
        <v>4479</v>
      </c>
      <c r="Q250" s="21" t="s">
        <v>6870</v>
      </c>
      <c r="R250" s="3" t="s">
        <v>6871</v>
      </c>
      <c r="S250" s="3" t="s">
        <v>6872</v>
      </c>
      <c r="W250" s="10" t="s">
        <v>4597</v>
      </c>
      <c r="X250" s="3" t="s">
        <v>38</v>
      </c>
      <c r="Y250" s="10" t="s">
        <v>6868</v>
      </c>
      <c r="Z250" s="3" t="s">
        <v>6873</v>
      </c>
      <c r="AA250" s="3" t="s">
        <v>6873</v>
      </c>
      <c r="AB250" s="3" t="s">
        <v>38</v>
      </c>
      <c r="AC250" s="3" t="s">
        <v>4528</v>
      </c>
    </row>
    <row r="251">
      <c r="A251" s="3" t="s">
        <v>6874</v>
      </c>
      <c r="B251" s="3" t="str">
        <f t="shared" si="1"/>
        <v>readout-side bypass for residual hybrid quantum-classical models</v>
      </c>
      <c r="C251" s="3" t="s">
        <v>4481</v>
      </c>
      <c r="D251" s="3" t="s">
        <v>6875</v>
      </c>
      <c r="E251" s="3" t="s">
        <v>6876</v>
      </c>
      <c r="F251" s="10" t="s">
        <v>6877</v>
      </c>
      <c r="G251" s="10" t="s">
        <v>2015</v>
      </c>
      <c r="J251" s="10" t="s">
        <v>6878</v>
      </c>
      <c r="K251" s="10" t="s">
        <v>6879</v>
      </c>
      <c r="L251" s="3" t="s">
        <v>4484</v>
      </c>
      <c r="M251" s="3" t="s">
        <v>6880</v>
      </c>
      <c r="N251" s="3" t="s">
        <v>6881</v>
      </c>
      <c r="O251" s="3" t="s">
        <v>4483</v>
      </c>
      <c r="Q251" s="21" t="s">
        <v>6882</v>
      </c>
      <c r="R251" s="3" t="s">
        <v>6883</v>
      </c>
      <c r="S251" s="3" t="s">
        <v>6884</v>
      </c>
      <c r="W251" s="10" t="s">
        <v>2973</v>
      </c>
      <c r="X251" s="3" t="s">
        <v>38</v>
      </c>
      <c r="Y251" s="10" t="s">
        <v>6877</v>
      </c>
      <c r="Z251" s="3" t="s">
        <v>6885</v>
      </c>
      <c r="AA251" s="3" t="s">
        <v>6885</v>
      </c>
      <c r="AB251" s="3" t="s">
        <v>38</v>
      </c>
      <c r="AC251" s="3" t="s">
        <v>4528</v>
      </c>
    </row>
    <row r="252">
      <c r="A252" s="3" t="s">
        <v>6886</v>
      </c>
      <c r="B252" s="3" t="str">
        <f t="shared" si="1"/>
        <v>mbce: multi-band contrastive encoding for frequency-aware ultrasound representation learning</v>
      </c>
      <c r="C252" s="3" t="s">
        <v>4485</v>
      </c>
      <c r="D252" s="3" t="s">
        <v>6887</v>
      </c>
      <c r="E252" s="3" t="s">
        <v>4679</v>
      </c>
      <c r="F252" s="10" t="s">
        <v>6888</v>
      </c>
      <c r="G252" s="10" t="s">
        <v>2015</v>
      </c>
      <c r="H252" s="10" t="s">
        <v>2504</v>
      </c>
      <c r="J252" s="10" t="s">
        <v>6889</v>
      </c>
      <c r="K252" s="10" t="s">
        <v>5685</v>
      </c>
      <c r="L252" s="3" t="s">
        <v>4488</v>
      </c>
      <c r="M252" s="3" t="s">
        <v>4683</v>
      </c>
      <c r="O252" s="3" t="s">
        <v>4487</v>
      </c>
      <c r="Q252" s="21" t="s">
        <v>6890</v>
      </c>
      <c r="R252" s="3" t="s">
        <v>6891</v>
      </c>
      <c r="S252" s="3" t="s">
        <v>6892</v>
      </c>
      <c r="W252" s="10" t="s">
        <v>5812</v>
      </c>
      <c r="X252" s="3" t="s">
        <v>4688</v>
      </c>
      <c r="Y252" s="10" t="s">
        <v>6893</v>
      </c>
      <c r="Z252" s="10" t="s">
        <v>2015</v>
      </c>
      <c r="AB252" s="3" t="s">
        <v>38</v>
      </c>
      <c r="AC252" s="3" t="s">
        <v>4623</v>
      </c>
    </row>
    <row r="253">
      <c r="A253" s="3" t="s">
        <v>4026</v>
      </c>
      <c r="B253" s="3" t="str">
        <f t="shared" si="1"/>
        <v>a vision transformer-based framework for knowledge transfer from multi-modal to mono-modal lymphoma subtyping models</v>
      </c>
      <c r="C253" s="3" t="s">
        <v>3109</v>
      </c>
      <c r="D253" s="3" t="s">
        <v>6894</v>
      </c>
      <c r="E253" s="3" t="s">
        <v>1798</v>
      </c>
      <c r="F253" s="10" t="s">
        <v>6895</v>
      </c>
      <c r="G253" s="10" t="s">
        <v>1923</v>
      </c>
      <c r="H253" s="10" t="s">
        <v>3199</v>
      </c>
      <c r="I253" s="10" t="s">
        <v>2709</v>
      </c>
      <c r="J253" s="10" t="s">
        <v>6896</v>
      </c>
      <c r="K253" s="10" t="s">
        <v>6897</v>
      </c>
      <c r="L253" s="3" t="s">
        <v>1189</v>
      </c>
      <c r="M253" s="3" t="s">
        <v>4615</v>
      </c>
      <c r="O253" s="3" t="s">
        <v>3110</v>
      </c>
      <c r="P253" s="3" t="s">
        <v>6898</v>
      </c>
      <c r="Q253" s="21" t="s">
        <v>6899</v>
      </c>
      <c r="R253" s="3" t="s">
        <v>6900</v>
      </c>
      <c r="S253" s="3" t="s">
        <v>6901</v>
      </c>
      <c r="T253" s="3" t="s">
        <v>6902</v>
      </c>
      <c r="U253" s="10" t="s">
        <v>2504</v>
      </c>
      <c r="W253" s="10" t="s">
        <v>4906</v>
      </c>
      <c r="X253" s="3" t="s">
        <v>38</v>
      </c>
      <c r="Y253" s="10" t="s">
        <v>6903</v>
      </c>
      <c r="Z253" s="3" t="s">
        <v>6904</v>
      </c>
      <c r="AB253" s="3" t="s">
        <v>38</v>
      </c>
      <c r="AC253" s="3" t="s">
        <v>4623</v>
      </c>
    </row>
    <row r="254">
      <c r="A254" s="3" t="s">
        <v>6905</v>
      </c>
      <c r="B254" s="3" t="str">
        <f t="shared" si="1"/>
        <v>boot-and-feedback framework for generalist-expert model collaboration in breast ultrasound diagnosis</v>
      </c>
      <c r="C254" s="3" t="s">
        <v>4489</v>
      </c>
      <c r="D254" s="3" t="s">
        <v>6906</v>
      </c>
      <c r="E254" s="3" t="s">
        <v>6876</v>
      </c>
      <c r="F254" s="10" t="s">
        <v>6877</v>
      </c>
      <c r="G254" s="10" t="s">
        <v>2015</v>
      </c>
      <c r="J254" s="10" t="s">
        <v>6907</v>
      </c>
      <c r="K254" s="10" t="s">
        <v>6908</v>
      </c>
      <c r="L254" s="3" t="s">
        <v>4492</v>
      </c>
      <c r="M254" s="3" t="s">
        <v>6880</v>
      </c>
      <c r="N254" s="3" t="s">
        <v>6881</v>
      </c>
      <c r="O254" s="3" t="s">
        <v>4491</v>
      </c>
      <c r="P254" s="3" t="s">
        <v>6909</v>
      </c>
      <c r="Q254" s="21" t="s">
        <v>6910</v>
      </c>
      <c r="R254" s="3" t="s">
        <v>6911</v>
      </c>
      <c r="S254" s="3" t="s">
        <v>6912</v>
      </c>
      <c r="W254" s="10" t="s">
        <v>3764</v>
      </c>
      <c r="X254" s="3" t="s">
        <v>38</v>
      </c>
      <c r="Y254" s="10" t="s">
        <v>6877</v>
      </c>
      <c r="Z254" s="3" t="s">
        <v>6885</v>
      </c>
      <c r="AA254" s="3" t="s">
        <v>6885</v>
      </c>
      <c r="AB254" s="3" t="s">
        <v>38</v>
      </c>
      <c r="AC254" s="3" t="s">
        <v>4528</v>
      </c>
    </row>
    <row r="255">
      <c r="A255" s="3" t="s">
        <v>3898</v>
      </c>
      <c r="B255" s="3" t="str">
        <f t="shared" si="1"/>
        <v>assessing visual reasoning of multimodal language models in biomedical applications</v>
      </c>
      <c r="C255" s="3" t="s">
        <v>3111</v>
      </c>
      <c r="D255" s="3" t="s">
        <v>6913</v>
      </c>
      <c r="E255" s="3" t="s">
        <v>6914</v>
      </c>
      <c r="F255" s="10" t="s">
        <v>6348</v>
      </c>
      <c r="G255" s="10" t="s">
        <v>1932</v>
      </c>
      <c r="H255" s="10" t="s">
        <v>2510</v>
      </c>
      <c r="J255" s="10" t="s">
        <v>2510</v>
      </c>
      <c r="K255" s="10" t="s">
        <v>2709</v>
      </c>
      <c r="L255" s="3" t="s">
        <v>3113</v>
      </c>
      <c r="M255" s="3" t="s">
        <v>6915</v>
      </c>
      <c r="N255" s="3" t="s">
        <v>6916</v>
      </c>
      <c r="O255" s="3" t="s">
        <v>3112</v>
      </c>
      <c r="P255" s="3" t="s">
        <v>6917</v>
      </c>
      <c r="Q255" s="21" t="s">
        <v>6918</v>
      </c>
      <c r="R255" s="3" t="s">
        <v>6919</v>
      </c>
      <c r="S255" s="3" t="s">
        <v>6920</v>
      </c>
      <c r="U255" s="10" t="s">
        <v>2510</v>
      </c>
      <c r="W255" s="10" t="s">
        <v>3270</v>
      </c>
      <c r="X255" s="3" t="s">
        <v>38</v>
      </c>
      <c r="Y255" s="10" t="s">
        <v>6348</v>
      </c>
      <c r="Z255" s="3" t="s">
        <v>6921</v>
      </c>
      <c r="AA255" s="3" t="s">
        <v>6921</v>
      </c>
      <c r="AB255" s="3" t="s">
        <v>38</v>
      </c>
      <c r="AC255" s="3" t="s">
        <v>4528</v>
      </c>
    </row>
    <row r="256">
      <c r="A256" s="3" t="s">
        <v>6922</v>
      </c>
      <c r="B256" s="3" t="str">
        <f t="shared" si="1"/>
        <v>taichinet: negative-positive cross-attention network for breast lesion segmentation in ultrasound images</v>
      </c>
      <c r="C256" s="3" t="s">
        <v>4493</v>
      </c>
      <c r="D256" s="3" t="s">
        <v>6923</v>
      </c>
      <c r="E256" s="3" t="s">
        <v>1798</v>
      </c>
      <c r="F256" s="10" t="s">
        <v>6699</v>
      </c>
      <c r="G256" s="10" t="s">
        <v>1923</v>
      </c>
      <c r="H256" s="10" t="s">
        <v>3199</v>
      </c>
      <c r="I256" s="10" t="s">
        <v>2514</v>
      </c>
      <c r="J256" s="10" t="s">
        <v>6924</v>
      </c>
      <c r="K256" s="10" t="s">
        <v>6925</v>
      </c>
      <c r="L256" s="3" t="s">
        <v>4496</v>
      </c>
      <c r="M256" s="3" t="s">
        <v>4615</v>
      </c>
      <c r="O256" s="3" t="s">
        <v>4495</v>
      </c>
      <c r="P256" s="3" t="s">
        <v>6926</v>
      </c>
      <c r="Q256" s="21" t="s">
        <v>6927</v>
      </c>
      <c r="R256" s="3" t="s">
        <v>6928</v>
      </c>
      <c r="S256" s="3" t="s">
        <v>6929</v>
      </c>
      <c r="T256" s="3" t="s">
        <v>6930</v>
      </c>
      <c r="U256" s="10" t="s">
        <v>3270</v>
      </c>
      <c r="W256" s="10" t="s">
        <v>2538</v>
      </c>
      <c r="X256" s="3" t="s">
        <v>38</v>
      </c>
      <c r="Y256" s="10" t="s">
        <v>6931</v>
      </c>
      <c r="Z256" s="10" t="s">
        <v>6708</v>
      </c>
      <c r="AB256" s="3" t="s">
        <v>38</v>
      </c>
      <c r="AC256" s="3" t="s">
        <v>4623</v>
      </c>
    </row>
    <row r="257">
      <c r="A257" s="3" t="s">
        <v>2566</v>
      </c>
      <c r="B257" s="3" t="str">
        <f t="shared" si="1"/>
        <v>se-csaf-bus-net: stage-enhanced cross-scale adaptive fusion network for breast ultrasound segmentation</v>
      </c>
      <c r="C257" s="3" t="s">
        <v>2312</v>
      </c>
      <c r="D257" s="3" t="s">
        <v>6932</v>
      </c>
      <c r="E257" s="3" t="s">
        <v>6933</v>
      </c>
      <c r="F257" s="10" t="s">
        <v>6877</v>
      </c>
      <c r="G257" s="10" t="s">
        <v>2015</v>
      </c>
      <c r="J257" s="10" t="s">
        <v>6934</v>
      </c>
      <c r="K257" s="10" t="s">
        <v>6935</v>
      </c>
      <c r="L257" s="3" t="s">
        <v>2315</v>
      </c>
      <c r="M257" s="3" t="s">
        <v>6936</v>
      </c>
      <c r="N257" s="3" t="s">
        <v>6937</v>
      </c>
      <c r="O257" s="3" t="s">
        <v>2314</v>
      </c>
      <c r="Q257" s="21" t="s">
        <v>6938</v>
      </c>
      <c r="R257" s="3" t="s">
        <v>6939</v>
      </c>
      <c r="S257" s="3" t="s">
        <v>6940</v>
      </c>
      <c r="W257" s="10" t="s">
        <v>4083</v>
      </c>
      <c r="X257" s="3" t="s">
        <v>38</v>
      </c>
      <c r="Y257" s="10" t="s">
        <v>6877</v>
      </c>
      <c r="Z257" s="3" t="s">
        <v>6941</v>
      </c>
      <c r="AA257" s="3" t="s">
        <v>6941</v>
      </c>
      <c r="AB257" s="3" t="s">
        <v>38</v>
      </c>
      <c r="AC257" s="3" t="s">
        <v>4528</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s>
  <drawing r:id="rId2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s>
  <sheetData>
    <row r="2">
      <c r="A2" s="3" t="s">
        <v>6942</v>
      </c>
      <c r="B2" s="5">
        <f>ROWS(Scopus!A2:A529)</f>
        <v>528</v>
      </c>
    </row>
    <row r="3">
      <c r="A3" s="3" t="s">
        <v>6943</v>
      </c>
      <c r="B3" s="5">
        <f>COUNTA(IEEE!A2:A257)</f>
        <v>256</v>
      </c>
    </row>
    <row r="4">
      <c r="A4" s="14" t="s">
        <v>1894</v>
      </c>
      <c r="B4" s="5">
        <f>B2 + B3</f>
        <v>784</v>
      </c>
    </row>
    <row r="5">
      <c r="A5" s="3" t="s">
        <v>1895</v>
      </c>
      <c r="B5" s="5">
        <f>COUNTIF(Scopus!D2:D785, "DUPLICATE")</f>
        <v>163</v>
      </c>
    </row>
    <row r="6">
      <c r="A6" s="15" t="s">
        <v>1897</v>
      </c>
      <c r="B6" s="5">
        <f>B4-B5</f>
        <v>621</v>
      </c>
    </row>
    <row r="7">
      <c r="A7" s="3" t="s">
        <v>1898</v>
      </c>
    </row>
    <row r="8">
      <c r="A8" s="3" t="s">
        <v>1899</v>
      </c>
      <c r="B8" s="5">
        <f>COUNTIF(Scopus!F2:F785, "ST")</f>
        <v>201</v>
      </c>
    </row>
    <row r="9">
      <c r="A9" s="3" t="s">
        <v>1900</v>
      </c>
      <c r="B9" s="5">
        <f>COUNTIF(Scopus!F2:F785, "SA")</f>
        <v>55</v>
      </c>
    </row>
    <row r="10">
      <c r="A10" s="3" t="s">
        <v>1896</v>
      </c>
      <c r="B10" s="5">
        <f>COUNTIF(Scopus!F2:F785, "IV")</f>
        <v>76</v>
      </c>
    </row>
    <row r="11">
      <c r="A11" s="3" t="s">
        <v>6944</v>
      </c>
      <c r="B11" s="5">
        <f>COUNTIF(Scopus!F2:F785, "SL")</f>
        <v>4</v>
      </c>
    </row>
    <row r="12">
      <c r="A12" s="3" t="s">
        <v>1902</v>
      </c>
      <c r="B12" s="5">
        <f>SUM(B8:B11)</f>
        <v>336</v>
      </c>
    </row>
    <row r="13">
      <c r="A13" s="3" t="s">
        <v>1903</v>
      </c>
    </row>
    <row r="14">
      <c r="A14" s="3" t="s">
        <v>1904</v>
      </c>
      <c r="B14" s="5">
        <f>B6 - B12</f>
        <v>285</v>
      </c>
    </row>
    <row r="15">
      <c r="A15" s="3" t="s">
        <v>1905</v>
      </c>
      <c r="B15" s="5">
        <f>COUNTIF(Scopus!F2:F785, "NA")</f>
        <v>5</v>
      </c>
    </row>
    <row r="16">
      <c r="A16" s="3" t="s">
        <v>6945</v>
      </c>
      <c r="B16" s="5">
        <f>COUNTIF(Scopus!F2:F785, "FT")</f>
        <v>4</v>
      </c>
    </row>
    <row r="17">
      <c r="A17" s="3" t="s">
        <v>1907</v>
      </c>
      <c r="B17" s="5">
        <f>COUNTIF(Scopus!F2:F785, "RT")</f>
        <v>2</v>
      </c>
    </row>
    <row r="22">
      <c r="A22" s="3" t="s">
        <v>1908</v>
      </c>
      <c r="B22" s="5">
        <f>SUM(B15:B17)</f>
        <v>11</v>
      </c>
    </row>
    <row r="23">
      <c r="A23" s="3" t="s">
        <v>1909</v>
      </c>
      <c r="B23" s="5">
        <f>B14-B22</f>
        <v>274</v>
      </c>
    </row>
    <row r="26">
      <c r="I26" s="3" t="s">
        <v>1910</v>
      </c>
      <c r="J26" s="5">
        <f>COUNTIF(Scopus!E2:E785, "yes")</f>
        <v>124</v>
      </c>
    </row>
    <row r="27">
      <c r="I27" s="3" t="s">
        <v>1912</v>
      </c>
      <c r="J27" s="5">
        <f> B23-J26</f>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19.88"/>
    <col customWidth="1" min="3" max="6" width="12.63"/>
  </cols>
  <sheetData>
    <row r="1">
      <c r="B1" s="22" t="s">
        <v>6946</v>
      </c>
    </row>
    <row r="2">
      <c r="A2" s="22" t="s">
        <v>6947</v>
      </c>
      <c r="B2" s="22" t="s">
        <v>6948</v>
      </c>
      <c r="C2" s="22">
        <f>COUNTIF(survey_paper_2026!$F$2:$F$164,A2)</f>
        <v>0</v>
      </c>
    </row>
    <row r="3">
      <c r="A3" s="22" t="s">
        <v>6949</v>
      </c>
      <c r="B3" s="22" t="s">
        <v>6950</v>
      </c>
      <c r="C3" s="22">
        <f>COUNTIF(survey_paper_2026!$F$2:$F$164,A3)</f>
        <v>32</v>
      </c>
    </row>
    <row r="4">
      <c r="A4" s="22" t="s">
        <v>244</v>
      </c>
      <c r="B4" s="22" t="s">
        <v>6951</v>
      </c>
      <c r="C4" s="22">
        <f>COUNTIF(survey_paper_2026!$F$2:$F$164,A4)</f>
        <v>4</v>
      </c>
    </row>
    <row r="5">
      <c r="A5" s="22" t="s">
        <v>56</v>
      </c>
      <c r="B5" s="22" t="s">
        <v>6952</v>
      </c>
      <c r="C5" s="22">
        <f>COUNTIF(survey_paper_2026!$F$2:$F$164,A5)</f>
        <v>22</v>
      </c>
    </row>
    <row r="6">
      <c r="A6" s="22" t="s">
        <v>368</v>
      </c>
      <c r="B6" s="22" t="s">
        <v>6953</v>
      </c>
      <c r="C6" s="22">
        <f>COUNTIF(survey_paper_2026!$F$2:$F$164,A6)</f>
        <v>3</v>
      </c>
    </row>
    <row r="7">
      <c r="A7" s="22" t="s">
        <v>24</v>
      </c>
      <c r="B7" s="22" t="s">
        <v>6954</v>
      </c>
      <c r="C7" s="22">
        <f>COUNTIF(survey_paper_2026!$F$2:$F$164,A7)</f>
        <v>92</v>
      </c>
    </row>
    <row r="8">
      <c r="A8" s="22" t="s">
        <v>389</v>
      </c>
      <c r="B8" s="22" t="s">
        <v>6955</v>
      </c>
      <c r="C8" s="22">
        <f>COUNTIF(survey_paper_2026!$F$2:$F$164,A8)</f>
        <v>1</v>
      </c>
    </row>
    <row r="9">
      <c r="A9" s="22" t="s">
        <v>111</v>
      </c>
      <c r="B9" s="22" t="s">
        <v>6956</v>
      </c>
      <c r="C9" s="22">
        <f>COUNTIF(survey_paper_2026!$F$2:$F$164,A9)</f>
        <v>8</v>
      </c>
    </row>
    <row r="10">
      <c r="C10" s="22">
        <f>SUM(C2:C9)</f>
        <v>162</v>
      </c>
      <c r="D10" s="22" t="s">
        <v>6957</v>
      </c>
    </row>
    <row r="11"/>
    <row r="12">
      <c r="A12" s="22" t="s">
        <v>25</v>
      </c>
      <c r="B12" s="22" t="s">
        <v>6958</v>
      </c>
      <c r="C12" s="22">
        <f>COUNTIF(survey_paper_2026!G2:G163,A12)</f>
        <v>92</v>
      </c>
    </row>
    <row r="13">
      <c r="C13" s="22">
        <f>C7-C12</f>
        <v>0</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77.25"/>
    <col customWidth="1" min="3" max="3" width="12.63"/>
    <col customWidth="1" min="4" max="4" width="5.88"/>
    <col customWidth="1" min="5" max="5" width="12.63"/>
    <col customWidth="1" min="6" max="6" width="5.75"/>
    <col customWidth="1" min="7" max="8" width="6.88"/>
    <col customWidth="1" min="9" max="9" width="13.88"/>
  </cols>
  <sheetData>
    <row r="1">
      <c r="A1" s="23" t="s">
        <v>1913</v>
      </c>
      <c r="B1" s="23" t="s">
        <v>1914</v>
      </c>
      <c r="C1" s="23" t="s">
        <v>1918</v>
      </c>
      <c r="D1" s="23" t="s">
        <v>1919</v>
      </c>
      <c r="E1" s="23" t="s">
        <v>6959</v>
      </c>
      <c r="F1" s="22" t="s">
        <v>6960</v>
      </c>
      <c r="G1" s="22" t="s">
        <v>6958</v>
      </c>
      <c r="H1" s="22" t="s">
        <v>6961</v>
      </c>
      <c r="I1" s="24" t="s">
        <v>6</v>
      </c>
    </row>
    <row r="2">
      <c r="A2" s="25" t="s">
        <v>6962</v>
      </c>
      <c r="B2" s="25" t="s">
        <v>2995</v>
      </c>
      <c r="C2" s="26">
        <v>2018.0</v>
      </c>
      <c r="D2" s="26">
        <v>22.0</v>
      </c>
      <c r="E2" s="27" t="s">
        <v>6963</v>
      </c>
      <c r="F2" s="28" t="s">
        <v>24</v>
      </c>
      <c r="G2" s="28" t="s">
        <v>25</v>
      </c>
      <c r="H2" s="28">
        <f>COUNTIF(Survey!$E$2:$E$57,E2)</f>
        <v>0</v>
      </c>
      <c r="I2" s="25" t="s">
        <v>6964</v>
      </c>
    </row>
    <row r="3">
      <c r="A3" s="25" t="s">
        <v>6965</v>
      </c>
      <c r="B3" s="25" t="s">
        <v>2991</v>
      </c>
      <c r="C3" s="26">
        <v>2019.0</v>
      </c>
      <c r="D3" s="26">
        <v>10.0</v>
      </c>
      <c r="E3" s="27" t="s">
        <v>6966</v>
      </c>
      <c r="F3" s="28" t="s">
        <v>24</v>
      </c>
      <c r="G3" s="28" t="s">
        <v>25</v>
      </c>
      <c r="H3" s="28">
        <f>COUNTIF(Survey!$E$2:$E$57,E3)</f>
        <v>0</v>
      </c>
      <c r="I3" s="25" t="s">
        <v>2993</v>
      </c>
    </row>
    <row r="4">
      <c r="A4" s="25" t="s">
        <v>6967</v>
      </c>
      <c r="B4" s="25" t="s">
        <v>2556</v>
      </c>
      <c r="C4" s="26">
        <v>2019.0</v>
      </c>
      <c r="D4" s="26">
        <v>74.0</v>
      </c>
      <c r="E4" s="27" t="s">
        <v>6968</v>
      </c>
      <c r="F4" s="28" t="s">
        <v>24</v>
      </c>
      <c r="G4" s="28" t="s">
        <v>25</v>
      </c>
      <c r="H4" s="28">
        <f>COUNTIF(Survey!$E$2:$E$57,E4)</f>
        <v>0</v>
      </c>
      <c r="I4" s="25" t="s">
        <v>2558</v>
      </c>
    </row>
    <row r="5">
      <c r="A5" s="29" t="s">
        <v>6969</v>
      </c>
      <c r="B5" s="29" t="s">
        <v>2541</v>
      </c>
      <c r="C5" s="30">
        <v>2020.0</v>
      </c>
      <c r="D5" s="30">
        <v>11.0</v>
      </c>
      <c r="E5" s="31" t="s">
        <v>6970</v>
      </c>
      <c r="F5" s="32" t="s">
        <v>24</v>
      </c>
      <c r="G5" s="32" t="s">
        <v>25</v>
      </c>
      <c r="H5" s="32">
        <f>COUNTIF(Survey!$E$2:$E$57,E5)</f>
        <v>0</v>
      </c>
      <c r="I5" s="24" t="s">
        <v>2543</v>
      </c>
    </row>
    <row r="6">
      <c r="A6" s="25" t="s">
        <v>6971</v>
      </c>
      <c r="B6" s="25" t="s">
        <v>2916</v>
      </c>
      <c r="C6" s="26">
        <v>2020.0</v>
      </c>
      <c r="D6" s="26">
        <v>25.0</v>
      </c>
      <c r="E6" s="27" t="s">
        <v>6972</v>
      </c>
      <c r="F6" s="28" t="s">
        <v>24</v>
      </c>
      <c r="G6" s="28" t="s">
        <v>25</v>
      </c>
      <c r="H6" s="28">
        <f>COUNTIF(Survey!$E$2:$E$57,E6)</f>
        <v>0</v>
      </c>
      <c r="I6" s="25" t="s">
        <v>2919</v>
      </c>
    </row>
    <row r="7">
      <c r="A7" s="25" t="s">
        <v>6973</v>
      </c>
      <c r="B7" s="25" t="s">
        <v>2858</v>
      </c>
      <c r="C7" s="26">
        <v>2021.0</v>
      </c>
      <c r="D7" s="26">
        <v>4.0</v>
      </c>
      <c r="E7" s="27" t="s">
        <v>6974</v>
      </c>
      <c r="F7" s="28" t="s">
        <v>24</v>
      </c>
      <c r="G7" s="28" t="s">
        <v>25</v>
      </c>
      <c r="H7" s="28">
        <f>COUNTIF(Survey!$E$2:$E$57,E7)</f>
        <v>0</v>
      </c>
      <c r="I7" s="25" t="s">
        <v>6975</v>
      </c>
    </row>
    <row r="8">
      <c r="A8" s="25" t="s">
        <v>6976</v>
      </c>
      <c r="B8" s="25" t="s">
        <v>2881</v>
      </c>
      <c r="C8" s="26">
        <v>2021.0</v>
      </c>
      <c r="D8" s="26">
        <v>8.0</v>
      </c>
      <c r="E8" s="27" t="s">
        <v>6977</v>
      </c>
      <c r="F8" s="28" t="s">
        <v>24</v>
      </c>
      <c r="G8" s="28" t="s">
        <v>25</v>
      </c>
      <c r="H8" s="28">
        <f>COUNTIF(Survey!$E$2:$E$57,E8)</f>
        <v>0</v>
      </c>
      <c r="I8" s="25" t="s">
        <v>1644</v>
      </c>
    </row>
    <row r="9">
      <c r="A9" s="25" t="s">
        <v>6973</v>
      </c>
      <c r="B9" s="25" t="s">
        <v>2920</v>
      </c>
      <c r="C9" s="26">
        <v>2022.0</v>
      </c>
      <c r="D9" s="26">
        <v>13.0</v>
      </c>
      <c r="E9" s="27" t="s">
        <v>6978</v>
      </c>
      <c r="F9" s="28" t="s">
        <v>24</v>
      </c>
      <c r="G9" s="28" t="s">
        <v>25</v>
      </c>
      <c r="H9" s="28">
        <f>COUNTIF(Survey!$E$2:$E$57,E9)</f>
        <v>0</v>
      </c>
      <c r="I9" s="25" t="s">
        <v>1355</v>
      </c>
    </row>
    <row r="10">
      <c r="A10" s="25" t="s">
        <v>6979</v>
      </c>
      <c r="B10" s="25" t="s">
        <v>2531</v>
      </c>
      <c r="C10" s="26">
        <v>2022.0</v>
      </c>
      <c r="D10" s="26">
        <v>3.0</v>
      </c>
      <c r="E10" s="27" t="s">
        <v>6980</v>
      </c>
      <c r="F10" s="28" t="s">
        <v>24</v>
      </c>
      <c r="G10" s="28" t="s">
        <v>25</v>
      </c>
      <c r="H10" s="28">
        <f>COUNTIF(Survey!$E$2:$E$57,E10)</f>
        <v>0</v>
      </c>
      <c r="I10" s="25" t="s">
        <v>1483</v>
      </c>
    </row>
    <row r="11">
      <c r="A11" s="25" t="s">
        <v>6981</v>
      </c>
      <c r="B11" s="25" t="s">
        <v>2949</v>
      </c>
      <c r="C11" s="26">
        <v>2022.0</v>
      </c>
      <c r="D11" s="26">
        <v>30.0</v>
      </c>
      <c r="E11" s="27" t="s">
        <v>6982</v>
      </c>
      <c r="F11" s="28" t="s">
        <v>24</v>
      </c>
      <c r="G11" s="28" t="s">
        <v>25</v>
      </c>
      <c r="H11" s="28">
        <f>COUNTIF(Survey!$E$2:$E$57,E11)</f>
        <v>0</v>
      </c>
      <c r="I11" s="25" t="s">
        <v>2952</v>
      </c>
    </row>
    <row r="12">
      <c r="A12" s="25" t="s">
        <v>6983</v>
      </c>
      <c r="B12" s="25" t="s">
        <v>2537</v>
      </c>
      <c r="C12" s="26">
        <v>2023.0</v>
      </c>
      <c r="D12" s="26">
        <v>31.0</v>
      </c>
      <c r="E12" s="27" t="s">
        <v>6984</v>
      </c>
      <c r="F12" s="28" t="s">
        <v>24</v>
      </c>
      <c r="G12" s="28" t="s">
        <v>25</v>
      </c>
      <c r="H12" s="28">
        <f>COUNTIF(Survey!$E$2:$E$57,E12)</f>
        <v>0</v>
      </c>
      <c r="I12" s="25" t="s">
        <v>6985</v>
      </c>
    </row>
    <row r="13">
      <c r="A13" s="25" t="s">
        <v>6986</v>
      </c>
      <c r="B13" s="25" t="s">
        <v>2482</v>
      </c>
      <c r="C13" s="26">
        <v>2023.0</v>
      </c>
      <c r="D13" s="26">
        <v>1.0</v>
      </c>
      <c r="E13" s="27" t="s">
        <v>6987</v>
      </c>
      <c r="F13" s="28" t="s">
        <v>24</v>
      </c>
      <c r="G13" s="28" t="s">
        <v>25</v>
      </c>
      <c r="H13" s="28">
        <f>COUNTIF(Survey!$E$2:$E$57,E13)</f>
        <v>0</v>
      </c>
      <c r="I13" s="25" t="s">
        <v>1347</v>
      </c>
    </row>
    <row r="14">
      <c r="A14" s="25" t="s">
        <v>6988</v>
      </c>
      <c r="B14" s="25" t="s">
        <v>2533</v>
      </c>
      <c r="C14" s="26">
        <v>2023.0</v>
      </c>
      <c r="D14" s="26">
        <v>12.0</v>
      </c>
      <c r="E14" s="27" t="s">
        <v>6989</v>
      </c>
      <c r="F14" s="28" t="s">
        <v>24</v>
      </c>
      <c r="G14" s="28" t="s">
        <v>25</v>
      </c>
      <c r="H14" s="28">
        <f>COUNTIF(Survey!$E$2:$E$57,E14)</f>
        <v>0</v>
      </c>
      <c r="I14" s="25" t="s">
        <v>6990</v>
      </c>
    </row>
    <row r="15">
      <c r="A15" s="25" t="s">
        <v>6991</v>
      </c>
      <c r="B15" s="25" t="s">
        <v>2934</v>
      </c>
      <c r="C15" s="26">
        <v>2023.0</v>
      </c>
      <c r="D15" s="26">
        <v>64.0</v>
      </c>
      <c r="E15" s="27" t="s">
        <v>6992</v>
      </c>
      <c r="F15" s="28" t="s">
        <v>24</v>
      </c>
      <c r="G15" s="28" t="s">
        <v>25</v>
      </c>
      <c r="H15" s="28">
        <f>COUNTIF(Survey!$E$2:$E$57,E15)</f>
        <v>0</v>
      </c>
      <c r="I15" s="25" t="s">
        <v>2937</v>
      </c>
    </row>
    <row r="16">
      <c r="A16" s="25" t="s">
        <v>6993</v>
      </c>
      <c r="B16" s="25" t="s">
        <v>2488</v>
      </c>
      <c r="C16" s="26">
        <v>2023.0</v>
      </c>
      <c r="D16" s="26">
        <v>2.0</v>
      </c>
      <c r="E16" s="27" t="s">
        <v>6994</v>
      </c>
      <c r="F16" s="28" t="s">
        <v>24</v>
      </c>
      <c r="G16" s="28" t="s">
        <v>25</v>
      </c>
      <c r="H16" s="28">
        <f>COUNTIF(Survey!$E$2:$E$57,E16)</f>
        <v>0</v>
      </c>
      <c r="I16" s="25" t="s">
        <v>1411</v>
      </c>
    </row>
    <row r="17">
      <c r="A17" s="25" t="s">
        <v>6995</v>
      </c>
      <c r="B17" s="25" t="s">
        <v>2908</v>
      </c>
      <c r="C17" s="26">
        <v>2024.0</v>
      </c>
      <c r="D17" s="26">
        <v>6.0</v>
      </c>
      <c r="E17" s="27" t="s">
        <v>6996</v>
      </c>
      <c r="F17" s="28" t="s">
        <v>24</v>
      </c>
      <c r="G17" s="28" t="s">
        <v>25</v>
      </c>
      <c r="H17" s="28">
        <f>COUNTIF(Survey!$E$2:$E$57,E17)</f>
        <v>0</v>
      </c>
      <c r="I17" s="25" t="s">
        <v>2910</v>
      </c>
    </row>
    <row r="18">
      <c r="A18" s="25" t="s">
        <v>6997</v>
      </c>
      <c r="B18" s="25" t="s">
        <v>2958</v>
      </c>
      <c r="C18" s="26">
        <v>2024.0</v>
      </c>
      <c r="D18" s="26">
        <v>40.0</v>
      </c>
      <c r="E18" s="27" t="s">
        <v>6998</v>
      </c>
      <c r="F18" s="28" t="s">
        <v>24</v>
      </c>
      <c r="G18" s="28" t="s">
        <v>25</v>
      </c>
      <c r="H18" s="28">
        <f>COUNTIF(Survey!$E$2:$E$57,E18)</f>
        <v>0</v>
      </c>
      <c r="I18" s="25" t="s">
        <v>2960</v>
      </c>
    </row>
    <row r="19">
      <c r="A19" s="25" t="s">
        <v>6999</v>
      </c>
      <c r="B19" s="25" t="s">
        <v>2820</v>
      </c>
      <c r="C19" s="26">
        <v>2024.0</v>
      </c>
      <c r="D19" s="26">
        <v>28.0</v>
      </c>
      <c r="E19" s="27" t="s">
        <v>7000</v>
      </c>
      <c r="F19" s="28" t="s">
        <v>24</v>
      </c>
      <c r="G19" s="28" t="s">
        <v>25</v>
      </c>
      <c r="H19" s="28">
        <f>COUNTIF(Survey!$E$2:$E$57,E19)</f>
        <v>0</v>
      </c>
      <c r="I19" s="25" t="s">
        <v>2823</v>
      </c>
    </row>
    <row r="20">
      <c r="A20" s="25" t="s">
        <v>7001</v>
      </c>
      <c r="B20" s="25" t="s">
        <v>2828</v>
      </c>
      <c r="C20" s="26">
        <v>2024.0</v>
      </c>
      <c r="D20" s="26">
        <v>4.0</v>
      </c>
      <c r="E20" s="27" t="s">
        <v>7002</v>
      </c>
      <c r="F20" s="28" t="s">
        <v>24</v>
      </c>
      <c r="G20" s="28" t="s">
        <v>25</v>
      </c>
      <c r="H20" s="28">
        <f>COUNTIF(Survey!$E$2:$E$57,E20)</f>
        <v>0</v>
      </c>
      <c r="I20" s="25" t="s">
        <v>1439</v>
      </c>
    </row>
    <row r="21">
      <c r="A21" s="25" t="s">
        <v>7003</v>
      </c>
      <c r="B21" s="25" t="s">
        <v>2850</v>
      </c>
      <c r="C21" s="26">
        <v>2024.0</v>
      </c>
      <c r="D21" s="26">
        <v>22.0</v>
      </c>
      <c r="E21" s="27" t="s">
        <v>7004</v>
      </c>
      <c r="F21" s="28" t="s">
        <v>24</v>
      </c>
      <c r="G21" s="28" t="s">
        <v>25</v>
      </c>
      <c r="H21" s="28">
        <f>COUNTIF(Survey!$E$2:$E$57,E21)</f>
        <v>0</v>
      </c>
      <c r="I21" s="25" t="s">
        <v>2853</v>
      </c>
    </row>
    <row r="22">
      <c r="A22" s="25" t="s">
        <v>7005</v>
      </c>
      <c r="B22" s="25" t="s">
        <v>2888</v>
      </c>
      <c r="C22" s="26">
        <v>2024.0</v>
      </c>
      <c r="D22" s="26">
        <v>9.0</v>
      </c>
      <c r="E22" s="27" t="s">
        <v>7006</v>
      </c>
      <c r="F22" s="28" t="s">
        <v>24</v>
      </c>
      <c r="G22" s="28" t="s">
        <v>25</v>
      </c>
      <c r="H22" s="28">
        <f>COUNTIF(Survey!$E$2:$E$57,E22)</f>
        <v>0</v>
      </c>
      <c r="I22" s="25" t="s">
        <v>2890</v>
      </c>
    </row>
    <row r="23">
      <c r="A23" s="25" t="s">
        <v>7007</v>
      </c>
      <c r="B23" s="25" t="s">
        <v>2965</v>
      </c>
      <c r="C23" s="26">
        <v>2024.0</v>
      </c>
      <c r="D23" s="26">
        <v>5.0</v>
      </c>
      <c r="E23" s="27" t="s">
        <v>7008</v>
      </c>
      <c r="F23" s="28" t="s">
        <v>24</v>
      </c>
      <c r="G23" s="28" t="s">
        <v>25</v>
      </c>
      <c r="H23" s="28">
        <f>COUNTIF(Survey!$E$2:$E$57,E23)</f>
        <v>0</v>
      </c>
      <c r="I23" s="25" t="s">
        <v>1728</v>
      </c>
    </row>
    <row r="24">
      <c r="A24" s="25" t="s">
        <v>7009</v>
      </c>
      <c r="B24" s="25" t="s">
        <v>2529</v>
      </c>
      <c r="C24" s="26">
        <v>2025.0</v>
      </c>
      <c r="D24" s="26">
        <v>1.0</v>
      </c>
      <c r="E24" s="27" t="s">
        <v>7010</v>
      </c>
      <c r="F24" s="28" t="s">
        <v>24</v>
      </c>
      <c r="G24" s="28" t="s">
        <v>25</v>
      </c>
      <c r="H24" s="28">
        <f>COUNTIF(Survey!$E$2:$E$57,E24)</f>
        <v>0</v>
      </c>
      <c r="I24" s="25" t="s">
        <v>2530</v>
      </c>
    </row>
    <row r="25">
      <c r="B25" s="24" t="s">
        <v>7011</v>
      </c>
      <c r="C25" s="33">
        <v>2013.0</v>
      </c>
      <c r="D25" s="33">
        <v>0.0</v>
      </c>
      <c r="E25" s="34" t="s">
        <v>7012</v>
      </c>
      <c r="F25" s="22" t="s">
        <v>6949</v>
      </c>
      <c r="H25" s="22">
        <f>COUNTIF(Survey!$E$2:$E$57,E25)</f>
        <v>0</v>
      </c>
      <c r="I25" s="24" t="s">
        <v>7013</v>
      </c>
    </row>
    <row r="26">
      <c r="B26" s="24" t="s">
        <v>7014</v>
      </c>
      <c r="C26" s="33">
        <v>2015.0</v>
      </c>
      <c r="D26" s="33">
        <v>0.0</v>
      </c>
      <c r="E26" s="34" t="s">
        <v>7015</v>
      </c>
      <c r="F26" s="22" t="s">
        <v>6949</v>
      </c>
      <c r="H26" s="22">
        <f>COUNTIF(Survey!$E$2:$E$57,E26)</f>
        <v>1</v>
      </c>
      <c r="I26" s="24" t="s">
        <v>7016</v>
      </c>
    </row>
    <row r="27">
      <c r="A27" s="24" t="s">
        <v>7017</v>
      </c>
      <c r="B27" s="24" t="s">
        <v>7018</v>
      </c>
      <c r="C27" s="33">
        <v>2017.0</v>
      </c>
      <c r="D27" s="33">
        <v>4.0</v>
      </c>
      <c r="E27" s="34" t="s">
        <v>7019</v>
      </c>
      <c r="F27" s="22" t="s">
        <v>244</v>
      </c>
      <c r="H27" s="22">
        <f>COUNTIF(Survey!$E$2:$E$57,E27)</f>
        <v>0</v>
      </c>
      <c r="I27" s="24" t="s">
        <v>7020</v>
      </c>
    </row>
    <row r="28">
      <c r="A28" s="24" t="s">
        <v>7021</v>
      </c>
      <c r="B28" s="24" t="s">
        <v>4097</v>
      </c>
      <c r="C28" s="33">
        <v>2019.0</v>
      </c>
      <c r="D28" s="33">
        <v>59.0</v>
      </c>
      <c r="E28" s="34" t="s">
        <v>7022</v>
      </c>
      <c r="F28" s="22" t="s">
        <v>56</v>
      </c>
      <c r="H28" s="22">
        <f>COUNTIF(Survey!$E$2:$E$57,E28)</f>
        <v>0</v>
      </c>
      <c r="I28" s="24" t="s">
        <v>4100</v>
      </c>
    </row>
    <row r="29">
      <c r="A29" s="24" t="s">
        <v>7023</v>
      </c>
      <c r="B29" s="24" t="s">
        <v>3590</v>
      </c>
      <c r="C29" s="33">
        <v>2019.0</v>
      </c>
      <c r="D29" s="33">
        <v>21.0</v>
      </c>
      <c r="E29" s="34" t="s">
        <v>7024</v>
      </c>
      <c r="F29" s="22" t="s">
        <v>56</v>
      </c>
      <c r="H29" s="22">
        <f>COUNTIF(Survey!$E$2:$E$57,E29)</f>
        <v>0</v>
      </c>
      <c r="I29" s="24" t="s">
        <v>3593</v>
      </c>
    </row>
    <row r="30">
      <c r="A30" s="24" t="s">
        <v>7025</v>
      </c>
      <c r="B30" s="24" t="s">
        <v>4178</v>
      </c>
      <c r="C30" s="33">
        <v>2019.0</v>
      </c>
      <c r="D30" s="33">
        <v>2.0</v>
      </c>
      <c r="E30" s="34" t="s">
        <v>7026</v>
      </c>
      <c r="F30" s="22" t="s">
        <v>56</v>
      </c>
      <c r="H30" s="22">
        <f>COUNTIF(Survey!$E$2:$E$57,E30)</f>
        <v>0</v>
      </c>
      <c r="I30" s="24" t="s">
        <v>1523</v>
      </c>
    </row>
    <row r="31">
      <c r="A31" s="24"/>
      <c r="B31" s="24" t="s">
        <v>2472</v>
      </c>
      <c r="C31" s="33">
        <v>2019.0</v>
      </c>
      <c r="D31" s="33">
        <v>0.0</v>
      </c>
      <c r="E31" s="34" t="s">
        <v>7027</v>
      </c>
      <c r="F31" s="22" t="s">
        <v>6949</v>
      </c>
      <c r="H31" s="22">
        <f>COUNTIF(Survey!$E$2:$E$57,E31)</f>
        <v>1</v>
      </c>
      <c r="I31" s="24" t="s">
        <v>2473</v>
      </c>
    </row>
    <row r="32">
      <c r="A32" s="24" t="s">
        <v>7028</v>
      </c>
      <c r="B32" s="24" t="s">
        <v>2493</v>
      </c>
      <c r="C32" s="33">
        <v>2020.0</v>
      </c>
      <c r="D32" s="33">
        <v>5.0</v>
      </c>
      <c r="E32" s="34" t="s">
        <v>7029</v>
      </c>
      <c r="F32" s="22" t="s">
        <v>24</v>
      </c>
      <c r="G32" s="22" t="s">
        <v>25</v>
      </c>
      <c r="H32" s="22">
        <f>COUNTIF(Survey!$E$2:$E$57,E32)</f>
        <v>0</v>
      </c>
      <c r="I32" s="24" t="s">
        <v>2495</v>
      </c>
    </row>
    <row r="33">
      <c r="A33" s="24" t="s">
        <v>7030</v>
      </c>
      <c r="B33" s="24" t="s">
        <v>2930</v>
      </c>
      <c r="C33" s="33">
        <v>2020.0</v>
      </c>
      <c r="D33" s="33">
        <v>2.0</v>
      </c>
      <c r="E33" s="34" t="s">
        <v>7031</v>
      </c>
      <c r="F33" s="22" t="s">
        <v>24</v>
      </c>
      <c r="G33" s="22" t="s">
        <v>25</v>
      </c>
      <c r="H33" s="22">
        <f>COUNTIF(Survey!$E$2:$E$57,E33)</f>
        <v>0</v>
      </c>
      <c r="I33" s="24" t="s">
        <v>2932</v>
      </c>
    </row>
    <row r="34">
      <c r="A34" s="29" t="s">
        <v>7032</v>
      </c>
      <c r="B34" s="29" t="s">
        <v>3847</v>
      </c>
      <c r="C34" s="30">
        <v>2020.0</v>
      </c>
      <c r="D34" s="30">
        <v>134.0</v>
      </c>
      <c r="E34" s="31" t="s">
        <v>7033</v>
      </c>
      <c r="F34" s="32" t="s">
        <v>24</v>
      </c>
      <c r="G34" s="32" t="s">
        <v>25</v>
      </c>
      <c r="H34" s="32">
        <f>COUNTIF(Survey!$E$2:$E$57,E34)</f>
        <v>0</v>
      </c>
      <c r="I34" s="24" t="s">
        <v>3849</v>
      </c>
    </row>
    <row r="35">
      <c r="A35" s="29" t="s">
        <v>7034</v>
      </c>
      <c r="B35" s="29" t="s">
        <v>3833</v>
      </c>
      <c r="C35" s="30">
        <v>2020.0</v>
      </c>
      <c r="D35" s="30">
        <v>4.0</v>
      </c>
      <c r="E35" s="31" t="s">
        <v>7035</v>
      </c>
      <c r="F35" s="32" t="s">
        <v>24</v>
      </c>
      <c r="G35" s="35" t="s">
        <v>25</v>
      </c>
      <c r="H35" s="32">
        <f>COUNTIF(Survey!$E$2:$E$57,E35)</f>
        <v>0</v>
      </c>
      <c r="I35" s="24" t="s">
        <v>1608</v>
      </c>
    </row>
    <row r="36">
      <c r="A36" s="24" t="s">
        <v>7036</v>
      </c>
      <c r="B36" s="24" t="s">
        <v>3731</v>
      </c>
      <c r="C36" s="33">
        <v>2021.0</v>
      </c>
      <c r="D36" s="33">
        <v>6.0</v>
      </c>
      <c r="E36" s="34" t="s">
        <v>7037</v>
      </c>
      <c r="F36" s="22" t="s">
        <v>56</v>
      </c>
      <c r="H36" s="22">
        <f>COUNTIF(Survey!$E$2:$E$57,E36)</f>
        <v>0</v>
      </c>
      <c r="I36" s="24" t="s">
        <v>3732</v>
      </c>
    </row>
    <row r="37">
      <c r="A37" s="24"/>
      <c r="B37" s="24" t="s">
        <v>2452</v>
      </c>
      <c r="C37" s="33">
        <v>2021.0</v>
      </c>
      <c r="D37" s="33">
        <v>0.0</v>
      </c>
      <c r="E37" s="34" t="s">
        <v>7038</v>
      </c>
      <c r="F37" s="22" t="s">
        <v>6949</v>
      </c>
      <c r="H37" s="22">
        <f>COUNTIF(Survey!$E$2:$E$57,E37)</f>
        <v>1</v>
      </c>
      <c r="I37" s="24" t="s">
        <v>2453</v>
      </c>
    </row>
    <row r="38">
      <c r="A38" s="24"/>
      <c r="B38" s="24" t="s">
        <v>2396</v>
      </c>
      <c r="C38" s="33">
        <v>2021.0</v>
      </c>
      <c r="D38" s="33">
        <v>0.0</v>
      </c>
      <c r="E38" s="34" t="s">
        <v>7039</v>
      </c>
      <c r="F38" s="22" t="s">
        <v>6949</v>
      </c>
      <c r="H38" s="22">
        <f>COUNTIF(Survey!$E$2:$E$57,E38)</f>
        <v>1</v>
      </c>
      <c r="I38" s="24" t="s">
        <v>7040</v>
      </c>
    </row>
    <row r="39">
      <c r="A39" s="24" t="s">
        <v>7041</v>
      </c>
      <c r="B39" s="24" t="s">
        <v>2984</v>
      </c>
      <c r="C39" s="33">
        <v>2021.0</v>
      </c>
      <c r="D39" s="33">
        <v>4.0</v>
      </c>
      <c r="E39" s="34" t="s">
        <v>7042</v>
      </c>
      <c r="F39" s="22" t="s">
        <v>24</v>
      </c>
      <c r="G39" s="22" t="s">
        <v>25</v>
      </c>
      <c r="H39" s="22">
        <f>COUNTIF(Survey!$E$2:$E$57,E39)</f>
        <v>0</v>
      </c>
      <c r="I39" s="24" t="s">
        <v>7043</v>
      </c>
    </row>
    <row r="40">
      <c r="A40" s="24"/>
      <c r="B40" s="24" t="s">
        <v>2424</v>
      </c>
      <c r="C40" s="33">
        <v>2022.0</v>
      </c>
      <c r="D40" s="33">
        <v>0.0</v>
      </c>
      <c r="E40" s="34" t="s">
        <v>7044</v>
      </c>
      <c r="F40" s="22" t="s">
        <v>6949</v>
      </c>
      <c r="H40" s="22">
        <f>COUNTIF(Survey!$E$2:$E$57,E40)</f>
        <v>1</v>
      </c>
      <c r="I40" s="24" t="s">
        <v>2425</v>
      </c>
    </row>
    <row r="41">
      <c r="A41" s="24" t="s">
        <v>7045</v>
      </c>
      <c r="B41" s="24" t="s">
        <v>2884</v>
      </c>
      <c r="C41" s="33">
        <v>2022.0</v>
      </c>
      <c r="D41" s="33">
        <v>4.0</v>
      </c>
      <c r="E41" s="34" t="s">
        <v>7046</v>
      </c>
      <c r="F41" s="22" t="s">
        <v>24</v>
      </c>
      <c r="G41" s="22" t="s">
        <v>25</v>
      </c>
      <c r="H41" s="22">
        <f>COUNTIF(Survey!$E$2:$E$57,E41)</f>
        <v>0</v>
      </c>
      <c r="I41" s="24" t="s">
        <v>2886</v>
      </c>
    </row>
    <row r="42">
      <c r="A42" s="24" t="s">
        <v>7047</v>
      </c>
      <c r="B42" s="24" t="s">
        <v>2322</v>
      </c>
      <c r="C42" s="33">
        <v>2022.0</v>
      </c>
      <c r="D42" s="33">
        <v>22.0</v>
      </c>
      <c r="E42" s="34" t="s">
        <v>7048</v>
      </c>
      <c r="F42" s="22" t="s">
        <v>368</v>
      </c>
      <c r="H42" s="22">
        <f>COUNTIF(Survey!$E$2:$E$57,E42)</f>
        <v>0</v>
      </c>
      <c r="I42" s="24" t="s">
        <v>2325</v>
      </c>
    </row>
    <row r="43">
      <c r="A43" s="24" t="s">
        <v>7049</v>
      </c>
      <c r="B43" s="24" t="s">
        <v>3759</v>
      </c>
      <c r="C43" s="33">
        <v>2022.0</v>
      </c>
      <c r="D43" s="33">
        <v>62.0</v>
      </c>
      <c r="E43" s="34" t="s">
        <v>7050</v>
      </c>
      <c r="F43" s="22" t="s">
        <v>56</v>
      </c>
      <c r="H43" s="22">
        <f>COUNTIF(Survey!$E$2:$E$57,E43)</f>
        <v>0</v>
      </c>
      <c r="I43" s="24" t="s">
        <v>1699</v>
      </c>
    </row>
    <row r="44">
      <c r="A44" s="24" t="s">
        <v>7051</v>
      </c>
      <c r="B44" s="24" t="s">
        <v>3712</v>
      </c>
      <c r="C44" s="33">
        <v>2022.0</v>
      </c>
      <c r="D44" s="33">
        <v>23.0</v>
      </c>
      <c r="E44" s="34" t="s">
        <v>7052</v>
      </c>
      <c r="F44" s="22" t="s">
        <v>389</v>
      </c>
      <c r="H44" s="22">
        <f>COUNTIF(Survey!$E$2:$E$57,E44)</f>
        <v>0</v>
      </c>
      <c r="I44" s="24" t="s">
        <v>7053</v>
      </c>
    </row>
    <row r="45">
      <c r="A45" s="24"/>
      <c r="B45" s="24" t="s">
        <v>7054</v>
      </c>
      <c r="C45" s="33">
        <v>2022.0</v>
      </c>
      <c r="D45" s="33">
        <v>0.0</v>
      </c>
      <c r="E45" s="34" t="s">
        <v>7055</v>
      </c>
      <c r="F45" s="22" t="s">
        <v>6949</v>
      </c>
      <c r="H45" s="22">
        <f>COUNTIF(Survey!$E$2:$E$57,E45)</f>
        <v>1</v>
      </c>
      <c r="I45" s="24" t="s">
        <v>7056</v>
      </c>
    </row>
    <row r="46">
      <c r="A46" s="24"/>
      <c r="B46" s="24" t="s">
        <v>2438</v>
      </c>
      <c r="C46" s="33">
        <v>2022.0</v>
      </c>
      <c r="D46" s="33">
        <v>0.0</v>
      </c>
      <c r="E46" s="34" t="s">
        <v>7057</v>
      </c>
      <c r="F46" s="22" t="s">
        <v>6949</v>
      </c>
      <c r="H46" s="22">
        <f>COUNTIF(Survey!$E$2:$E$57,E46)</f>
        <v>1</v>
      </c>
      <c r="I46" s="24" t="s">
        <v>2439</v>
      </c>
    </row>
    <row r="47">
      <c r="A47" s="24"/>
      <c r="B47" s="24" t="s">
        <v>2432</v>
      </c>
      <c r="C47" s="33">
        <v>2022.0</v>
      </c>
      <c r="D47" s="33">
        <v>0.0</v>
      </c>
      <c r="E47" s="34" t="s">
        <v>7058</v>
      </c>
      <c r="F47" s="22" t="s">
        <v>6949</v>
      </c>
      <c r="H47" s="22">
        <f>COUNTIF(Survey!$E$2:$E$57,E47)</f>
        <v>1</v>
      </c>
      <c r="I47" s="24" t="s">
        <v>7059</v>
      </c>
    </row>
    <row r="48">
      <c r="A48" s="24" t="s">
        <v>7060</v>
      </c>
      <c r="B48" s="24" t="s">
        <v>4082</v>
      </c>
      <c r="C48" s="33">
        <v>2023.0</v>
      </c>
      <c r="D48" s="33">
        <v>34.0</v>
      </c>
      <c r="E48" s="34" t="s">
        <v>7061</v>
      </c>
      <c r="F48" s="22" t="s">
        <v>244</v>
      </c>
      <c r="H48" s="22">
        <f>COUNTIF(Survey!$E$2:$E$57,E48)</f>
        <v>0</v>
      </c>
      <c r="I48" s="24" t="s">
        <v>1497</v>
      </c>
    </row>
    <row r="49">
      <c r="A49" s="24" t="s">
        <v>7062</v>
      </c>
      <c r="B49" s="24" t="s">
        <v>3831</v>
      </c>
      <c r="C49" s="33">
        <v>2023.0</v>
      </c>
      <c r="D49" s="33">
        <v>7.0</v>
      </c>
      <c r="E49" s="34" t="s">
        <v>7063</v>
      </c>
      <c r="F49" s="22" t="s">
        <v>24</v>
      </c>
      <c r="G49" s="22" t="s">
        <v>25</v>
      </c>
      <c r="H49" s="22">
        <f>COUNTIF(Survey!$E$2:$E$57,E49)</f>
        <v>0</v>
      </c>
      <c r="I49" s="24" t="s">
        <v>1536</v>
      </c>
    </row>
    <row r="50">
      <c r="A50" s="24" t="s">
        <v>7064</v>
      </c>
      <c r="B50" s="24" t="s">
        <v>4019</v>
      </c>
      <c r="C50" s="33">
        <v>2023.0</v>
      </c>
      <c r="D50" s="33">
        <v>3.0</v>
      </c>
      <c r="E50" s="34" t="s">
        <v>7065</v>
      </c>
      <c r="F50" s="22" t="s">
        <v>56</v>
      </c>
      <c r="H50" s="22">
        <f>COUNTIF(Survey!$E$2:$E$57,E50)</f>
        <v>0</v>
      </c>
      <c r="I50" s="24" t="s">
        <v>1841</v>
      </c>
    </row>
    <row r="51">
      <c r="A51" s="24" t="s">
        <v>7066</v>
      </c>
      <c r="B51" s="24" t="s">
        <v>2981</v>
      </c>
      <c r="C51" s="33">
        <v>2023.0</v>
      </c>
      <c r="D51" s="33">
        <v>16.0</v>
      </c>
      <c r="E51" s="34" t="s">
        <v>7067</v>
      </c>
      <c r="F51" s="22" t="s">
        <v>24</v>
      </c>
      <c r="G51" s="22" t="s">
        <v>25</v>
      </c>
      <c r="H51" s="22">
        <f>COUNTIF(Survey!$E$2:$E$57,E51)</f>
        <v>0</v>
      </c>
      <c r="I51" s="24" t="s">
        <v>2983</v>
      </c>
    </row>
    <row r="52">
      <c r="A52" s="24" t="s">
        <v>7068</v>
      </c>
      <c r="B52" s="24" t="s">
        <v>2513</v>
      </c>
      <c r="C52" s="33">
        <v>2023.0</v>
      </c>
      <c r="D52" s="33">
        <v>3.0</v>
      </c>
      <c r="E52" s="34" t="s">
        <v>7069</v>
      </c>
      <c r="F52" s="22" t="s">
        <v>24</v>
      </c>
      <c r="G52" s="22" t="s">
        <v>25</v>
      </c>
      <c r="H52" s="22">
        <f>COUNTIF(Survey!$E$2:$E$57,E52)</f>
        <v>0</v>
      </c>
      <c r="I52" s="24" t="s">
        <v>7070</v>
      </c>
    </row>
    <row r="53">
      <c r="A53" s="24"/>
      <c r="B53" s="24" t="s">
        <v>2464</v>
      </c>
      <c r="C53" s="33">
        <v>2023.0</v>
      </c>
      <c r="D53" s="33">
        <v>0.0</v>
      </c>
      <c r="E53" s="34" t="s">
        <v>7071</v>
      </c>
      <c r="F53" s="22" t="s">
        <v>6949</v>
      </c>
      <c r="H53" s="22">
        <f>COUNTIF(Survey!$E$2:$E$57,E53)</f>
        <v>1</v>
      </c>
      <c r="I53" s="24" t="s">
        <v>2465</v>
      </c>
    </row>
    <row r="54">
      <c r="A54" s="24" t="s">
        <v>7072</v>
      </c>
      <c r="B54" s="24" t="s">
        <v>3719</v>
      </c>
      <c r="C54" s="33">
        <v>2023.0</v>
      </c>
      <c r="D54" s="33">
        <v>19.0</v>
      </c>
      <c r="E54" s="34" t="s">
        <v>7073</v>
      </c>
      <c r="F54" s="22" t="s">
        <v>24</v>
      </c>
      <c r="G54" s="22" t="s">
        <v>25</v>
      </c>
      <c r="H54" s="22">
        <f>COUNTIF(Survey!$E$2:$E$57,E54)</f>
        <v>0</v>
      </c>
      <c r="I54" s="24" t="s">
        <v>1368</v>
      </c>
    </row>
    <row r="55">
      <c r="A55" s="24" t="s">
        <v>7074</v>
      </c>
      <c r="B55" s="24" t="s">
        <v>2831</v>
      </c>
      <c r="C55" s="33">
        <v>2023.0</v>
      </c>
      <c r="D55" s="33">
        <v>3.0</v>
      </c>
      <c r="E55" s="34" t="s">
        <v>7075</v>
      </c>
      <c r="F55" s="22" t="s">
        <v>24</v>
      </c>
      <c r="G55" s="22" t="s">
        <v>25</v>
      </c>
      <c r="H55" s="22">
        <f>COUNTIF(Survey!$E$2:$E$57,E55)</f>
        <v>0</v>
      </c>
      <c r="I55" s="24" t="s">
        <v>2833</v>
      </c>
    </row>
    <row r="56">
      <c r="A56" s="24" t="s">
        <v>7076</v>
      </c>
      <c r="B56" s="24" t="s">
        <v>2972</v>
      </c>
      <c r="C56" s="33">
        <v>2023.0</v>
      </c>
      <c r="D56" s="33">
        <v>17.0</v>
      </c>
      <c r="E56" s="34" t="s">
        <v>7077</v>
      </c>
      <c r="F56" s="22" t="s">
        <v>24</v>
      </c>
      <c r="G56" s="22" t="s">
        <v>25</v>
      </c>
      <c r="H56" s="22">
        <f>COUNTIF(Survey!$E$2:$E$57,E56)</f>
        <v>0</v>
      </c>
      <c r="I56" s="24" t="s">
        <v>2975</v>
      </c>
    </row>
    <row r="57">
      <c r="A57" s="24" t="s">
        <v>7078</v>
      </c>
      <c r="B57" s="24" t="s">
        <v>7079</v>
      </c>
      <c r="C57" s="33">
        <v>2023.0</v>
      </c>
      <c r="D57" s="33">
        <v>1.0</v>
      </c>
      <c r="E57" s="34" t="s">
        <v>7080</v>
      </c>
      <c r="F57" s="22" t="s">
        <v>56</v>
      </c>
      <c r="G57" s="36" t="s">
        <v>56</v>
      </c>
      <c r="H57" s="22">
        <f>COUNTIF(Survey!$E$2:$E$57,E57)</f>
        <v>0</v>
      </c>
      <c r="I57" s="24" t="s">
        <v>7081</v>
      </c>
    </row>
    <row r="58">
      <c r="A58" s="24" t="s">
        <v>7082</v>
      </c>
      <c r="B58" s="24" t="s">
        <v>2868</v>
      </c>
      <c r="C58" s="33">
        <v>2023.0</v>
      </c>
      <c r="D58" s="33">
        <v>3.0</v>
      </c>
      <c r="E58" s="34" t="s">
        <v>7083</v>
      </c>
      <c r="F58" s="22" t="s">
        <v>24</v>
      </c>
      <c r="G58" s="22" t="s">
        <v>25</v>
      </c>
      <c r="H58" s="22">
        <f>COUNTIF(Survey!$E$2:$E$57,E58)</f>
        <v>0</v>
      </c>
      <c r="I58" s="24" t="s">
        <v>1592</v>
      </c>
    </row>
    <row r="59">
      <c r="A59" s="24"/>
      <c r="B59" s="24" t="s">
        <v>2462</v>
      </c>
      <c r="C59" s="33">
        <v>2023.0</v>
      </c>
      <c r="D59" s="33">
        <v>0.0</v>
      </c>
      <c r="E59" s="34" t="s">
        <v>7084</v>
      </c>
      <c r="F59" s="22" t="s">
        <v>6949</v>
      </c>
      <c r="H59" s="22">
        <f>COUNTIF(Survey!$E$2:$E$57,E59)</f>
        <v>1</v>
      </c>
      <c r="I59" s="24" t="s">
        <v>7085</v>
      </c>
    </row>
    <row r="60">
      <c r="A60" s="24"/>
      <c r="B60" s="24" t="s">
        <v>2382</v>
      </c>
      <c r="C60" s="33">
        <v>2023.0</v>
      </c>
      <c r="D60" s="33">
        <v>0.0</v>
      </c>
      <c r="E60" s="34" t="s">
        <v>7086</v>
      </c>
      <c r="F60" s="22" t="s">
        <v>6949</v>
      </c>
      <c r="H60" s="22">
        <f>COUNTIF(Survey!$E$2:$E$57,E60)</f>
        <v>1</v>
      </c>
      <c r="I60" s="24" t="s">
        <v>7087</v>
      </c>
    </row>
    <row r="61">
      <c r="A61" s="24"/>
      <c r="B61" s="24" t="s">
        <v>2358</v>
      </c>
      <c r="C61" s="33">
        <v>2023.0</v>
      </c>
      <c r="D61" s="33">
        <v>0.0</v>
      </c>
      <c r="E61" s="34" t="s">
        <v>7088</v>
      </c>
      <c r="F61" s="22" t="s">
        <v>6949</v>
      </c>
      <c r="H61" s="22">
        <f>COUNTIF(Survey!$E$2:$E$57,E61)</f>
        <v>1</v>
      </c>
      <c r="I61" s="24" t="s">
        <v>2359</v>
      </c>
    </row>
    <row r="62">
      <c r="A62" s="24"/>
      <c r="B62" s="24" t="s">
        <v>2436</v>
      </c>
      <c r="C62" s="33">
        <v>2023.0</v>
      </c>
      <c r="D62" s="33">
        <v>0.0</v>
      </c>
      <c r="E62" s="34" t="s">
        <v>7089</v>
      </c>
      <c r="F62" s="22" t="s">
        <v>6949</v>
      </c>
      <c r="H62" s="22">
        <f>COUNTIF(Survey!$E$2:$E$57,E62)</f>
        <v>1</v>
      </c>
      <c r="I62" s="24" t="s">
        <v>2437</v>
      </c>
    </row>
    <row r="63">
      <c r="A63" s="29" t="s">
        <v>7090</v>
      </c>
      <c r="B63" s="29" t="s">
        <v>3945</v>
      </c>
      <c r="C63" s="30">
        <v>2024.0</v>
      </c>
      <c r="D63" s="30">
        <v>20.0</v>
      </c>
      <c r="E63" s="31" t="s">
        <v>7091</v>
      </c>
      <c r="F63" s="37" t="s">
        <v>111</v>
      </c>
      <c r="G63" s="32"/>
      <c r="H63" s="32">
        <f>COUNTIF(Survey!$E$2:$E$57,E63)</f>
        <v>0</v>
      </c>
      <c r="I63" s="29" t="s">
        <v>3947</v>
      </c>
    </row>
    <row r="64">
      <c r="A64" s="24" t="s">
        <v>7092</v>
      </c>
      <c r="B64" s="24" t="s">
        <v>2923</v>
      </c>
      <c r="C64" s="33">
        <v>2024.0</v>
      </c>
      <c r="D64" s="33">
        <v>22.0</v>
      </c>
      <c r="E64" s="34" t="s">
        <v>7093</v>
      </c>
      <c r="F64" s="22" t="s">
        <v>24</v>
      </c>
      <c r="G64" s="22" t="s">
        <v>25</v>
      </c>
      <c r="H64" s="22">
        <f>COUNTIF(Survey!$E$2:$E$57,E64)</f>
        <v>0</v>
      </c>
      <c r="I64" s="24" t="s">
        <v>1375</v>
      </c>
    </row>
    <row r="65">
      <c r="A65" s="24" t="s">
        <v>7094</v>
      </c>
      <c r="B65" s="24"/>
      <c r="C65" s="33">
        <v>2024.0</v>
      </c>
      <c r="D65" s="33">
        <v>0.0</v>
      </c>
      <c r="E65" s="34" t="s">
        <v>7095</v>
      </c>
      <c r="F65" s="22" t="s">
        <v>24</v>
      </c>
      <c r="G65" s="22" t="s">
        <v>25</v>
      </c>
      <c r="H65" s="22">
        <f>COUNTIF(Survey!$E$2:$E$57,E65)</f>
        <v>0</v>
      </c>
      <c r="I65" s="24" t="s">
        <v>7096</v>
      </c>
    </row>
    <row r="66">
      <c r="A66" s="24" t="s">
        <v>7097</v>
      </c>
      <c r="B66" s="24" t="s">
        <v>3734</v>
      </c>
      <c r="C66" s="33">
        <v>2024.0</v>
      </c>
      <c r="D66" s="33">
        <v>14.0</v>
      </c>
      <c r="E66" s="34" t="s">
        <v>7098</v>
      </c>
      <c r="F66" s="22" t="s">
        <v>56</v>
      </c>
      <c r="H66" s="22">
        <f>COUNTIF(Survey!$E$2:$E$57,E66)</f>
        <v>0</v>
      </c>
      <c r="I66" s="24" t="s">
        <v>7099</v>
      </c>
    </row>
    <row r="67">
      <c r="A67" s="29" t="s">
        <v>7100</v>
      </c>
      <c r="B67" s="29" t="s">
        <v>7101</v>
      </c>
      <c r="C67" s="30">
        <v>2024.0</v>
      </c>
      <c r="D67" s="30">
        <v>5.0</v>
      </c>
      <c r="E67" s="31" t="s">
        <v>7102</v>
      </c>
      <c r="F67" s="37" t="s">
        <v>111</v>
      </c>
      <c r="G67" s="32"/>
      <c r="H67" s="32">
        <f>COUNTIF(Survey!$E$2:$E$57,E67)</f>
        <v>0</v>
      </c>
      <c r="I67" s="29" t="s">
        <v>7103</v>
      </c>
    </row>
    <row r="68">
      <c r="A68" s="24" t="s">
        <v>7104</v>
      </c>
      <c r="B68" s="24" t="s">
        <v>3717</v>
      </c>
      <c r="C68" s="33">
        <v>2024.0</v>
      </c>
      <c r="D68" s="33">
        <v>2.0</v>
      </c>
      <c r="E68" s="34" t="s">
        <v>7105</v>
      </c>
      <c r="F68" s="22" t="s">
        <v>24</v>
      </c>
      <c r="G68" s="22" t="s">
        <v>25</v>
      </c>
      <c r="H68" s="22">
        <f>COUNTIF(Survey!$E$2:$E$57,E68)</f>
        <v>0</v>
      </c>
      <c r="I68" s="24" t="s">
        <v>7106</v>
      </c>
    </row>
    <row r="69">
      <c r="A69" s="29" t="s">
        <v>7107</v>
      </c>
      <c r="B69" s="29" t="s">
        <v>3836</v>
      </c>
      <c r="C69" s="30">
        <v>2024.0</v>
      </c>
      <c r="D69" s="30">
        <v>4.0</v>
      </c>
      <c r="E69" s="31" t="s">
        <v>7108</v>
      </c>
      <c r="F69" s="32" t="s">
        <v>24</v>
      </c>
      <c r="G69" s="32" t="s">
        <v>25</v>
      </c>
      <c r="H69" s="32">
        <f>COUNTIF(Survey!$E$2:$E$57,E69)</f>
        <v>0</v>
      </c>
      <c r="I69" s="29" t="s">
        <v>3838</v>
      </c>
    </row>
    <row r="70">
      <c r="A70" s="24" t="s">
        <v>7109</v>
      </c>
      <c r="B70" s="24" t="s">
        <v>4125</v>
      </c>
      <c r="C70" s="33">
        <v>2024.0</v>
      </c>
      <c r="D70" s="33">
        <v>17.0</v>
      </c>
      <c r="E70" s="34" t="s">
        <v>7110</v>
      </c>
      <c r="F70" s="22" t="s">
        <v>244</v>
      </c>
      <c r="H70" s="22">
        <f>COUNTIF(Survey!$E$2:$E$57,E70)</f>
        <v>0</v>
      </c>
      <c r="I70" s="24" t="s">
        <v>1664</v>
      </c>
    </row>
    <row r="71">
      <c r="A71" s="24" t="s">
        <v>7111</v>
      </c>
      <c r="B71" s="24" t="s">
        <v>2327</v>
      </c>
      <c r="C71" s="33">
        <v>2024.0</v>
      </c>
      <c r="D71" s="33">
        <v>0.0</v>
      </c>
      <c r="E71" s="34" t="s">
        <v>7112</v>
      </c>
      <c r="F71" s="22" t="s">
        <v>368</v>
      </c>
      <c r="H71" s="22">
        <f>COUNTIF(Survey!$E$2:$E$57,E71)</f>
        <v>0</v>
      </c>
      <c r="I71" s="24" t="s">
        <v>2330</v>
      </c>
    </row>
    <row r="72">
      <c r="A72" s="24" t="s">
        <v>7113</v>
      </c>
      <c r="B72" s="24" t="s">
        <v>7114</v>
      </c>
      <c r="C72" s="33">
        <v>2024.0</v>
      </c>
      <c r="D72" s="33">
        <v>0.0</v>
      </c>
      <c r="E72" s="34" t="s">
        <v>7115</v>
      </c>
      <c r="F72" s="22" t="s">
        <v>24</v>
      </c>
      <c r="G72" s="22" t="s">
        <v>25</v>
      </c>
      <c r="H72" s="22">
        <f>COUNTIF(Survey!$E$2:$E$57,E72)</f>
        <v>0</v>
      </c>
      <c r="I72" s="24" t="s">
        <v>1556</v>
      </c>
    </row>
    <row r="73">
      <c r="A73" s="24" t="s">
        <v>7116</v>
      </c>
      <c r="B73" s="24" t="s">
        <v>3741</v>
      </c>
      <c r="C73" s="33">
        <v>2024.0</v>
      </c>
      <c r="D73" s="33">
        <v>0.0</v>
      </c>
      <c r="E73" s="34" t="s">
        <v>7117</v>
      </c>
      <c r="F73" s="22" t="s">
        <v>56</v>
      </c>
      <c r="H73" s="22">
        <f>COUNTIF(Survey!$E$2:$E$57,E73)</f>
        <v>0</v>
      </c>
      <c r="I73" s="24" t="s">
        <v>1476</v>
      </c>
    </row>
    <row r="74">
      <c r="A74" s="24" t="s">
        <v>7118</v>
      </c>
      <c r="B74" s="24" t="s">
        <v>3830</v>
      </c>
      <c r="C74" s="33">
        <v>2024.0</v>
      </c>
      <c r="D74" s="33">
        <v>0.0</v>
      </c>
      <c r="E74" s="34" t="s">
        <v>7119</v>
      </c>
      <c r="F74" s="22" t="s">
        <v>24</v>
      </c>
      <c r="G74" s="22" t="s">
        <v>25</v>
      </c>
      <c r="H74" s="22">
        <f>COUNTIF(Survey!$E$2:$E$57,E74)</f>
        <v>0</v>
      </c>
      <c r="I74" s="24" t="s">
        <v>1315</v>
      </c>
    </row>
    <row r="75">
      <c r="A75" s="24" t="s">
        <v>7120</v>
      </c>
      <c r="B75" s="24" t="s">
        <v>2509</v>
      </c>
      <c r="C75" s="33">
        <v>2024.0</v>
      </c>
      <c r="D75" s="33">
        <v>1.0</v>
      </c>
      <c r="E75" s="34" t="s">
        <v>7121</v>
      </c>
      <c r="F75" s="22" t="s">
        <v>24</v>
      </c>
      <c r="G75" s="22" t="s">
        <v>25</v>
      </c>
      <c r="H75" s="22">
        <f>COUNTIF(Survey!$E$2:$E$57,E75)</f>
        <v>0</v>
      </c>
      <c r="I75" s="24" t="s">
        <v>7122</v>
      </c>
    </row>
    <row r="76">
      <c r="A76" s="24" t="s">
        <v>7123</v>
      </c>
      <c r="B76" s="24" t="s">
        <v>4039</v>
      </c>
      <c r="C76" s="33">
        <v>2024.0</v>
      </c>
      <c r="D76" s="33">
        <v>2.0</v>
      </c>
      <c r="E76" s="34" t="s">
        <v>7124</v>
      </c>
      <c r="F76" s="22" t="s">
        <v>56</v>
      </c>
      <c r="H76" s="22">
        <f>COUNTIF(Survey!$E$2:$E$57,E76)</f>
        <v>0</v>
      </c>
      <c r="I76" s="24" t="s">
        <v>4040</v>
      </c>
    </row>
    <row r="77">
      <c r="A77" s="24" t="s">
        <v>7125</v>
      </c>
      <c r="B77" s="24" t="s">
        <v>2553</v>
      </c>
      <c r="C77" s="33">
        <v>2024.0</v>
      </c>
      <c r="D77" s="33">
        <v>0.0</v>
      </c>
      <c r="E77" s="34" t="s">
        <v>7126</v>
      </c>
      <c r="F77" s="22" t="s">
        <v>24</v>
      </c>
      <c r="G77" s="22" t="s">
        <v>25</v>
      </c>
      <c r="H77" s="22">
        <f>COUNTIF(Survey!$E$2:$E$57,E77)</f>
        <v>0</v>
      </c>
      <c r="I77" s="24" t="s">
        <v>2554</v>
      </c>
    </row>
    <row r="78">
      <c r="A78" s="24" t="s">
        <v>7127</v>
      </c>
      <c r="B78" s="24" t="s">
        <v>2535</v>
      </c>
      <c r="C78" s="33">
        <v>2024.0</v>
      </c>
      <c r="D78" s="33">
        <v>0.0</v>
      </c>
      <c r="E78" s="34" t="s">
        <v>7128</v>
      </c>
      <c r="F78" s="22" t="s">
        <v>24</v>
      </c>
      <c r="G78" s="22" t="s">
        <v>25</v>
      </c>
      <c r="H78" s="22">
        <f>COUNTIF(Survey!$E$2:$E$57,E78)</f>
        <v>0</v>
      </c>
      <c r="I78" s="24" t="s">
        <v>7129</v>
      </c>
    </row>
    <row r="79">
      <c r="A79" s="24" t="s">
        <v>7130</v>
      </c>
      <c r="B79" s="24" t="s">
        <v>2550</v>
      </c>
      <c r="C79" s="33">
        <v>2024.0</v>
      </c>
      <c r="D79" s="33">
        <v>4.0</v>
      </c>
      <c r="E79" s="34" t="s">
        <v>7131</v>
      </c>
      <c r="F79" s="22" t="s">
        <v>24</v>
      </c>
      <c r="G79" s="22" t="s">
        <v>25</v>
      </c>
      <c r="H79" s="22">
        <f>COUNTIF(Survey!$E$2:$E$57,E79)</f>
        <v>0</v>
      </c>
      <c r="I79" s="24" t="s">
        <v>1835</v>
      </c>
    </row>
    <row r="80">
      <c r="A80" s="38" t="s">
        <v>7132</v>
      </c>
      <c r="B80" s="38" t="s">
        <v>3710</v>
      </c>
      <c r="C80" s="39">
        <v>2024.0</v>
      </c>
      <c r="D80" s="39">
        <v>7.0</v>
      </c>
      <c r="E80" s="40" t="s">
        <v>7133</v>
      </c>
      <c r="F80" s="37" t="s">
        <v>111</v>
      </c>
      <c r="G80" s="37"/>
      <c r="H80" s="37">
        <f>COUNTIF(Survey!$E$2:$E$57,E80)</f>
        <v>0</v>
      </c>
      <c r="I80" s="38" t="s">
        <v>1742</v>
      </c>
    </row>
    <row r="81">
      <c r="A81" s="24" t="s">
        <v>7134</v>
      </c>
      <c r="B81" s="24" t="s">
        <v>2526</v>
      </c>
      <c r="C81" s="33">
        <v>2024.0</v>
      </c>
      <c r="D81" s="33">
        <v>2.0</v>
      </c>
      <c r="E81" s="34" t="s">
        <v>7135</v>
      </c>
      <c r="F81" s="22" t="s">
        <v>24</v>
      </c>
      <c r="G81" s="22" t="s">
        <v>25</v>
      </c>
      <c r="H81" s="22">
        <f>COUNTIF(Survey!$E$2:$E$57,E81)</f>
        <v>0</v>
      </c>
      <c r="I81" s="24" t="s">
        <v>7136</v>
      </c>
    </row>
    <row r="82">
      <c r="A82" s="24" t="s">
        <v>7137</v>
      </c>
      <c r="B82" s="24" t="s">
        <v>2496</v>
      </c>
      <c r="C82" s="33">
        <v>2024.0</v>
      </c>
      <c r="D82" s="33">
        <v>1.0</v>
      </c>
      <c r="E82" s="34" t="s">
        <v>7138</v>
      </c>
      <c r="F82" s="22" t="s">
        <v>24</v>
      </c>
      <c r="G82" s="22" t="s">
        <v>25</v>
      </c>
      <c r="H82" s="22">
        <f>COUNTIF(Survey!$E$2:$E$57,E82)</f>
        <v>0</v>
      </c>
      <c r="I82" s="24" t="s">
        <v>1600</v>
      </c>
    </row>
    <row r="83">
      <c r="A83" s="24" t="s">
        <v>7139</v>
      </c>
      <c r="B83" s="24" t="s">
        <v>2511</v>
      </c>
      <c r="C83" s="33">
        <v>2024.0</v>
      </c>
      <c r="D83" s="33">
        <v>0.0</v>
      </c>
      <c r="E83" s="34" t="s">
        <v>7140</v>
      </c>
      <c r="F83" s="22" t="s">
        <v>24</v>
      </c>
      <c r="G83" s="22" t="s">
        <v>25</v>
      </c>
      <c r="H83" s="22">
        <f>COUNTIF(Survey!$E$2:$E$57,E83)</f>
        <v>0</v>
      </c>
      <c r="I83" s="24" t="s">
        <v>7141</v>
      </c>
    </row>
    <row r="84">
      <c r="A84" s="24" t="s">
        <v>7142</v>
      </c>
      <c r="B84" s="24" t="s">
        <v>2926</v>
      </c>
      <c r="C84" s="33">
        <v>2024.0</v>
      </c>
      <c r="D84" s="33">
        <v>3.0</v>
      </c>
      <c r="E84" s="34" t="s">
        <v>7143</v>
      </c>
      <c r="F84" s="22" t="s">
        <v>24</v>
      </c>
      <c r="G84" s="22" t="s">
        <v>25</v>
      </c>
      <c r="H84" s="22">
        <f>COUNTIF(Survey!$E$2:$E$57,E84)</f>
        <v>0</v>
      </c>
      <c r="I84" s="24" t="s">
        <v>2928</v>
      </c>
    </row>
    <row r="85">
      <c r="A85" s="24" t="s">
        <v>7144</v>
      </c>
      <c r="B85" s="24" t="s">
        <v>3795</v>
      </c>
      <c r="C85" s="33">
        <v>2024.0</v>
      </c>
      <c r="D85" s="33">
        <v>9.0</v>
      </c>
      <c r="E85" s="34" t="s">
        <v>7145</v>
      </c>
      <c r="F85" s="22" t="s">
        <v>56</v>
      </c>
      <c r="H85" s="22">
        <f>COUNTIF(Survey!$E$2:$E$57,E85)</f>
        <v>0</v>
      </c>
      <c r="I85" s="24" t="s">
        <v>3797</v>
      </c>
    </row>
    <row r="86">
      <c r="A86" s="24" t="s">
        <v>7146</v>
      </c>
      <c r="B86" s="24" t="s">
        <v>2507</v>
      </c>
      <c r="C86" s="33">
        <v>2024.0</v>
      </c>
      <c r="D86" s="33">
        <v>6.0</v>
      </c>
      <c r="E86" s="34" t="s">
        <v>7147</v>
      </c>
      <c r="F86" s="22" t="s">
        <v>24</v>
      </c>
      <c r="G86" s="22" t="s">
        <v>25</v>
      </c>
      <c r="H86" s="22">
        <f>COUNTIF(Survey!$E$2:$E$57,E86)</f>
        <v>0</v>
      </c>
      <c r="I86" s="24" t="s">
        <v>7148</v>
      </c>
    </row>
    <row r="87">
      <c r="A87" s="24" t="s">
        <v>7149</v>
      </c>
      <c r="B87" s="24" t="s">
        <v>3700</v>
      </c>
      <c r="C87" s="33">
        <v>2024.0</v>
      </c>
      <c r="D87" s="33">
        <v>2.0</v>
      </c>
      <c r="E87" s="34" t="s">
        <v>7150</v>
      </c>
      <c r="F87" s="22" t="s">
        <v>111</v>
      </c>
      <c r="G87" s="37" t="s">
        <v>7151</v>
      </c>
      <c r="H87" s="22">
        <f>COUNTIF(Survey!$E$2:$E$57,E87)</f>
        <v>0</v>
      </c>
      <c r="I87" s="24" t="s">
        <v>1362</v>
      </c>
    </row>
    <row r="88">
      <c r="A88" s="24" t="s">
        <v>7152</v>
      </c>
      <c r="B88" s="24" t="s">
        <v>2536</v>
      </c>
      <c r="C88" s="33">
        <v>2024.0</v>
      </c>
      <c r="D88" s="33">
        <v>1.0</v>
      </c>
      <c r="E88" s="34" t="s">
        <v>7153</v>
      </c>
      <c r="F88" s="22" t="s">
        <v>24</v>
      </c>
      <c r="G88" s="22" t="s">
        <v>25</v>
      </c>
      <c r="H88" s="22">
        <f>COUNTIF(Survey!$E$2:$E$57,E88)</f>
        <v>0</v>
      </c>
      <c r="I88" s="24" t="s">
        <v>1749</v>
      </c>
    </row>
    <row r="89">
      <c r="A89" s="24"/>
      <c r="B89" s="24" t="s">
        <v>1922</v>
      </c>
      <c r="C89" s="33">
        <v>2024.0</v>
      </c>
      <c r="D89" s="33">
        <v>0.0</v>
      </c>
      <c r="E89" s="34" t="s">
        <v>7154</v>
      </c>
      <c r="F89" s="22" t="s">
        <v>6949</v>
      </c>
      <c r="H89" s="22">
        <f>COUNTIF(Survey!$E$2:$E$57,E89)</f>
        <v>0</v>
      </c>
      <c r="I89" s="24" t="s">
        <v>7155</v>
      </c>
    </row>
    <row r="90">
      <c r="A90" s="24"/>
      <c r="B90" s="24" t="s">
        <v>1922</v>
      </c>
      <c r="C90" s="33">
        <v>2024.0</v>
      </c>
      <c r="D90" s="33">
        <v>0.0</v>
      </c>
      <c r="E90" s="34" t="s">
        <v>7156</v>
      </c>
      <c r="F90" s="22" t="s">
        <v>6949</v>
      </c>
      <c r="H90" s="22">
        <f>COUNTIF(Survey!$E$2:$E$57,E90)</f>
        <v>0</v>
      </c>
      <c r="I90" s="24" t="s">
        <v>7155</v>
      </c>
    </row>
    <row r="91">
      <c r="A91" s="24"/>
      <c r="B91" s="24" t="s">
        <v>1922</v>
      </c>
      <c r="C91" s="33">
        <v>2024.0</v>
      </c>
      <c r="D91" s="33">
        <v>0.0</v>
      </c>
      <c r="E91" s="34" t="s">
        <v>7157</v>
      </c>
      <c r="F91" s="22" t="s">
        <v>6949</v>
      </c>
      <c r="H91" s="22">
        <f>COUNTIF(Survey!$E$2:$E$57,E91)</f>
        <v>0</v>
      </c>
      <c r="I91" s="24" t="s">
        <v>7155</v>
      </c>
    </row>
    <row r="92">
      <c r="A92" s="24"/>
      <c r="B92" s="24" t="s">
        <v>1922</v>
      </c>
      <c r="C92" s="33">
        <v>2024.0</v>
      </c>
      <c r="D92" s="33">
        <v>0.0</v>
      </c>
      <c r="E92" s="34" t="s">
        <v>7158</v>
      </c>
      <c r="F92" s="22" t="s">
        <v>6949</v>
      </c>
      <c r="H92" s="22">
        <f>COUNTIF(Survey!$E$2:$E$57,E92)</f>
        <v>0</v>
      </c>
      <c r="I92" s="24" t="s">
        <v>7155</v>
      </c>
    </row>
    <row r="93">
      <c r="A93" s="24"/>
      <c r="B93" s="24" t="s">
        <v>7159</v>
      </c>
      <c r="C93" s="33">
        <v>2024.0</v>
      </c>
      <c r="D93" s="33">
        <v>0.0</v>
      </c>
      <c r="E93" s="34" t="s">
        <v>7160</v>
      </c>
      <c r="F93" s="22" t="s">
        <v>6949</v>
      </c>
      <c r="H93" s="22">
        <f>COUNTIF(Survey!$E$2:$E$57,E93)</f>
        <v>0</v>
      </c>
      <c r="I93" s="24" t="s">
        <v>7161</v>
      </c>
    </row>
    <row r="94">
      <c r="A94" s="24"/>
      <c r="B94" s="24" t="s">
        <v>2446</v>
      </c>
      <c r="C94" s="33">
        <v>2024.0</v>
      </c>
      <c r="D94" s="33">
        <v>0.0</v>
      </c>
      <c r="E94" s="34" t="s">
        <v>7162</v>
      </c>
      <c r="F94" s="22" t="s">
        <v>6949</v>
      </c>
      <c r="H94" s="22">
        <f>COUNTIF(Survey!$E$2:$E$57,E94)</f>
        <v>0</v>
      </c>
      <c r="I94" s="24" t="s">
        <v>2447</v>
      </c>
    </row>
    <row r="95">
      <c r="A95" s="24"/>
      <c r="B95" s="24" t="s">
        <v>7163</v>
      </c>
      <c r="C95" s="33">
        <v>2024.0</v>
      </c>
      <c r="D95" s="33">
        <v>0.0</v>
      </c>
      <c r="E95" s="34" t="s">
        <v>7164</v>
      </c>
      <c r="F95" s="22" t="s">
        <v>6949</v>
      </c>
      <c r="H95" s="22">
        <f>COUNTIF(Survey!$E$2:$E$57,E95)</f>
        <v>0</v>
      </c>
      <c r="I95" s="24" t="s">
        <v>7165</v>
      </c>
    </row>
    <row r="96">
      <c r="A96" s="24" t="s">
        <v>7166</v>
      </c>
      <c r="B96" s="24" t="s">
        <v>4123</v>
      </c>
      <c r="C96" s="33">
        <v>2025.0</v>
      </c>
      <c r="D96" s="33">
        <v>0.0</v>
      </c>
      <c r="E96" s="34" t="s">
        <v>7167</v>
      </c>
      <c r="F96" s="22" t="s">
        <v>56</v>
      </c>
      <c r="G96" s="37" t="s">
        <v>244</v>
      </c>
      <c r="H96" s="22">
        <f>COUNTIF(Survey!$E$2:$E$57,E96)</f>
        <v>0</v>
      </c>
      <c r="I96" s="24" t="s">
        <v>4124</v>
      </c>
    </row>
    <row r="97">
      <c r="A97" s="24" t="s">
        <v>7168</v>
      </c>
      <c r="B97" s="24" t="s">
        <v>2840</v>
      </c>
      <c r="C97" s="33">
        <v>2025.0</v>
      </c>
      <c r="D97" s="33">
        <v>0.0</v>
      </c>
      <c r="E97" s="34" t="s">
        <v>7169</v>
      </c>
      <c r="F97" s="22" t="s">
        <v>24</v>
      </c>
      <c r="G97" s="22" t="s">
        <v>25</v>
      </c>
      <c r="H97" s="22">
        <f>COUNTIF(Survey!$E$2:$E$57,E97)</f>
        <v>0</v>
      </c>
      <c r="I97" s="24" t="s">
        <v>2841</v>
      </c>
    </row>
    <row r="98">
      <c r="A98" s="29" t="s">
        <v>7170</v>
      </c>
      <c r="B98" s="29" t="s">
        <v>3840</v>
      </c>
      <c r="C98" s="30">
        <v>2025.0</v>
      </c>
      <c r="D98" s="30">
        <v>0.0</v>
      </c>
      <c r="E98" s="31" t="s">
        <v>7171</v>
      </c>
      <c r="F98" s="32" t="s">
        <v>24</v>
      </c>
      <c r="G98" s="32" t="s">
        <v>25</v>
      </c>
      <c r="H98" s="32">
        <f>COUNTIF(Survey!$E$2:$E$57,E98)</f>
        <v>0</v>
      </c>
      <c r="I98" s="29" t="s">
        <v>3841</v>
      </c>
    </row>
    <row r="99">
      <c r="A99" s="24" t="s">
        <v>7172</v>
      </c>
      <c r="B99" s="24" t="s">
        <v>7173</v>
      </c>
      <c r="C99" s="33">
        <v>2025.0</v>
      </c>
      <c r="D99" s="33">
        <v>2.0</v>
      </c>
      <c r="E99" s="34" t="s">
        <v>7174</v>
      </c>
      <c r="F99" s="22" t="s">
        <v>56</v>
      </c>
      <c r="H99" s="22">
        <f>COUNTIF(Survey!$E$2:$E$57,E99)</f>
        <v>0</v>
      </c>
      <c r="I99" s="24" t="s">
        <v>7175</v>
      </c>
    </row>
    <row r="100">
      <c r="A100" s="24" t="s">
        <v>7176</v>
      </c>
      <c r="B100" s="24" t="s">
        <v>3880</v>
      </c>
      <c r="C100" s="33">
        <v>2025.0</v>
      </c>
      <c r="D100" s="33">
        <v>1.0</v>
      </c>
      <c r="E100" s="34" t="s">
        <v>7177</v>
      </c>
      <c r="F100" s="22" t="s">
        <v>244</v>
      </c>
      <c r="H100" s="22">
        <f>COUNTIF(Survey!$E$2:$E$57,E100)</f>
        <v>0</v>
      </c>
      <c r="I100" s="24" t="s">
        <v>3882</v>
      </c>
    </row>
    <row r="101">
      <c r="A101" s="41" t="s">
        <v>7178</v>
      </c>
      <c r="B101" s="41" t="s">
        <v>3738</v>
      </c>
      <c r="C101" s="42">
        <v>2025.0</v>
      </c>
      <c r="D101" s="42">
        <v>0.0</v>
      </c>
      <c r="E101" s="43" t="s">
        <v>7179</v>
      </c>
      <c r="F101" s="44" t="s">
        <v>56</v>
      </c>
      <c r="G101" s="44"/>
      <c r="H101" s="44">
        <f>COUNTIF(Survey!$E$2:$E$57,E101)</f>
        <v>0</v>
      </c>
      <c r="I101" s="41" t="s">
        <v>3740</v>
      </c>
    </row>
    <row r="102">
      <c r="A102" s="24" t="s">
        <v>7180</v>
      </c>
      <c r="B102" s="24" t="s">
        <v>2523</v>
      </c>
      <c r="C102" s="33">
        <v>2025.0</v>
      </c>
      <c r="D102" s="33">
        <v>2.0</v>
      </c>
      <c r="E102" s="34" t="s">
        <v>7181</v>
      </c>
      <c r="F102" s="22" t="s">
        <v>24</v>
      </c>
      <c r="G102" s="22" t="s">
        <v>25</v>
      </c>
      <c r="H102" s="22">
        <f>COUNTIF(Survey!$E$2:$E$57,E102)</f>
        <v>0</v>
      </c>
      <c r="I102" s="24" t="s">
        <v>7182</v>
      </c>
    </row>
    <row r="103">
      <c r="A103" s="24" t="s">
        <v>7183</v>
      </c>
      <c r="B103" s="24" t="s">
        <v>2968</v>
      </c>
      <c r="C103" s="33">
        <v>2025.0</v>
      </c>
      <c r="D103" s="33">
        <v>0.0</v>
      </c>
      <c r="E103" s="34" t="s">
        <v>7184</v>
      </c>
      <c r="F103" s="22" t="s">
        <v>24</v>
      </c>
      <c r="G103" s="22" t="s">
        <v>25</v>
      </c>
      <c r="H103" s="22">
        <f>COUNTIF(Survey!$E$2:$E$57,E103)</f>
        <v>0</v>
      </c>
      <c r="I103" s="24" t="s">
        <v>2970</v>
      </c>
    </row>
    <row r="104">
      <c r="A104" s="24" t="s">
        <v>7185</v>
      </c>
      <c r="B104" s="24" t="s">
        <v>2490</v>
      </c>
      <c r="C104" s="33">
        <v>2025.0</v>
      </c>
      <c r="D104" s="33">
        <v>0.0</v>
      </c>
      <c r="E104" s="34" t="s">
        <v>7186</v>
      </c>
      <c r="F104" s="22" t="s">
        <v>24</v>
      </c>
      <c r="G104" s="22" t="s">
        <v>25</v>
      </c>
      <c r="H104" s="22">
        <f>COUNTIF(Survey!$E$2:$E$57,E104)</f>
        <v>0</v>
      </c>
      <c r="I104" s="24" t="s">
        <v>7187</v>
      </c>
    </row>
    <row r="105">
      <c r="A105" s="24" t="s">
        <v>7188</v>
      </c>
      <c r="B105" s="24" t="s">
        <v>2545</v>
      </c>
      <c r="C105" s="33">
        <v>2025.0</v>
      </c>
      <c r="D105" s="33">
        <v>0.0</v>
      </c>
      <c r="E105" s="34" t="s">
        <v>7189</v>
      </c>
      <c r="F105" s="22" t="s">
        <v>24</v>
      </c>
      <c r="G105" s="22" t="s">
        <v>25</v>
      </c>
      <c r="H105" s="22">
        <f>COUNTIF(Survey!$E$2:$E$57,E105)</f>
        <v>0</v>
      </c>
      <c r="I105" s="24" t="s">
        <v>7190</v>
      </c>
    </row>
    <row r="106">
      <c r="A106" s="24"/>
      <c r="B106" s="24" t="s">
        <v>2420</v>
      </c>
      <c r="C106" s="33">
        <v>2025.0</v>
      </c>
      <c r="D106" s="33">
        <v>0.0</v>
      </c>
      <c r="E106" s="34" t="s">
        <v>7191</v>
      </c>
      <c r="F106" s="22" t="s">
        <v>6949</v>
      </c>
      <c r="H106" s="22">
        <f>COUNTIF(Survey!$E$2:$E$57,E106)</f>
        <v>0</v>
      </c>
      <c r="I106" s="24" t="s">
        <v>2421</v>
      </c>
    </row>
    <row r="107">
      <c r="A107" s="24" t="s">
        <v>7068</v>
      </c>
      <c r="B107" s="24" t="s">
        <v>7192</v>
      </c>
      <c r="C107" s="33">
        <v>2025.0</v>
      </c>
      <c r="D107" s="33">
        <v>0.0</v>
      </c>
      <c r="E107" s="34" t="s">
        <v>7193</v>
      </c>
      <c r="F107" s="22" t="s">
        <v>24</v>
      </c>
      <c r="G107" s="22" t="s">
        <v>25</v>
      </c>
      <c r="H107" s="22">
        <f>COUNTIF(Survey!$E$2:$E$57,E107)</f>
        <v>0</v>
      </c>
      <c r="I107" s="24" t="s">
        <v>2844</v>
      </c>
    </row>
    <row r="108">
      <c r="A108" s="24" t="s">
        <v>7194</v>
      </c>
      <c r="B108" s="24" t="s">
        <v>3707</v>
      </c>
      <c r="C108" s="33">
        <v>2025.0</v>
      </c>
      <c r="D108" s="33">
        <v>0.0</v>
      </c>
      <c r="E108" s="34" t="s">
        <v>7195</v>
      </c>
      <c r="F108" s="22" t="s">
        <v>111</v>
      </c>
      <c r="G108" s="37" t="s">
        <v>7151</v>
      </c>
      <c r="H108" s="22">
        <f>COUNTIF(Survey!$E$2:$E$57,E108)</f>
        <v>0</v>
      </c>
      <c r="I108" s="24" t="s">
        <v>3709</v>
      </c>
    </row>
    <row r="109">
      <c r="A109" s="24" t="s">
        <v>7196</v>
      </c>
      <c r="B109" s="24" t="s">
        <v>2520</v>
      </c>
      <c r="C109" s="33">
        <v>2025.0</v>
      </c>
      <c r="D109" s="33">
        <v>0.0</v>
      </c>
      <c r="E109" s="34" t="s">
        <v>7197</v>
      </c>
      <c r="F109" s="22" t="s">
        <v>24</v>
      </c>
      <c r="G109" s="22" t="s">
        <v>25</v>
      </c>
      <c r="H109" s="22">
        <f>COUNTIF(Survey!$E$2:$E$57,E109)</f>
        <v>0</v>
      </c>
      <c r="I109" s="24" t="s">
        <v>2521</v>
      </c>
    </row>
    <row r="110">
      <c r="A110" s="24" t="s">
        <v>7198</v>
      </c>
      <c r="B110" s="24" t="s">
        <v>2896</v>
      </c>
      <c r="C110" s="33">
        <v>2025.0</v>
      </c>
      <c r="D110" s="33">
        <v>0.0</v>
      </c>
      <c r="E110" s="34" t="s">
        <v>7199</v>
      </c>
      <c r="F110" s="22" t="s">
        <v>24</v>
      </c>
      <c r="G110" s="22" t="s">
        <v>25</v>
      </c>
      <c r="H110" s="22">
        <f>COUNTIF(Survey!$E$2:$E$57,E110)</f>
        <v>0</v>
      </c>
      <c r="I110" s="24" t="s">
        <v>7200</v>
      </c>
    </row>
    <row r="111">
      <c r="A111" s="38" t="s">
        <v>7201</v>
      </c>
      <c r="B111" s="38" t="s">
        <v>3792</v>
      </c>
      <c r="C111" s="39">
        <v>2025.0</v>
      </c>
      <c r="D111" s="39">
        <v>0.0</v>
      </c>
      <c r="E111" s="40" t="s">
        <v>7202</v>
      </c>
      <c r="F111" s="37" t="s">
        <v>56</v>
      </c>
      <c r="G111" s="37"/>
      <c r="H111" s="37">
        <f>COUNTIF(Survey!$E$2:$E$57,E111)</f>
        <v>0</v>
      </c>
      <c r="I111" s="38" t="s">
        <v>7203</v>
      </c>
    </row>
    <row r="112">
      <c r="A112" s="24" t="s">
        <v>7204</v>
      </c>
      <c r="B112" s="24" t="s">
        <v>3697</v>
      </c>
      <c r="C112" s="33">
        <v>2025.0</v>
      </c>
      <c r="D112" s="33">
        <v>0.0</v>
      </c>
      <c r="E112" s="34" t="s">
        <v>7205</v>
      </c>
      <c r="F112" s="22" t="s">
        <v>111</v>
      </c>
      <c r="G112" s="37" t="s">
        <v>7151</v>
      </c>
      <c r="H112" s="22">
        <f>COUNTIF(Survey!$E$2:$E$57,E112)</f>
        <v>0</v>
      </c>
      <c r="I112" s="24" t="s">
        <v>3699</v>
      </c>
    </row>
    <row r="113">
      <c r="A113" s="24" t="s">
        <v>7206</v>
      </c>
      <c r="B113" s="24" t="s">
        <v>2939</v>
      </c>
      <c r="C113" s="33">
        <v>2025.0</v>
      </c>
      <c r="D113" s="33">
        <v>4.0</v>
      </c>
      <c r="E113" s="34" t="s">
        <v>7207</v>
      </c>
      <c r="F113" s="22" t="s">
        <v>24</v>
      </c>
      <c r="G113" s="22" t="s">
        <v>25</v>
      </c>
      <c r="H113" s="22">
        <f>COUNTIF(Survey!$E$2:$E$57,E113)</f>
        <v>0</v>
      </c>
      <c r="I113" s="24" t="s">
        <v>2941</v>
      </c>
    </row>
    <row r="114">
      <c r="A114" s="24" t="s">
        <v>7208</v>
      </c>
      <c r="B114" s="24" t="s">
        <v>2912</v>
      </c>
      <c r="C114" s="33">
        <v>2025.0</v>
      </c>
      <c r="D114" s="33">
        <v>0.0</v>
      </c>
      <c r="E114" s="34" t="s">
        <v>7209</v>
      </c>
      <c r="F114" s="22" t="s">
        <v>24</v>
      </c>
      <c r="G114" s="22" t="s">
        <v>25</v>
      </c>
      <c r="H114" s="22">
        <f>COUNTIF(Survey!$E$2:$E$57,E114)</f>
        <v>0</v>
      </c>
      <c r="I114" s="24" t="s">
        <v>2914</v>
      </c>
    </row>
    <row r="115">
      <c r="A115" s="24" t="s">
        <v>7210</v>
      </c>
      <c r="B115" s="24" t="s">
        <v>2517</v>
      </c>
      <c r="C115" s="33">
        <v>2025.0</v>
      </c>
      <c r="D115" s="33">
        <v>0.0</v>
      </c>
      <c r="E115" s="34" t="s">
        <v>7211</v>
      </c>
      <c r="F115" s="22" t="s">
        <v>24</v>
      </c>
      <c r="G115" s="22" t="s">
        <v>25</v>
      </c>
      <c r="H115" s="22">
        <f>COUNTIF(Survey!$E$2:$E$57,E115)</f>
        <v>0</v>
      </c>
      <c r="I115" s="24" t="s">
        <v>2518</v>
      </c>
    </row>
    <row r="116">
      <c r="A116" s="24" t="s">
        <v>7212</v>
      </c>
      <c r="B116" s="24" t="s">
        <v>2480</v>
      </c>
      <c r="C116" s="33">
        <v>2025.0</v>
      </c>
      <c r="D116" s="33">
        <v>0.0</v>
      </c>
      <c r="E116" s="34" t="s">
        <v>7213</v>
      </c>
      <c r="F116" s="22" t="s">
        <v>24</v>
      </c>
      <c r="G116" s="22" t="s">
        <v>25</v>
      </c>
      <c r="H116" s="22">
        <f>COUNTIF(Survey!$E$2:$E$57,E116)</f>
        <v>0</v>
      </c>
      <c r="I116" s="24" t="s">
        <v>1934</v>
      </c>
    </row>
    <row r="117">
      <c r="A117" s="24" t="s">
        <v>7214</v>
      </c>
      <c r="B117" s="24" t="s">
        <v>3799</v>
      </c>
      <c r="C117" s="33">
        <v>2025.0</v>
      </c>
      <c r="D117" s="33">
        <v>2.0</v>
      </c>
      <c r="E117" s="34" t="s">
        <v>7215</v>
      </c>
      <c r="F117" s="22" t="s">
        <v>56</v>
      </c>
      <c r="H117" s="22">
        <f>COUNTIF(Survey!$E$2:$E$57,E117)</f>
        <v>0</v>
      </c>
      <c r="I117" s="24" t="s">
        <v>3801</v>
      </c>
    </row>
    <row r="118">
      <c r="A118" s="24" t="s">
        <v>7216</v>
      </c>
      <c r="B118" s="24" t="s">
        <v>2477</v>
      </c>
      <c r="C118" s="33">
        <v>2025.0</v>
      </c>
      <c r="D118" s="33">
        <v>0.0</v>
      </c>
      <c r="E118" s="34" t="s">
        <v>7217</v>
      </c>
      <c r="F118" s="22" t="s">
        <v>24</v>
      </c>
      <c r="G118" s="22" t="s">
        <v>25</v>
      </c>
      <c r="H118" s="22">
        <f>COUNTIF(Survey!$E$2:$E$57,E118)</f>
        <v>0</v>
      </c>
      <c r="I118" s="24" t="s">
        <v>2478</v>
      </c>
    </row>
    <row r="119">
      <c r="A119" s="24" t="s">
        <v>7218</v>
      </c>
      <c r="B119" s="38" t="s">
        <v>2317</v>
      </c>
      <c r="C119" s="39">
        <v>2025.0</v>
      </c>
      <c r="D119" s="39">
        <v>0.0</v>
      </c>
      <c r="E119" s="40" t="s">
        <v>7219</v>
      </c>
      <c r="F119" s="22" t="s">
        <v>368</v>
      </c>
      <c r="G119" s="37" t="s">
        <v>244</v>
      </c>
      <c r="H119" s="22">
        <f>COUNTIF(Survey!$E$2:$E$57,E119)</f>
        <v>0</v>
      </c>
      <c r="I119" s="24" t="s">
        <v>2320</v>
      </c>
    </row>
    <row r="120">
      <c r="A120" s="24" t="s">
        <v>7220</v>
      </c>
      <c r="B120" s="24" t="s">
        <v>7221</v>
      </c>
      <c r="C120" s="33">
        <v>2025.0</v>
      </c>
      <c r="D120" s="33">
        <v>1.0</v>
      </c>
      <c r="E120" s="34" t="s">
        <v>7222</v>
      </c>
      <c r="F120" s="22" t="s">
        <v>24</v>
      </c>
      <c r="G120" s="22" t="s">
        <v>25</v>
      </c>
      <c r="H120" s="22">
        <f>COUNTIF(Survey!$E$2:$E$57,E120)</f>
        <v>0</v>
      </c>
      <c r="I120" s="24" t="s">
        <v>7223</v>
      </c>
    </row>
    <row r="121">
      <c r="A121" s="24" t="s">
        <v>7224</v>
      </c>
      <c r="B121" s="24" t="s">
        <v>2846</v>
      </c>
      <c r="C121" s="33">
        <v>2025.0</v>
      </c>
      <c r="D121" s="33">
        <v>1.0</v>
      </c>
      <c r="E121" s="34" t="s">
        <v>7225</v>
      </c>
      <c r="F121" s="22" t="s">
        <v>24</v>
      </c>
      <c r="G121" s="22" t="s">
        <v>25</v>
      </c>
      <c r="H121" s="22">
        <f>COUNTIF(Survey!$E$2:$E$57,E121)</f>
        <v>0</v>
      </c>
      <c r="I121" s="24" t="s">
        <v>2848</v>
      </c>
    </row>
    <row r="122">
      <c r="A122" s="24" t="s">
        <v>7226</v>
      </c>
      <c r="B122" s="24" t="s">
        <v>2816</v>
      </c>
      <c r="C122" s="33">
        <v>2025.0</v>
      </c>
      <c r="D122" s="33">
        <v>1.0</v>
      </c>
      <c r="E122" s="34" t="s">
        <v>7227</v>
      </c>
      <c r="F122" s="22" t="s">
        <v>24</v>
      </c>
      <c r="G122" s="22" t="s">
        <v>25</v>
      </c>
      <c r="H122" s="22">
        <f>COUNTIF(Survey!$E$2:$E$57,E122)</f>
        <v>0</v>
      </c>
      <c r="I122" s="24" t="s">
        <v>2818</v>
      </c>
    </row>
    <row r="123">
      <c r="A123" s="24" t="s">
        <v>7228</v>
      </c>
      <c r="B123" s="24" t="s">
        <v>2871</v>
      </c>
      <c r="C123" s="33">
        <v>2025.0</v>
      </c>
      <c r="D123" s="33">
        <v>1.0</v>
      </c>
      <c r="E123" s="34" t="s">
        <v>7229</v>
      </c>
      <c r="F123" s="22" t="s">
        <v>24</v>
      </c>
      <c r="G123" s="22" t="s">
        <v>25</v>
      </c>
      <c r="H123" s="22">
        <f>COUNTIF(Survey!$E$2:$E$57,E123)</f>
        <v>0</v>
      </c>
      <c r="I123" s="24" t="s">
        <v>2872</v>
      </c>
    </row>
    <row r="124">
      <c r="A124" s="24" t="s">
        <v>7230</v>
      </c>
      <c r="B124" s="24" t="s">
        <v>7231</v>
      </c>
      <c r="C124" s="33">
        <v>2025.0</v>
      </c>
      <c r="D124" s="33">
        <v>0.0</v>
      </c>
      <c r="E124" s="34" t="s">
        <v>7232</v>
      </c>
      <c r="F124" s="22" t="s">
        <v>24</v>
      </c>
      <c r="G124" s="22" t="s">
        <v>25</v>
      </c>
      <c r="H124" s="22">
        <f>COUNTIF(Survey!$E$2:$E$57,E124)</f>
        <v>0</v>
      </c>
      <c r="I124" s="24" t="s">
        <v>7233</v>
      </c>
    </row>
    <row r="125">
      <c r="A125" s="24" t="s">
        <v>7234</v>
      </c>
      <c r="B125" s="24" t="s">
        <v>2808</v>
      </c>
      <c r="C125" s="33">
        <v>2025.0</v>
      </c>
      <c r="D125" s="33">
        <v>1.0</v>
      </c>
      <c r="E125" s="34" t="s">
        <v>7235</v>
      </c>
      <c r="F125" s="22" t="s">
        <v>24</v>
      </c>
      <c r="G125" s="22" t="s">
        <v>25</v>
      </c>
      <c r="H125" s="22">
        <f>COUNTIF(Survey!$E$2:$E$57,E125)</f>
        <v>0</v>
      </c>
      <c r="I125" s="24" t="s">
        <v>7236</v>
      </c>
    </row>
    <row r="126">
      <c r="A126" s="24" t="s">
        <v>7237</v>
      </c>
      <c r="B126" s="24" t="s">
        <v>2485</v>
      </c>
      <c r="C126" s="33">
        <v>2025.0</v>
      </c>
      <c r="D126" s="33">
        <v>0.0</v>
      </c>
      <c r="E126" s="34" t="s">
        <v>7238</v>
      </c>
      <c r="F126" s="22" t="s">
        <v>24</v>
      </c>
      <c r="G126" s="22" t="s">
        <v>25</v>
      </c>
      <c r="H126" s="22">
        <f>COUNTIF(Survey!$E$2:$E$57,E126)</f>
        <v>0</v>
      </c>
      <c r="I126" s="24" t="s">
        <v>2487</v>
      </c>
    </row>
    <row r="127">
      <c r="A127" s="29" t="s">
        <v>7239</v>
      </c>
      <c r="B127" s="29" t="s">
        <v>4086</v>
      </c>
      <c r="C127" s="30">
        <v>2025.0</v>
      </c>
      <c r="D127" s="30">
        <v>0.0</v>
      </c>
      <c r="E127" s="31" t="s">
        <v>7240</v>
      </c>
      <c r="F127" s="37" t="s">
        <v>111</v>
      </c>
      <c r="G127" s="32"/>
      <c r="H127" s="32">
        <f>COUNTIF(Survey!$E$2:$E$57,E127)</f>
        <v>0</v>
      </c>
      <c r="I127" s="29" t="s">
        <v>4088</v>
      </c>
    </row>
    <row r="128">
      <c r="A128" s="41" t="s">
        <v>7241</v>
      </c>
      <c r="B128" s="41" t="s">
        <v>3783</v>
      </c>
      <c r="C128" s="42">
        <v>2025.0</v>
      </c>
      <c r="D128" s="42">
        <v>1.0</v>
      </c>
      <c r="E128" s="43" t="s">
        <v>7242</v>
      </c>
      <c r="F128" s="44" t="s">
        <v>56</v>
      </c>
      <c r="G128" s="44"/>
      <c r="H128" s="44">
        <f>COUNTIF(Survey!$E$2:$E$57,E128)</f>
        <v>0</v>
      </c>
      <c r="I128" s="41" t="s">
        <v>3785</v>
      </c>
    </row>
    <row r="129">
      <c r="A129" s="24" t="s">
        <v>7243</v>
      </c>
      <c r="B129" s="38" t="s">
        <v>4166</v>
      </c>
      <c r="C129" s="33">
        <v>2025.0</v>
      </c>
      <c r="D129" s="33">
        <v>0.0</v>
      </c>
      <c r="E129" s="34" t="s">
        <v>7244</v>
      </c>
      <c r="F129" s="22" t="s">
        <v>56</v>
      </c>
      <c r="H129" s="22">
        <f>COUNTIF(Survey!$E$2:$E$57,E129)</f>
        <v>0</v>
      </c>
      <c r="I129" s="45" t="s">
        <v>4167</v>
      </c>
    </row>
    <row r="130">
      <c r="A130" s="24" t="s">
        <v>7245</v>
      </c>
      <c r="B130" s="24" t="s">
        <v>2503</v>
      </c>
      <c r="C130" s="33">
        <v>2025.0</v>
      </c>
      <c r="D130" s="33">
        <v>0.0</v>
      </c>
      <c r="E130" s="34" t="s">
        <v>7246</v>
      </c>
      <c r="F130" s="22" t="s">
        <v>24</v>
      </c>
      <c r="G130" s="22" t="s">
        <v>25</v>
      </c>
      <c r="H130" s="22">
        <f>COUNTIF(Survey!$E$2:$E$57,E130)</f>
        <v>0</v>
      </c>
      <c r="I130" s="24" t="s">
        <v>2505</v>
      </c>
    </row>
    <row r="131">
      <c r="A131" s="24" t="s">
        <v>7247</v>
      </c>
      <c r="B131" s="24" t="s">
        <v>2812</v>
      </c>
      <c r="C131" s="33">
        <v>2025.0</v>
      </c>
      <c r="D131" s="33">
        <v>0.0</v>
      </c>
      <c r="E131" s="34" t="s">
        <v>7248</v>
      </c>
      <c r="F131" s="22" t="s">
        <v>24</v>
      </c>
      <c r="G131" s="22" t="s">
        <v>25</v>
      </c>
      <c r="H131" s="22">
        <f>COUNTIF(Survey!$E$2:$E$57,E131)</f>
        <v>0</v>
      </c>
      <c r="I131" s="24" t="s">
        <v>2814</v>
      </c>
    </row>
    <row r="132">
      <c r="A132" s="24" t="s">
        <v>7249</v>
      </c>
      <c r="B132" s="24" t="s">
        <v>3752</v>
      </c>
      <c r="C132" s="33">
        <v>2025.0</v>
      </c>
      <c r="D132" s="33">
        <v>0.0</v>
      </c>
      <c r="E132" s="34" t="s">
        <v>7250</v>
      </c>
      <c r="F132" s="22" t="s">
        <v>56</v>
      </c>
      <c r="H132" s="22">
        <f>COUNTIF(Survey!$E$2:$E$57,E132)</f>
        <v>0</v>
      </c>
      <c r="I132" s="24" t="s">
        <v>7251</v>
      </c>
    </row>
    <row r="133">
      <c r="A133" s="38" t="s">
        <v>7252</v>
      </c>
      <c r="B133" s="38" t="s">
        <v>3768</v>
      </c>
      <c r="C133" s="39">
        <v>2025.0</v>
      </c>
      <c r="D133" s="39">
        <v>0.0</v>
      </c>
      <c r="E133" s="40" t="s">
        <v>7253</v>
      </c>
      <c r="F133" s="37" t="s">
        <v>56</v>
      </c>
      <c r="G133" s="37"/>
      <c r="H133" s="37">
        <f>COUNTIF(Survey!$E$2:$E$57,E133)</f>
        <v>0</v>
      </c>
      <c r="I133" s="38" t="s">
        <v>7254</v>
      </c>
    </row>
    <row r="134">
      <c r="A134" s="24" t="s">
        <v>7255</v>
      </c>
      <c r="B134" s="24" t="s">
        <v>2500</v>
      </c>
      <c r="C134" s="33">
        <v>2025.0</v>
      </c>
      <c r="D134" s="33">
        <v>0.0</v>
      </c>
      <c r="E134" s="34" t="s">
        <v>7256</v>
      </c>
      <c r="F134" s="22" t="s">
        <v>24</v>
      </c>
      <c r="G134" s="22" t="s">
        <v>25</v>
      </c>
      <c r="H134" s="22">
        <f>COUNTIF(Survey!$E$2:$E$57,E134)</f>
        <v>0</v>
      </c>
      <c r="I134" s="24" t="s">
        <v>2501</v>
      </c>
    </row>
    <row r="135">
      <c r="A135" s="24" t="s">
        <v>7257</v>
      </c>
      <c r="B135" s="24" t="s">
        <v>3703</v>
      </c>
      <c r="C135" s="33">
        <v>2025.0</v>
      </c>
      <c r="D135" s="33">
        <v>0.0</v>
      </c>
      <c r="E135" s="34" t="s">
        <v>7258</v>
      </c>
      <c r="F135" s="22" t="s">
        <v>111</v>
      </c>
      <c r="G135" s="37" t="s">
        <v>7151</v>
      </c>
      <c r="H135" s="22">
        <f>COUNTIF(Survey!$E$2:$E$57,E135)</f>
        <v>0</v>
      </c>
      <c r="I135" s="24" t="s">
        <v>3705</v>
      </c>
    </row>
    <row r="136">
      <c r="A136" s="24" t="s">
        <v>7259</v>
      </c>
      <c r="B136" s="24" t="s">
        <v>2835</v>
      </c>
      <c r="C136" s="33">
        <v>2025.0</v>
      </c>
      <c r="D136" s="33">
        <v>13.0</v>
      </c>
      <c r="E136" s="34" t="s">
        <v>7260</v>
      </c>
      <c r="F136" s="22" t="s">
        <v>24</v>
      </c>
      <c r="G136" s="22" t="s">
        <v>25</v>
      </c>
      <c r="H136" s="22">
        <f>COUNTIF(Survey!$E$2:$E$57,E136)</f>
        <v>0</v>
      </c>
      <c r="I136" s="24" t="s">
        <v>2838</v>
      </c>
    </row>
    <row r="137">
      <c r="A137" s="24" t="s">
        <v>7261</v>
      </c>
      <c r="B137" s="24" t="s">
        <v>2548</v>
      </c>
      <c r="C137" s="33">
        <v>2025.0</v>
      </c>
      <c r="D137" s="33">
        <v>0.0</v>
      </c>
      <c r="E137" s="34" t="s">
        <v>7262</v>
      </c>
      <c r="F137" s="22" t="s">
        <v>24</v>
      </c>
      <c r="G137" s="22" t="s">
        <v>25</v>
      </c>
      <c r="H137" s="22">
        <f>COUNTIF(Survey!$E$2:$E$57,E137)</f>
        <v>0</v>
      </c>
      <c r="I137" s="24" t="s">
        <v>7263</v>
      </c>
    </row>
    <row r="138">
      <c r="A138" s="24" t="s">
        <v>7264</v>
      </c>
      <c r="B138" s="24" t="s">
        <v>2954</v>
      </c>
      <c r="C138" s="33">
        <v>2025.0</v>
      </c>
      <c r="D138" s="33">
        <v>0.0</v>
      </c>
      <c r="E138" s="34" t="s">
        <v>7265</v>
      </c>
      <c r="F138" s="22" t="s">
        <v>24</v>
      </c>
      <c r="G138" s="22" t="s">
        <v>25</v>
      </c>
      <c r="H138" s="22">
        <f>COUNTIF(Survey!$E$2:$E$57,E138)</f>
        <v>0</v>
      </c>
      <c r="I138" s="24" t="s">
        <v>2956</v>
      </c>
    </row>
    <row r="139">
      <c r="A139" s="24" t="s">
        <v>7266</v>
      </c>
      <c r="B139" s="24" t="s">
        <v>2892</v>
      </c>
      <c r="C139" s="33">
        <v>2025.0</v>
      </c>
      <c r="D139" s="33">
        <v>0.0</v>
      </c>
      <c r="E139" s="34" t="s">
        <v>7267</v>
      </c>
      <c r="F139" s="22" t="s">
        <v>24</v>
      </c>
      <c r="G139" s="22" t="s">
        <v>25</v>
      </c>
      <c r="H139" s="22">
        <f>COUNTIF(Survey!$E$2:$E$57,E139)</f>
        <v>0</v>
      </c>
      <c r="I139" s="24" t="s">
        <v>2894</v>
      </c>
    </row>
    <row r="140">
      <c r="A140" s="29" t="s">
        <v>7268</v>
      </c>
      <c r="B140" s="29" t="s">
        <v>2962</v>
      </c>
      <c r="C140" s="30">
        <v>2025.0</v>
      </c>
      <c r="D140" s="30">
        <v>0.0</v>
      </c>
      <c r="E140" s="31" t="s">
        <v>7269</v>
      </c>
      <c r="F140" s="32" t="s">
        <v>24</v>
      </c>
      <c r="G140" s="32" t="s">
        <v>25</v>
      </c>
      <c r="H140" s="32">
        <f>COUNTIF(Survey!$E$2:$E$57,E140)</f>
        <v>0</v>
      </c>
      <c r="I140" s="29" t="s">
        <v>2964</v>
      </c>
    </row>
    <row r="141">
      <c r="A141" s="24" t="s">
        <v>7270</v>
      </c>
      <c r="B141" s="24" t="s">
        <v>2987</v>
      </c>
      <c r="C141" s="33">
        <v>2025.0</v>
      </c>
      <c r="D141" s="33">
        <v>4.0</v>
      </c>
      <c r="E141" s="34" t="s">
        <v>7271</v>
      </c>
      <c r="F141" s="22" t="s">
        <v>24</v>
      </c>
      <c r="G141" s="22" t="s">
        <v>25</v>
      </c>
      <c r="H141" s="22">
        <f>COUNTIF(Survey!$E$2:$E$57,E141)</f>
        <v>0</v>
      </c>
      <c r="I141" s="24" t="s">
        <v>2989</v>
      </c>
    </row>
    <row r="142">
      <c r="A142" s="38" t="s">
        <v>7272</v>
      </c>
      <c r="B142" s="38" t="s">
        <v>3723</v>
      </c>
      <c r="C142" s="39">
        <v>2025.0</v>
      </c>
      <c r="D142" s="39">
        <v>0.0</v>
      </c>
      <c r="E142" s="40" t="s">
        <v>7273</v>
      </c>
      <c r="F142" s="37" t="s">
        <v>56</v>
      </c>
      <c r="G142" s="37"/>
      <c r="H142" s="37">
        <f>COUNTIF(Survey!$E$2:$E$57,E142)</f>
        <v>0</v>
      </c>
      <c r="I142" s="38" t="s">
        <v>7274</v>
      </c>
    </row>
    <row r="143">
      <c r="A143" s="24" t="s">
        <v>7275</v>
      </c>
      <c r="B143" s="24" t="s">
        <v>3843</v>
      </c>
      <c r="C143" s="33">
        <v>2025.0</v>
      </c>
      <c r="D143" s="33">
        <v>0.0</v>
      </c>
      <c r="E143" s="34" t="s">
        <v>7276</v>
      </c>
      <c r="F143" s="22" t="s">
        <v>24</v>
      </c>
      <c r="G143" s="22" t="s">
        <v>25</v>
      </c>
      <c r="H143" s="22">
        <f>COUNTIF(Survey!$E$2:$E$57,E143)</f>
        <v>0</v>
      </c>
      <c r="I143" s="24" t="s">
        <v>3845</v>
      </c>
    </row>
    <row r="144">
      <c r="A144" s="24" t="s">
        <v>7277</v>
      </c>
      <c r="B144" s="24" t="s">
        <v>2977</v>
      </c>
      <c r="C144" s="33">
        <v>2025.0</v>
      </c>
      <c r="D144" s="33">
        <v>10.0</v>
      </c>
      <c r="E144" s="34" t="s">
        <v>7278</v>
      </c>
      <c r="F144" s="22" t="s">
        <v>24</v>
      </c>
      <c r="G144" s="22" t="s">
        <v>25</v>
      </c>
      <c r="H144" s="22">
        <f>COUNTIF(Survey!$E$2:$E$57,E144)</f>
        <v>0</v>
      </c>
      <c r="I144" s="24" t="s">
        <v>2979</v>
      </c>
    </row>
    <row r="145">
      <c r="A145" s="24" t="s">
        <v>7279</v>
      </c>
      <c r="B145" s="24" t="s">
        <v>7280</v>
      </c>
      <c r="C145" s="33">
        <v>2025.0</v>
      </c>
      <c r="D145" s="33">
        <v>0.0</v>
      </c>
      <c r="E145" s="34" t="s">
        <v>7281</v>
      </c>
      <c r="F145" s="22" t="s">
        <v>24</v>
      </c>
      <c r="G145" s="22" t="s">
        <v>25</v>
      </c>
      <c r="H145" s="22">
        <f>COUNTIF(Survey!$E$2:$E$57,E145)</f>
        <v>0</v>
      </c>
      <c r="I145" s="24" t="s">
        <v>7282</v>
      </c>
    </row>
    <row r="146">
      <c r="A146" s="24" t="s">
        <v>7283</v>
      </c>
      <c r="B146" s="24" t="s">
        <v>2904</v>
      </c>
      <c r="C146" s="33">
        <v>2025.0</v>
      </c>
      <c r="D146" s="33">
        <v>4.0</v>
      </c>
      <c r="E146" s="34" t="s">
        <v>7284</v>
      </c>
      <c r="F146" s="22" t="s">
        <v>24</v>
      </c>
      <c r="G146" s="22" t="s">
        <v>25</v>
      </c>
      <c r="H146" s="22">
        <f>COUNTIF(Survey!$E$2:$E$57,E146)</f>
        <v>0</v>
      </c>
      <c r="I146" s="24" t="s">
        <v>2906</v>
      </c>
    </row>
    <row r="147">
      <c r="A147" s="24" t="s">
        <v>7285</v>
      </c>
      <c r="B147" s="24" t="s">
        <v>2865</v>
      </c>
      <c r="C147" s="33">
        <v>2025.0</v>
      </c>
      <c r="D147" s="33">
        <v>1.0</v>
      </c>
      <c r="E147" s="34" t="s">
        <v>7286</v>
      </c>
      <c r="F147" s="22" t="s">
        <v>24</v>
      </c>
      <c r="G147" s="22" t="s">
        <v>25</v>
      </c>
      <c r="H147" s="22">
        <f>COUNTIF(Survey!$E$2:$E$57,E147)</f>
        <v>0</v>
      </c>
      <c r="I147" s="24" t="s">
        <v>2867</v>
      </c>
    </row>
    <row r="148">
      <c r="A148" s="24" t="s">
        <v>7287</v>
      </c>
      <c r="B148" s="24" t="s">
        <v>2855</v>
      </c>
      <c r="C148" s="33">
        <v>2025.0</v>
      </c>
      <c r="D148" s="33">
        <v>0.0</v>
      </c>
      <c r="E148" s="34" t="s">
        <v>7288</v>
      </c>
      <c r="F148" s="22" t="s">
        <v>24</v>
      </c>
      <c r="G148" s="22" t="s">
        <v>25</v>
      </c>
      <c r="H148" s="22">
        <f>COUNTIF(Survey!$E$2:$E$57,E148)</f>
        <v>0</v>
      </c>
      <c r="I148" s="24" t="s">
        <v>2857</v>
      </c>
    </row>
    <row r="149">
      <c r="A149" s="24" t="s">
        <v>7289</v>
      </c>
      <c r="B149" s="24" t="s">
        <v>2861</v>
      </c>
      <c r="C149" s="33">
        <v>2025.0</v>
      </c>
      <c r="D149" s="33">
        <v>0.0</v>
      </c>
      <c r="E149" s="34" t="s">
        <v>7290</v>
      </c>
      <c r="F149" s="22" t="s">
        <v>24</v>
      </c>
      <c r="G149" s="22" t="s">
        <v>25</v>
      </c>
      <c r="H149" s="22">
        <f>COUNTIF(Survey!$E$2:$E$57,E149)</f>
        <v>0</v>
      </c>
      <c r="I149" s="24" t="s">
        <v>7291</v>
      </c>
    </row>
    <row r="150">
      <c r="A150" s="24"/>
      <c r="B150" s="24" t="s">
        <v>1922</v>
      </c>
      <c r="C150" s="33">
        <v>2025.0</v>
      </c>
      <c r="D150" s="33">
        <v>0.0</v>
      </c>
      <c r="E150" s="34" t="s">
        <v>7292</v>
      </c>
      <c r="F150" s="22" t="s">
        <v>6949</v>
      </c>
      <c r="H150" s="22">
        <f>COUNTIF(Survey!$E$2:$E$57,E150)</f>
        <v>0</v>
      </c>
      <c r="I150" s="24" t="s">
        <v>7155</v>
      </c>
    </row>
    <row r="151">
      <c r="A151" s="24"/>
      <c r="B151" s="24" t="s">
        <v>2374</v>
      </c>
      <c r="C151" s="33">
        <v>2025.0</v>
      </c>
      <c r="D151" s="33">
        <v>0.0</v>
      </c>
      <c r="E151" s="34" t="s">
        <v>7293</v>
      </c>
      <c r="F151" s="22" t="s">
        <v>6949</v>
      </c>
      <c r="H151" s="22">
        <f>COUNTIF(Survey!$E$2:$E$57,E151)</f>
        <v>0</v>
      </c>
      <c r="I151" s="24" t="s">
        <v>7294</v>
      </c>
    </row>
    <row r="152">
      <c r="A152" s="24"/>
      <c r="B152" s="24" t="s">
        <v>2402</v>
      </c>
      <c r="C152" s="33">
        <v>2025.0</v>
      </c>
      <c r="D152" s="33">
        <v>0.0</v>
      </c>
      <c r="E152" s="34" t="s">
        <v>7295</v>
      </c>
      <c r="F152" s="22" t="s">
        <v>6949</v>
      </c>
      <c r="H152" s="22">
        <f>COUNTIF(Survey!$E$2:$E$57,E152)</f>
        <v>0</v>
      </c>
      <c r="I152" s="24" t="s">
        <v>7296</v>
      </c>
    </row>
    <row r="153">
      <c r="A153" s="24"/>
      <c r="B153" s="24" t="s">
        <v>2434</v>
      </c>
      <c r="C153" s="33">
        <v>2025.0</v>
      </c>
      <c r="D153" s="33">
        <v>0.0</v>
      </c>
      <c r="E153" s="34" t="s">
        <v>7297</v>
      </c>
      <c r="F153" s="22" t="s">
        <v>6949</v>
      </c>
      <c r="H153" s="22">
        <f>COUNTIF(Survey!$E$2:$E$57,E153)</f>
        <v>0</v>
      </c>
      <c r="I153" s="24" t="s">
        <v>7298</v>
      </c>
    </row>
    <row r="154">
      <c r="A154" s="24"/>
      <c r="B154" s="24" t="s">
        <v>2352</v>
      </c>
      <c r="C154" s="33">
        <v>2025.0</v>
      </c>
      <c r="D154" s="33">
        <v>0.0</v>
      </c>
      <c r="E154" s="34" t="s">
        <v>7299</v>
      </c>
      <c r="F154" s="22" t="s">
        <v>6949</v>
      </c>
      <c r="H154" s="22">
        <f>COUNTIF(Survey!$E$2:$E$57,E154)</f>
        <v>0</v>
      </c>
      <c r="I154" s="24" t="s">
        <v>7300</v>
      </c>
    </row>
    <row r="155">
      <c r="A155" s="24"/>
      <c r="B155" s="24" t="s">
        <v>2336</v>
      </c>
      <c r="C155" s="33">
        <v>2025.0</v>
      </c>
      <c r="D155" s="33">
        <v>0.0</v>
      </c>
      <c r="E155" s="34" t="s">
        <v>7301</v>
      </c>
      <c r="F155" s="22" t="s">
        <v>6949</v>
      </c>
      <c r="H155" s="22">
        <f>COUNTIF(Survey!$E$2:$E$57,E155)</f>
        <v>0</v>
      </c>
      <c r="I155" s="24" t="s">
        <v>7302</v>
      </c>
    </row>
    <row r="156">
      <c r="A156" s="24"/>
      <c r="B156" s="24" t="s">
        <v>2336</v>
      </c>
      <c r="C156" s="33">
        <v>2025.0</v>
      </c>
      <c r="D156" s="33">
        <v>0.0</v>
      </c>
      <c r="E156" s="34" t="s">
        <v>7303</v>
      </c>
      <c r="F156" s="22" t="s">
        <v>6949</v>
      </c>
      <c r="H156" s="22">
        <f>COUNTIF(Survey!$E$2:$E$57,E156)</f>
        <v>0</v>
      </c>
      <c r="I156" s="24" t="s">
        <v>7302</v>
      </c>
    </row>
    <row r="157">
      <c r="A157" s="24" t="s">
        <v>7304</v>
      </c>
      <c r="B157" s="24" t="s">
        <v>2878</v>
      </c>
      <c r="C157" s="33">
        <v>2026.0</v>
      </c>
      <c r="D157" s="33">
        <v>0.0</v>
      </c>
      <c r="E157" s="34" t="s">
        <v>7305</v>
      </c>
      <c r="F157" s="22" t="s">
        <v>24</v>
      </c>
      <c r="G157" s="22" t="s">
        <v>25</v>
      </c>
      <c r="H157" s="22">
        <f>COUNTIF(Survey!$E$2:$E$57,E157)</f>
        <v>0</v>
      </c>
      <c r="I157" s="24" t="s">
        <v>2880</v>
      </c>
    </row>
    <row r="158">
      <c r="A158" s="24" t="s">
        <v>7306</v>
      </c>
      <c r="B158" s="24" t="s">
        <v>2900</v>
      </c>
      <c r="C158" s="33">
        <v>2026.0</v>
      </c>
      <c r="D158" s="33">
        <v>0.0</v>
      </c>
      <c r="E158" s="34" t="s">
        <v>7307</v>
      </c>
      <c r="F158" s="22" t="s">
        <v>24</v>
      </c>
      <c r="G158" s="22" t="s">
        <v>25</v>
      </c>
      <c r="H158" s="22">
        <f>COUNTIF(Survey!$E$2:$E$57,E158)</f>
        <v>0</v>
      </c>
      <c r="I158" s="24" t="s">
        <v>2902</v>
      </c>
    </row>
    <row r="159">
      <c r="A159" s="24" t="s">
        <v>7308</v>
      </c>
      <c r="B159" s="24" t="s">
        <v>7309</v>
      </c>
      <c r="C159" s="33">
        <v>2026.0</v>
      </c>
      <c r="D159" s="33">
        <v>0.0</v>
      </c>
      <c r="E159" s="34" t="s">
        <v>7310</v>
      </c>
      <c r="F159" s="22" t="s">
        <v>56</v>
      </c>
      <c r="H159" s="22">
        <f>COUNTIF(Survey!$E$2:$E$57,E159)</f>
        <v>0</v>
      </c>
      <c r="I159" s="24" t="s">
        <v>7311</v>
      </c>
    </row>
    <row r="160">
      <c r="A160" s="24" t="s">
        <v>7312</v>
      </c>
      <c r="B160" s="24" t="s">
        <v>7313</v>
      </c>
      <c r="C160" s="33">
        <v>2026.0</v>
      </c>
      <c r="D160" s="33">
        <v>0.0</v>
      </c>
      <c r="E160" s="34" t="s">
        <v>7314</v>
      </c>
      <c r="F160" s="22" t="s">
        <v>24</v>
      </c>
      <c r="G160" s="22" t="s">
        <v>25</v>
      </c>
      <c r="H160" s="22">
        <f>COUNTIF(Survey!$E$2:$E$57,E160)</f>
        <v>0</v>
      </c>
      <c r="I160" s="24" t="s">
        <v>2945</v>
      </c>
    </row>
    <row r="161">
      <c r="A161" s="24"/>
      <c r="B161" s="24" t="s">
        <v>2344</v>
      </c>
      <c r="C161" s="33">
        <v>2026.0</v>
      </c>
      <c r="D161" s="33">
        <v>0.0</v>
      </c>
      <c r="E161" s="34" t="s">
        <v>7315</v>
      </c>
      <c r="F161" s="22" t="s">
        <v>6949</v>
      </c>
      <c r="H161" s="22">
        <f>COUNTIF(Survey!$E$2:$E$57,E161)</f>
        <v>0</v>
      </c>
      <c r="I161" s="24"/>
    </row>
    <row r="162">
      <c r="A162" s="24"/>
      <c r="B162" s="24" t="s">
        <v>2344</v>
      </c>
      <c r="C162" s="33">
        <v>2026.0</v>
      </c>
      <c r="D162" s="33">
        <v>0.0</v>
      </c>
      <c r="E162" s="34" t="s">
        <v>7316</v>
      </c>
      <c r="F162" s="22" t="s">
        <v>6949</v>
      </c>
      <c r="H162" s="22">
        <f>COUNTIF(Survey!$E$2:$E$57,E162)</f>
        <v>0</v>
      </c>
      <c r="I162" s="24"/>
    </row>
    <row r="163">
      <c r="A163" s="24"/>
      <c r="B163" s="24" t="s">
        <v>2414</v>
      </c>
      <c r="C163" s="33">
        <v>2026.0</v>
      </c>
      <c r="D163" s="33">
        <v>0.0</v>
      </c>
      <c r="E163" s="34" t="s">
        <v>7317</v>
      </c>
      <c r="F163" s="22" t="s">
        <v>6949</v>
      </c>
      <c r="H163" s="22">
        <f>COUNTIF(Survey!$E$2:$E$57,E163)</f>
        <v>0</v>
      </c>
      <c r="I163" s="24"/>
    </row>
    <row r="164"/>
    <row r="165"/>
    <row r="166">
      <c r="A166" s="22" t="s">
        <v>7318</v>
      </c>
    </row>
    <row r="167">
      <c r="A167" s="32"/>
      <c r="B167" s="46" t="s">
        <v>7319</v>
      </c>
    </row>
    <row r="168">
      <c r="A168" s="44"/>
      <c r="B168" s="46" t="s">
        <v>7320</v>
      </c>
    </row>
    <row r="169">
      <c r="A169" s="37"/>
      <c r="B169" s="22" t="s">
        <v>7321</v>
      </c>
    </row>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s>
  <printOptions/>
  <pageMargins bottom="0.984027777777778" footer="0.0" header="0.0" left="0.747916666666667" right="0.747916666666667" top="0.984027777777778"/>
  <pageSetup paperSize="9" orientation="portrait"/>
  <drawing r:id="rId164"/>
  <legacyDrawing r:id="rId16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6" width="12.63"/>
  </cols>
  <sheetData>
    <row r="1">
      <c r="A1" s="24" t="s">
        <v>1913</v>
      </c>
      <c r="B1" s="24" t="s">
        <v>7322</v>
      </c>
      <c r="C1" s="24" t="s">
        <v>7323</v>
      </c>
      <c r="D1" s="24" t="s">
        <v>1914</v>
      </c>
      <c r="E1" s="24" t="s">
        <v>1918</v>
      </c>
      <c r="F1" s="24" t="s">
        <v>7324</v>
      </c>
      <c r="G1" s="24" t="s">
        <v>4501</v>
      </c>
      <c r="H1" s="24" t="s">
        <v>4502</v>
      </c>
      <c r="I1" s="24" t="s">
        <v>7325</v>
      </c>
      <c r="J1" s="24" t="s">
        <v>7326</v>
      </c>
      <c r="K1" s="24" t="s">
        <v>7327</v>
      </c>
      <c r="L1" s="24" t="s">
        <v>1919</v>
      </c>
      <c r="M1" s="24" t="s">
        <v>1920</v>
      </c>
      <c r="N1" s="24" t="s">
        <v>6959</v>
      </c>
      <c r="O1" s="24" t="s">
        <v>6</v>
      </c>
      <c r="P1" s="24" t="s">
        <v>7</v>
      </c>
      <c r="Q1" s="24" t="s">
        <v>7328</v>
      </c>
      <c r="R1" s="24" t="s">
        <v>10</v>
      </c>
      <c r="S1" s="24" t="s">
        <v>7329</v>
      </c>
      <c r="T1" s="24" t="s">
        <v>1890</v>
      </c>
      <c r="U1" s="24" t="s">
        <v>7330</v>
      </c>
      <c r="V1" s="24" t="s">
        <v>7331</v>
      </c>
    </row>
    <row r="2">
      <c r="A2" s="24" t="s">
        <v>7306</v>
      </c>
      <c r="B2" s="24" t="s">
        <v>7332</v>
      </c>
      <c r="C2" s="24" t="s">
        <v>7333</v>
      </c>
      <c r="D2" s="24" t="s">
        <v>2900</v>
      </c>
      <c r="E2" s="33">
        <v>2026.0</v>
      </c>
      <c r="F2" s="24" t="s">
        <v>1330</v>
      </c>
      <c r="G2" s="33">
        <v>114.0</v>
      </c>
      <c r="H2" s="24"/>
      <c r="I2" s="33">
        <v>109336.0</v>
      </c>
      <c r="J2" s="24"/>
      <c r="K2" s="24"/>
      <c r="L2" s="33">
        <v>0.0</v>
      </c>
      <c r="M2" s="24" t="s">
        <v>2901</v>
      </c>
      <c r="N2" s="34" t="s">
        <v>7307</v>
      </c>
      <c r="O2" s="24" t="s">
        <v>2902</v>
      </c>
      <c r="P2" s="24" t="s">
        <v>7334</v>
      </c>
      <c r="Q2" s="24" t="s">
        <v>7335</v>
      </c>
      <c r="R2" s="24" t="s">
        <v>22</v>
      </c>
      <c r="S2" s="24" t="s">
        <v>7336</v>
      </c>
      <c r="T2" s="24"/>
      <c r="U2" s="24" t="s">
        <v>7337</v>
      </c>
      <c r="V2" s="24" t="s">
        <v>7338</v>
      </c>
    </row>
    <row r="3">
      <c r="A3" s="24" t="s">
        <v>7304</v>
      </c>
      <c r="B3" s="24" t="s">
        <v>7339</v>
      </c>
      <c r="C3" s="24" t="s">
        <v>7340</v>
      </c>
      <c r="D3" s="24" t="s">
        <v>2878</v>
      </c>
      <c r="E3" s="33">
        <v>2026.0</v>
      </c>
      <c r="F3" s="24" t="s">
        <v>1330</v>
      </c>
      <c r="G3" s="33">
        <v>113.0</v>
      </c>
      <c r="H3" s="24"/>
      <c r="I3" s="33">
        <v>108957.0</v>
      </c>
      <c r="J3" s="24"/>
      <c r="K3" s="24"/>
      <c r="L3" s="33">
        <v>0.0</v>
      </c>
      <c r="M3" s="24" t="s">
        <v>2879</v>
      </c>
      <c r="N3" s="34" t="s">
        <v>7305</v>
      </c>
      <c r="O3" s="24" t="s">
        <v>2880</v>
      </c>
      <c r="P3" s="24" t="s">
        <v>7341</v>
      </c>
      <c r="Q3" s="24" t="s">
        <v>7342</v>
      </c>
      <c r="R3" s="24" t="s">
        <v>22</v>
      </c>
      <c r="S3" s="24" t="s">
        <v>7336</v>
      </c>
      <c r="T3" s="24"/>
      <c r="U3" s="24" t="s">
        <v>7337</v>
      </c>
      <c r="V3" s="24" t="s">
        <v>7343</v>
      </c>
    </row>
    <row r="4">
      <c r="A4" s="24" t="s">
        <v>7308</v>
      </c>
      <c r="B4" s="24" t="s">
        <v>7344</v>
      </c>
      <c r="C4" s="24" t="s">
        <v>7345</v>
      </c>
      <c r="D4" s="24" t="s">
        <v>7309</v>
      </c>
      <c r="E4" s="33">
        <v>2026.0</v>
      </c>
      <c r="F4" s="24" t="s">
        <v>1575</v>
      </c>
      <c r="G4" s="24" t="s">
        <v>7346</v>
      </c>
      <c r="H4" s="24"/>
      <c r="I4" s="24"/>
      <c r="J4" s="33">
        <v>183.0</v>
      </c>
      <c r="K4" s="33">
        <v>195.0</v>
      </c>
      <c r="L4" s="33">
        <v>0.0</v>
      </c>
      <c r="M4" s="24" t="s">
        <v>7347</v>
      </c>
      <c r="N4" s="34" t="s">
        <v>7310</v>
      </c>
      <c r="O4" s="24" t="s">
        <v>7311</v>
      </c>
      <c r="P4" s="24" t="s">
        <v>7348</v>
      </c>
      <c r="Q4" s="24" t="s">
        <v>7349</v>
      </c>
      <c r="R4" s="24" t="s">
        <v>1275</v>
      </c>
      <c r="S4" s="24" t="s">
        <v>7336</v>
      </c>
      <c r="T4" s="24"/>
      <c r="U4" s="24" t="s">
        <v>7337</v>
      </c>
      <c r="V4" s="24" t="s">
        <v>7350</v>
      </c>
    </row>
    <row r="5">
      <c r="A5" s="24" t="s">
        <v>7312</v>
      </c>
      <c r="B5" s="24" t="s">
        <v>7351</v>
      </c>
      <c r="C5" s="24" t="s">
        <v>7352</v>
      </c>
      <c r="D5" s="24" t="s">
        <v>7313</v>
      </c>
      <c r="E5" s="33">
        <v>2026.0</v>
      </c>
      <c r="F5" s="24" t="s">
        <v>1575</v>
      </c>
      <c r="G5" s="24" t="s">
        <v>7353</v>
      </c>
      <c r="H5" s="24"/>
      <c r="I5" s="24"/>
      <c r="J5" s="33">
        <v>36.0</v>
      </c>
      <c r="K5" s="33">
        <v>49.0</v>
      </c>
      <c r="L5" s="33">
        <v>0.0</v>
      </c>
      <c r="M5" s="24" t="s">
        <v>2944</v>
      </c>
      <c r="N5" s="34" t="s">
        <v>7314</v>
      </c>
      <c r="O5" s="24" t="s">
        <v>2945</v>
      </c>
      <c r="P5" s="24" t="s">
        <v>7354</v>
      </c>
      <c r="Q5" s="24" t="s">
        <v>7355</v>
      </c>
      <c r="R5" s="24" t="s">
        <v>1275</v>
      </c>
      <c r="S5" s="24" t="s">
        <v>7336</v>
      </c>
      <c r="T5" s="24"/>
      <c r="U5" s="24" t="s">
        <v>7337</v>
      </c>
      <c r="V5" s="24" t="s">
        <v>7356</v>
      </c>
    </row>
    <row r="6">
      <c r="A6" s="24"/>
      <c r="B6" s="24"/>
      <c r="C6" s="24"/>
      <c r="D6" s="24" t="s">
        <v>2344</v>
      </c>
      <c r="E6" s="33">
        <v>2026.0</v>
      </c>
      <c r="F6" s="24" t="s">
        <v>1554</v>
      </c>
      <c r="G6" s="24" t="s">
        <v>7357</v>
      </c>
      <c r="H6" s="24"/>
      <c r="I6" s="24"/>
      <c r="J6" s="24"/>
      <c r="K6" s="24"/>
      <c r="L6" s="33">
        <v>0.0</v>
      </c>
      <c r="M6" s="24"/>
      <c r="N6" s="34" t="s">
        <v>7315</v>
      </c>
      <c r="O6" s="24" t="s">
        <v>7358</v>
      </c>
      <c r="R6" s="24" t="s">
        <v>7359</v>
      </c>
      <c r="S6" s="24" t="s">
        <v>7336</v>
      </c>
      <c r="T6" s="24"/>
      <c r="U6" s="24" t="s">
        <v>7337</v>
      </c>
      <c r="V6" s="24" t="s">
        <v>7360</v>
      </c>
    </row>
    <row r="7">
      <c r="A7" s="24"/>
      <c r="B7" s="24"/>
      <c r="C7" s="24"/>
      <c r="D7" s="24" t="s">
        <v>2344</v>
      </c>
      <c r="E7" s="33">
        <v>2026.0</v>
      </c>
      <c r="F7" s="24" t="s">
        <v>1554</v>
      </c>
      <c r="G7" s="33">
        <v>2713.0</v>
      </c>
      <c r="H7" s="24"/>
      <c r="I7" s="24"/>
      <c r="J7" s="24"/>
      <c r="K7" s="24"/>
      <c r="L7" s="33">
        <v>0.0</v>
      </c>
      <c r="M7" s="24"/>
      <c r="N7" s="34" t="s">
        <v>7316</v>
      </c>
      <c r="O7" s="24" t="s">
        <v>7358</v>
      </c>
      <c r="R7" s="24" t="s">
        <v>7359</v>
      </c>
      <c r="S7" s="24" t="s">
        <v>7336</v>
      </c>
      <c r="T7" s="24"/>
      <c r="U7" s="24" t="s">
        <v>7337</v>
      </c>
      <c r="V7" s="24" t="s">
        <v>7361</v>
      </c>
    </row>
    <row r="8">
      <c r="A8" s="24"/>
      <c r="B8" s="24"/>
      <c r="C8" s="24"/>
      <c r="D8" s="24" t="s">
        <v>2414</v>
      </c>
      <c r="E8" s="33">
        <v>2026.0</v>
      </c>
      <c r="F8" s="24" t="s">
        <v>1554</v>
      </c>
      <c r="G8" s="24" t="s">
        <v>7362</v>
      </c>
      <c r="H8" s="24"/>
      <c r="I8" s="24"/>
      <c r="J8" s="24"/>
      <c r="K8" s="24"/>
      <c r="L8" s="33">
        <v>0.0</v>
      </c>
      <c r="M8" s="24"/>
      <c r="N8" s="34" t="s">
        <v>7317</v>
      </c>
      <c r="O8" s="24" t="s">
        <v>7363</v>
      </c>
      <c r="R8" s="24" t="s">
        <v>7359</v>
      </c>
      <c r="S8" s="24" t="s">
        <v>7336</v>
      </c>
      <c r="T8" s="24"/>
      <c r="U8" s="24" t="s">
        <v>7337</v>
      </c>
      <c r="V8" s="24" t="s">
        <v>7364</v>
      </c>
    </row>
    <row r="9">
      <c r="A9" s="24" t="s">
        <v>7249</v>
      </c>
      <c r="B9" s="24" t="s">
        <v>7365</v>
      </c>
      <c r="C9" s="24" t="s">
        <v>7366</v>
      </c>
      <c r="D9" s="24" t="s">
        <v>3752</v>
      </c>
      <c r="E9" s="33">
        <v>2025.0</v>
      </c>
      <c r="F9" s="24" t="s">
        <v>7367</v>
      </c>
      <c r="G9" s="33">
        <v>52.0</v>
      </c>
      <c r="H9" s="33">
        <v>12.0</v>
      </c>
      <c r="I9" s="24" t="s">
        <v>7368</v>
      </c>
      <c r="J9" s="24"/>
      <c r="K9" s="24"/>
      <c r="L9" s="33">
        <v>0.0</v>
      </c>
      <c r="M9" s="24" t="s">
        <v>3753</v>
      </c>
      <c r="N9" s="34" t="s">
        <v>7250</v>
      </c>
      <c r="O9" s="24" t="s">
        <v>7251</v>
      </c>
      <c r="P9" s="24" t="s">
        <v>1209</v>
      </c>
      <c r="Q9" s="24" t="s">
        <v>7369</v>
      </c>
      <c r="R9" s="24" t="s">
        <v>22</v>
      </c>
      <c r="S9" s="24" t="s">
        <v>7336</v>
      </c>
      <c r="T9" s="24"/>
      <c r="U9" s="24" t="s">
        <v>7337</v>
      </c>
      <c r="V9" s="24" t="s">
        <v>7370</v>
      </c>
    </row>
    <row r="10">
      <c r="A10" s="24" t="s">
        <v>7289</v>
      </c>
      <c r="B10" s="24" t="s">
        <v>7371</v>
      </c>
      <c r="C10" s="24" t="s">
        <v>7372</v>
      </c>
      <c r="D10" s="24" t="s">
        <v>2861</v>
      </c>
      <c r="E10" s="33">
        <v>2025.0</v>
      </c>
      <c r="F10" s="24" t="s">
        <v>7373</v>
      </c>
      <c r="G10" s="33">
        <v>28.0</v>
      </c>
      <c r="H10" s="24"/>
      <c r="I10" s="33">
        <v>107600.0</v>
      </c>
      <c r="J10" s="24"/>
      <c r="K10" s="24"/>
      <c r="L10" s="33">
        <v>0.0</v>
      </c>
      <c r="M10" s="24" t="s">
        <v>2862</v>
      </c>
      <c r="N10" s="34" t="s">
        <v>7290</v>
      </c>
      <c r="O10" s="24" t="s">
        <v>7291</v>
      </c>
      <c r="P10" s="24" t="s">
        <v>7374</v>
      </c>
      <c r="Q10" s="24" t="s">
        <v>7375</v>
      </c>
      <c r="R10" s="24" t="s">
        <v>22</v>
      </c>
      <c r="S10" s="24" t="s">
        <v>7336</v>
      </c>
      <c r="T10" s="24" t="s">
        <v>7376</v>
      </c>
      <c r="U10" s="24" t="s">
        <v>7337</v>
      </c>
      <c r="V10" s="24" t="s">
        <v>7377</v>
      </c>
    </row>
    <row r="11">
      <c r="A11" s="24" t="s">
        <v>7287</v>
      </c>
      <c r="B11" s="24" t="s">
        <v>7378</v>
      </c>
      <c r="C11" s="24" t="s">
        <v>7379</v>
      </c>
      <c r="D11" s="24" t="s">
        <v>2855</v>
      </c>
      <c r="E11" s="33">
        <v>2025.0</v>
      </c>
      <c r="F11" s="24" t="s">
        <v>7380</v>
      </c>
      <c r="G11" s="33">
        <v>49.0</v>
      </c>
      <c r="H11" s="33">
        <v>1.0</v>
      </c>
      <c r="I11" s="33">
        <v>162.0</v>
      </c>
      <c r="J11" s="24"/>
      <c r="K11" s="24"/>
      <c r="L11" s="33">
        <v>0.0</v>
      </c>
      <c r="M11" s="24" t="s">
        <v>2856</v>
      </c>
      <c r="N11" s="34" t="s">
        <v>7288</v>
      </c>
      <c r="O11" s="24" t="s">
        <v>2857</v>
      </c>
      <c r="P11" s="24" t="s">
        <v>7381</v>
      </c>
      <c r="Q11" s="24" t="s">
        <v>7382</v>
      </c>
      <c r="R11" s="24" t="s">
        <v>22</v>
      </c>
      <c r="S11" s="24" t="s">
        <v>7336</v>
      </c>
      <c r="T11" s="24" t="s">
        <v>7383</v>
      </c>
      <c r="U11" s="24" t="s">
        <v>7337</v>
      </c>
      <c r="V11" s="24" t="s">
        <v>7384</v>
      </c>
    </row>
    <row r="12">
      <c r="A12" s="24" t="s">
        <v>7268</v>
      </c>
      <c r="B12" s="24" t="s">
        <v>7385</v>
      </c>
      <c r="C12" s="24" t="s">
        <v>7386</v>
      </c>
      <c r="D12" s="24" t="s">
        <v>2962</v>
      </c>
      <c r="E12" s="33">
        <v>2025.0</v>
      </c>
      <c r="F12" s="24" t="s">
        <v>7387</v>
      </c>
      <c r="G12" s="33">
        <v>5.0</v>
      </c>
      <c r="H12" s="33">
        <v>1.0</v>
      </c>
      <c r="I12" s="33">
        <v>187.0</v>
      </c>
      <c r="J12" s="24"/>
      <c r="K12" s="24"/>
      <c r="L12" s="33">
        <v>0.0</v>
      </c>
      <c r="M12" s="24" t="s">
        <v>2963</v>
      </c>
      <c r="N12" s="34" t="s">
        <v>7269</v>
      </c>
      <c r="O12" s="24" t="s">
        <v>2964</v>
      </c>
      <c r="P12" s="24" t="s">
        <v>7388</v>
      </c>
      <c r="Q12" s="24" t="s">
        <v>7389</v>
      </c>
      <c r="R12" s="24" t="s">
        <v>22</v>
      </c>
      <c r="S12" s="24" t="s">
        <v>7336</v>
      </c>
      <c r="T12" s="24" t="s">
        <v>1301</v>
      </c>
      <c r="U12" s="24" t="s">
        <v>7337</v>
      </c>
      <c r="V12" s="24" t="s">
        <v>7390</v>
      </c>
    </row>
    <row r="13">
      <c r="A13" s="24" t="s">
        <v>7214</v>
      </c>
      <c r="B13" s="24" t="s">
        <v>7391</v>
      </c>
      <c r="C13" s="24" t="s">
        <v>7392</v>
      </c>
      <c r="D13" s="24" t="s">
        <v>3799</v>
      </c>
      <c r="E13" s="33">
        <v>2025.0</v>
      </c>
      <c r="F13" s="24" t="s">
        <v>7393</v>
      </c>
      <c r="G13" s="33">
        <v>26.0</v>
      </c>
      <c r="H13" s="33">
        <v>1.0</v>
      </c>
      <c r="I13" s="33">
        <v>68.0</v>
      </c>
      <c r="J13" s="24"/>
      <c r="K13" s="24"/>
      <c r="L13" s="33">
        <v>2.0</v>
      </c>
      <c r="M13" s="24" t="s">
        <v>3800</v>
      </c>
      <c r="N13" s="34" t="s">
        <v>7215</v>
      </c>
      <c r="O13" s="24" t="s">
        <v>3801</v>
      </c>
      <c r="P13" s="24" t="s">
        <v>7394</v>
      </c>
      <c r="Q13" s="24" t="s">
        <v>7395</v>
      </c>
      <c r="R13" s="24" t="s">
        <v>22</v>
      </c>
      <c r="S13" s="24" t="s">
        <v>7336</v>
      </c>
      <c r="T13" s="24"/>
      <c r="U13" s="24" t="s">
        <v>7337</v>
      </c>
      <c r="V13" s="24" t="s">
        <v>7396</v>
      </c>
    </row>
    <row r="14">
      <c r="A14" s="24" t="s">
        <v>7178</v>
      </c>
      <c r="B14" s="24" t="s">
        <v>7397</v>
      </c>
      <c r="C14" s="24" t="s">
        <v>7398</v>
      </c>
      <c r="D14" s="24" t="s">
        <v>3738</v>
      </c>
      <c r="E14" s="33">
        <v>2025.0</v>
      </c>
      <c r="F14" s="24" t="s">
        <v>7399</v>
      </c>
      <c r="G14" s="33">
        <v>18.0</v>
      </c>
      <c r="H14" s="33">
        <v>10.0</v>
      </c>
      <c r="I14" s="24"/>
      <c r="J14" s="33">
        <v>794.0</v>
      </c>
      <c r="K14" s="33">
        <v>807.0</v>
      </c>
      <c r="L14" s="33">
        <v>0.0</v>
      </c>
      <c r="M14" s="24" t="s">
        <v>3739</v>
      </c>
      <c r="N14" s="34" t="s">
        <v>7179</v>
      </c>
      <c r="O14" s="24" t="s">
        <v>3740</v>
      </c>
      <c r="P14" s="24" t="s">
        <v>7400</v>
      </c>
      <c r="R14" s="24" t="s">
        <v>22</v>
      </c>
      <c r="S14" s="24" t="s">
        <v>7336</v>
      </c>
      <c r="T14" s="24" t="s">
        <v>1284</v>
      </c>
      <c r="U14" s="24" t="s">
        <v>7337</v>
      </c>
      <c r="V14" s="24" t="s">
        <v>7401</v>
      </c>
    </row>
    <row r="15">
      <c r="A15" s="24" t="s">
        <v>7204</v>
      </c>
      <c r="B15" s="24" t="s">
        <v>7402</v>
      </c>
      <c r="C15" s="24" t="s">
        <v>7403</v>
      </c>
      <c r="D15" s="24" t="s">
        <v>3697</v>
      </c>
      <c r="E15" s="33">
        <v>2025.0</v>
      </c>
      <c r="F15" s="24" t="s">
        <v>7404</v>
      </c>
      <c r="G15" s="33">
        <v>19.0</v>
      </c>
      <c r="H15" s="33">
        <v>14.0</v>
      </c>
      <c r="I15" s="33">
        <v>1201.0</v>
      </c>
      <c r="J15" s="24"/>
      <c r="K15" s="24"/>
      <c r="L15" s="33">
        <v>0.0</v>
      </c>
      <c r="M15" s="24" t="s">
        <v>3698</v>
      </c>
      <c r="N15" s="34" t="s">
        <v>7205</v>
      </c>
      <c r="O15" s="24" t="s">
        <v>3699</v>
      </c>
      <c r="P15" s="24" t="s">
        <v>7405</v>
      </c>
      <c r="Q15" s="24" t="s">
        <v>7406</v>
      </c>
      <c r="R15" s="24" t="s">
        <v>22</v>
      </c>
      <c r="S15" s="24" t="s">
        <v>7336</v>
      </c>
      <c r="T15" s="24" t="s">
        <v>1284</v>
      </c>
      <c r="U15" s="24" t="s">
        <v>7337</v>
      </c>
      <c r="V15" s="24" t="s">
        <v>7407</v>
      </c>
    </row>
    <row r="16">
      <c r="A16" s="24" t="s">
        <v>7234</v>
      </c>
      <c r="B16" s="24" t="s">
        <v>7408</v>
      </c>
      <c r="C16" s="24" t="s">
        <v>7409</v>
      </c>
      <c r="D16" s="24" t="s">
        <v>2808</v>
      </c>
      <c r="E16" s="33">
        <v>2025.0</v>
      </c>
      <c r="F16" s="24" t="s">
        <v>7410</v>
      </c>
      <c r="G16" s="33">
        <v>12.0</v>
      </c>
      <c r="H16" s="33">
        <v>4.0</v>
      </c>
      <c r="I16" s="24"/>
      <c r="J16" s="33">
        <v>812.0</v>
      </c>
      <c r="K16" s="33">
        <v>829.0</v>
      </c>
      <c r="L16" s="33">
        <v>1.0</v>
      </c>
      <c r="M16" s="24" t="s">
        <v>2809</v>
      </c>
      <c r="N16" s="34" t="s">
        <v>7235</v>
      </c>
      <c r="O16" s="24" t="s">
        <v>7236</v>
      </c>
      <c r="P16" s="24" t="s">
        <v>7411</v>
      </c>
      <c r="Q16" s="24" t="s">
        <v>7412</v>
      </c>
      <c r="R16" s="24" t="s">
        <v>22</v>
      </c>
      <c r="S16" s="24" t="s">
        <v>7336</v>
      </c>
      <c r="T16" s="24" t="s">
        <v>1301</v>
      </c>
      <c r="U16" s="24" t="s">
        <v>7337</v>
      </c>
      <c r="V16" s="24" t="s">
        <v>7413</v>
      </c>
    </row>
    <row r="17">
      <c r="A17" s="24" t="s">
        <v>7208</v>
      </c>
      <c r="B17" s="24" t="s">
        <v>7414</v>
      </c>
      <c r="C17" s="24" t="s">
        <v>7415</v>
      </c>
      <c r="D17" s="24" t="s">
        <v>2912</v>
      </c>
      <c r="E17" s="33">
        <v>2025.0</v>
      </c>
      <c r="F17" s="24" t="s">
        <v>7416</v>
      </c>
      <c r="G17" s="33">
        <v>11.0</v>
      </c>
      <c r="H17" s="33">
        <v>10.0</v>
      </c>
      <c r="I17" s="33">
        <v>358.0</v>
      </c>
      <c r="J17" s="24"/>
      <c r="K17" s="24"/>
      <c r="L17" s="33">
        <v>0.0</v>
      </c>
      <c r="M17" s="24" t="s">
        <v>2913</v>
      </c>
      <c r="N17" s="34" t="s">
        <v>7209</v>
      </c>
      <c r="O17" s="24" t="s">
        <v>2914</v>
      </c>
      <c r="P17" s="24" t="s">
        <v>7417</v>
      </c>
      <c r="Q17" s="24" t="s">
        <v>7418</v>
      </c>
      <c r="R17" s="24" t="s">
        <v>22</v>
      </c>
      <c r="S17" s="24" t="s">
        <v>7336</v>
      </c>
      <c r="T17" s="24" t="s">
        <v>7376</v>
      </c>
      <c r="U17" s="24" t="s">
        <v>7337</v>
      </c>
      <c r="V17" s="24" t="s">
        <v>7419</v>
      </c>
    </row>
    <row r="18">
      <c r="A18" s="24" t="s">
        <v>7275</v>
      </c>
      <c r="B18" s="24" t="s">
        <v>7420</v>
      </c>
      <c r="C18" s="24" t="s">
        <v>7421</v>
      </c>
      <c r="D18" s="24" t="s">
        <v>3843</v>
      </c>
      <c r="E18" s="33">
        <v>2025.0</v>
      </c>
      <c r="F18" s="24" t="s">
        <v>7399</v>
      </c>
      <c r="G18" s="33">
        <v>18.0</v>
      </c>
      <c r="H18" s="33">
        <v>8.0</v>
      </c>
      <c r="I18" s="24"/>
      <c r="J18" s="33">
        <v>298.0</v>
      </c>
      <c r="K18" s="33">
        <v>315.0</v>
      </c>
      <c r="L18" s="33">
        <v>0.0</v>
      </c>
      <c r="M18" s="24" t="s">
        <v>3844</v>
      </c>
      <c r="N18" s="34" t="s">
        <v>7276</v>
      </c>
      <c r="O18" s="24" t="s">
        <v>3845</v>
      </c>
      <c r="P18" s="24" t="s">
        <v>7422</v>
      </c>
      <c r="R18" s="24" t="s">
        <v>22</v>
      </c>
      <c r="S18" s="24" t="s">
        <v>7336</v>
      </c>
      <c r="T18" s="24" t="s">
        <v>1284</v>
      </c>
      <c r="U18" s="24" t="s">
        <v>7337</v>
      </c>
      <c r="V18" s="24" t="s">
        <v>7423</v>
      </c>
    </row>
    <row r="19">
      <c r="A19" s="24" t="s">
        <v>7266</v>
      </c>
      <c r="B19" s="24" t="s">
        <v>7424</v>
      </c>
      <c r="C19" s="24" t="s">
        <v>7425</v>
      </c>
      <c r="D19" s="24" t="s">
        <v>2892</v>
      </c>
      <c r="E19" s="33">
        <v>2025.0</v>
      </c>
      <c r="F19" s="24" t="s">
        <v>7426</v>
      </c>
      <c r="G19" s="33">
        <v>35.0</v>
      </c>
      <c r="H19" s="33">
        <v>5.0</v>
      </c>
      <c r="I19" s="24" t="s">
        <v>7427</v>
      </c>
      <c r="J19" s="24"/>
      <c r="K19" s="24"/>
      <c r="L19" s="33">
        <v>0.0</v>
      </c>
      <c r="M19" s="24" t="s">
        <v>2893</v>
      </c>
      <c r="N19" s="34" t="s">
        <v>7267</v>
      </c>
      <c r="O19" s="24" t="s">
        <v>2894</v>
      </c>
      <c r="P19" s="24" t="s">
        <v>1001</v>
      </c>
      <c r="Q19" s="24" t="s">
        <v>7428</v>
      </c>
      <c r="R19" s="24" t="s">
        <v>22</v>
      </c>
      <c r="S19" s="24" t="s">
        <v>7336</v>
      </c>
      <c r="T19" s="24"/>
      <c r="U19" s="24" t="s">
        <v>7337</v>
      </c>
      <c r="V19" s="24" t="s">
        <v>7429</v>
      </c>
    </row>
    <row r="20">
      <c r="A20" s="24" t="s">
        <v>7226</v>
      </c>
      <c r="B20" s="24" t="s">
        <v>7430</v>
      </c>
      <c r="C20" s="24" t="s">
        <v>7431</v>
      </c>
      <c r="D20" s="24" t="s">
        <v>2816</v>
      </c>
      <c r="E20" s="33">
        <v>2025.0</v>
      </c>
      <c r="F20" s="24" t="s">
        <v>7432</v>
      </c>
      <c r="G20" s="33">
        <v>15.0</v>
      </c>
      <c r="H20" s="33">
        <v>15.0</v>
      </c>
      <c r="I20" s="33">
        <v>8448.0</v>
      </c>
      <c r="J20" s="24"/>
      <c r="K20" s="24"/>
      <c r="L20" s="33">
        <v>1.0</v>
      </c>
      <c r="M20" s="24" t="s">
        <v>2817</v>
      </c>
      <c r="N20" s="34" t="s">
        <v>7227</v>
      </c>
      <c r="O20" s="24" t="s">
        <v>2818</v>
      </c>
      <c r="P20" s="24" t="s">
        <v>7433</v>
      </c>
      <c r="Q20" s="24" t="s">
        <v>7434</v>
      </c>
      <c r="R20" s="24" t="s">
        <v>22</v>
      </c>
      <c r="S20" s="24" t="s">
        <v>7336</v>
      </c>
      <c r="T20" s="24" t="s">
        <v>1301</v>
      </c>
      <c r="U20" s="24" t="s">
        <v>7337</v>
      </c>
      <c r="V20" s="24" t="s">
        <v>7435</v>
      </c>
    </row>
    <row r="21">
      <c r="A21" s="24" t="s">
        <v>7241</v>
      </c>
      <c r="B21" s="24" t="s">
        <v>7436</v>
      </c>
      <c r="C21" s="24" t="s">
        <v>7437</v>
      </c>
      <c r="D21" s="24" t="s">
        <v>3783</v>
      </c>
      <c r="E21" s="33">
        <v>2025.0</v>
      </c>
      <c r="F21" s="24" t="s">
        <v>7399</v>
      </c>
      <c r="G21" s="33">
        <v>18.0</v>
      </c>
      <c r="H21" s="33">
        <v>6.0</v>
      </c>
      <c r="I21" s="24"/>
      <c r="J21" s="33">
        <v>789.0</v>
      </c>
      <c r="K21" s="33">
        <v>801.0</v>
      </c>
      <c r="L21" s="33">
        <v>1.0</v>
      </c>
      <c r="M21" s="24" t="s">
        <v>3784</v>
      </c>
      <c r="N21" s="34" t="s">
        <v>7242</v>
      </c>
      <c r="O21" s="24" t="s">
        <v>3785</v>
      </c>
      <c r="P21" s="24" t="s">
        <v>7438</v>
      </c>
      <c r="R21" s="24" t="s">
        <v>22</v>
      </c>
      <c r="S21" s="24" t="s">
        <v>7336</v>
      </c>
      <c r="T21" s="24" t="s">
        <v>1284</v>
      </c>
      <c r="U21" s="24" t="s">
        <v>7337</v>
      </c>
      <c r="V21" s="24" t="s">
        <v>7439</v>
      </c>
    </row>
    <row r="22">
      <c r="A22" s="24" t="s">
        <v>7212</v>
      </c>
      <c r="B22" s="24" t="s">
        <v>7440</v>
      </c>
      <c r="C22" s="24" t="s">
        <v>7441</v>
      </c>
      <c r="D22" s="24" t="s">
        <v>2480</v>
      </c>
      <c r="E22" s="33">
        <v>2025.0</v>
      </c>
      <c r="F22" s="24" t="s">
        <v>7442</v>
      </c>
      <c r="G22" s="33">
        <v>2025.0</v>
      </c>
      <c r="H22" s="24"/>
      <c r="I22" s="24"/>
      <c r="J22" s="33">
        <v>1.0</v>
      </c>
      <c r="K22" s="33">
        <v>6.0</v>
      </c>
      <c r="L22" s="33">
        <v>0.0</v>
      </c>
      <c r="M22" s="24" t="s">
        <v>1933</v>
      </c>
      <c r="N22" s="34" t="s">
        <v>7213</v>
      </c>
      <c r="O22" s="24" t="s">
        <v>1934</v>
      </c>
      <c r="Q22" s="24" t="s">
        <v>7443</v>
      </c>
      <c r="R22" s="24" t="s">
        <v>22</v>
      </c>
      <c r="S22" s="24" t="s">
        <v>7336</v>
      </c>
      <c r="T22" s="24"/>
      <c r="U22" s="24" t="s">
        <v>7337</v>
      </c>
      <c r="V22" s="24" t="s">
        <v>7444</v>
      </c>
    </row>
    <row r="23">
      <c r="A23" s="24" t="s">
        <v>7220</v>
      </c>
      <c r="B23" s="24" t="s">
        <v>7445</v>
      </c>
      <c r="C23" s="24" t="s">
        <v>7446</v>
      </c>
      <c r="D23" s="24" t="s">
        <v>7221</v>
      </c>
      <c r="E23" s="33">
        <v>2025.0</v>
      </c>
      <c r="F23" s="24" t="s">
        <v>1373</v>
      </c>
      <c r="G23" s="33">
        <v>84.0</v>
      </c>
      <c r="H23" s="33">
        <v>24.0</v>
      </c>
      <c r="I23" s="24"/>
      <c r="J23" s="33">
        <v>28225.0</v>
      </c>
      <c r="K23" s="33">
        <v>28263.0</v>
      </c>
      <c r="L23" s="33">
        <v>1.0</v>
      </c>
      <c r="M23" s="24" t="s">
        <v>2875</v>
      </c>
      <c r="N23" s="34" t="s">
        <v>7222</v>
      </c>
      <c r="O23" s="24" t="s">
        <v>7223</v>
      </c>
      <c r="P23" s="24" t="s">
        <v>7447</v>
      </c>
      <c r="Q23" s="24" t="s">
        <v>7448</v>
      </c>
      <c r="R23" s="24" t="s">
        <v>22</v>
      </c>
      <c r="S23" s="24" t="s">
        <v>7336</v>
      </c>
      <c r="T23" s="24"/>
      <c r="U23" s="24" t="s">
        <v>7337</v>
      </c>
      <c r="V23" s="24" t="s">
        <v>7449</v>
      </c>
    </row>
    <row r="24">
      <c r="A24" s="24" t="s">
        <v>7224</v>
      </c>
      <c r="B24" s="24" t="s">
        <v>7450</v>
      </c>
      <c r="C24" s="24" t="s">
        <v>7451</v>
      </c>
      <c r="D24" s="24" t="s">
        <v>2846</v>
      </c>
      <c r="E24" s="33">
        <v>2025.0</v>
      </c>
      <c r="F24" s="24" t="s">
        <v>7452</v>
      </c>
      <c r="G24" s="33">
        <v>2.0</v>
      </c>
      <c r="H24" s="33">
        <v>2.0</v>
      </c>
      <c r="I24" s="33">
        <v>100053.0</v>
      </c>
      <c r="J24" s="24"/>
      <c r="K24" s="24"/>
      <c r="L24" s="33">
        <v>1.0</v>
      </c>
      <c r="M24" s="24" t="s">
        <v>2847</v>
      </c>
      <c r="N24" s="34" t="s">
        <v>7225</v>
      </c>
      <c r="O24" s="24" t="s">
        <v>2848</v>
      </c>
      <c r="P24" s="24" t="s">
        <v>7453</v>
      </c>
      <c r="R24" s="24" t="s">
        <v>22</v>
      </c>
      <c r="S24" s="24" t="s">
        <v>7336</v>
      </c>
      <c r="T24" s="24" t="s">
        <v>1301</v>
      </c>
      <c r="U24" s="24" t="s">
        <v>7337</v>
      </c>
      <c r="V24" s="24" t="s">
        <v>7454</v>
      </c>
    </row>
    <row r="25">
      <c r="A25" s="24" t="s">
        <v>7285</v>
      </c>
      <c r="B25" s="24" t="s">
        <v>7455</v>
      </c>
      <c r="C25" s="24" t="s">
        <v>7456</v>
      </c>
      <c r="D25" s="24" t="s">
        <v>2865</v>
      </c>
      <c r="E25" s="33">
        <v>2025.0</v>
      </c>
      <c r="F25" s="24" t="s">
        <v>7457</v>
      </c>
      <c r="G25" s="33">
        <v>12.0</v>
      </c>
      <c r="H25" s="33">
        <v>6.0</v>
      </c>
      <c r="I25" s="33">
        <v>640.0</v>
      </c>
      <c r="J25" s="24"/>
      <c r="K25" s="24"/>
      <c r="L25" s="33">
        <v>1.0</v>
      </c>
      <c r="M25" s="24" t="s">
        <v>2866</v>
      </c>
      <c r="N25" s="34" t="s">
        <v>7286</v>
      </c>
      <c r="O25" s="24" t="s">
        <v>2867</v>
      </c>
      <c r="P25" s="24" t="s">
        <v>7458</v>
      </c>
      <c r="R25" s="24" t="s">
        <v>22</v>
      </c>
      <c r="S25" s="24" t="s">
        <v>7336</v>
      </c>
      <c r="T25" s="24" t="s">
        <v>7376</v>
      </c>
      <c r="U25" s="24" t="s">
        <v>7337</v>
      </c>
      <c r="V25" s="24" t="s">
        <v>7459</v>
      </c>
    </row>
    <row r="26">
      <c r="A26" s="24" t="s">
        <v>7283</v>
      </c>
      <c r="B26" s="24" t="s">
        <v>7460</v>
      </c>
      <c r="C26" s="24" t="s">
        <v>7461</v>
      </c>
      <c r="D26" s="24" t="s">
        <v>2904</v>
      </c>
      <c r="E26" s="33">
        <v>2025.0</v>
      </c>
      <c r="F26" s="24" t="s">
        <v>7462</v>
      </c>
      <c r="G26" s="33">
        <v>38.0</v>
      </c>
      <c r="H26" s="33">
        <v>3.0</v>
      </c>
      <c r="I26" s="24"/>
      <c r="J26" s="33">
        <v>1434.0</v>
      </c>
      <c r="K26" s="33">
        <v>1451.0</v>
      </c>
      <c r="L26" s="33">
        <v>4.0</v>
      </c>
      <c r="M26" s="24" t="s">
        <v>2905</v>
      </c>
      <c r="N26" s="34" t="s">
        <v>7284</v>
      </c>
      <c r="O26" s="24" t="s">
        <v>2906</v>
      </c>
      <c r="P26" s="24" t="s">
        <v>7463</v>
      </c>
      <c r="Q26" s="24" t="s">
        <v>7464</v>
      </c>
      <c r="R26" s="24" t="s">
        <v>22</v>
      </c>
      <c r="S26" s="24" t="s">
        <v>7336</v>
      </c>
      <c r="T26" s="24" t="s">
        <v>7465</v>
      </c>
      <c r="U26" s="24" t="s">
        <v>7337</v>
      </c>
      <c r="V26" s="24" t="s">
        <v>7466</v>
      </c>
    </row>
    <row r="27">
      <c r="A27" s="24" t="s">
        <v>7259</v>
      </c>
      <c r="B27" s="24" t="s">
        <v>7467</v>
      </c>
      <c r="C27" s="24" t="s">
        <v>7468</v>
      </c>
      <c r="D27" s="24" t="s">
        <v>2835</v>
      </c>
      <c r="E27" s="33">
        <v>2025.0</v>
      </c>
      <c r="F27" s="24" t="s">
        <v>7469</v>
      </c>
      <c r="G27" s="33">
        <v>269.0</v>
      </c>
      <c r="H27" s="24"/>
      <c r="I27" s="33">
        <v>126223.0</v>
      </c>
      <c r="J27" s="24"/>
      <c r="K27" s="24"/>
      <c r="L27" s="33">
        <v>13.0</v>
      </c>
      <c r="M27" s="24" t="s">
        <v>2837</v>
      </c>
      <c r="N27" s="34" t="s">
        <v>7260</v>
      </c>
      <c r="O27" s="24" t="s">
        <v>2838</v>
      </c>
      <c r="P27" s="24" t="s">
        <v>7470</v>
      </c>
      <c r="Q27" s="24" t="s">
        <v>7471</v>
      </c>
      <c r="R27" s="24" t="s">
        <v>22</v>
      </c>
      <c r="S27" s="24" t="s">
        <v>7336</v>
      </c>
      <c r="T27" s="24"/>
      <c r="U27" s="24" t="s">
        <v>7337</v>
      </c>
      <c r="V27" s="24" t="s">
        <v>7472</v>
      </c>
    </row>
    <row r="28">
      <c r="A28" s="24" t="s">
        <v>7277</v>
      </c>
      <c r="B28" s="24" t="s">
        <v>7473</v>
      </c>
      <c r="C28" s="24" t="s">
        <v>7474</v>
      </c>
      <c r="D28" s="24" t="s">
        <v>2977</v>
      </c>
      <c r="E28" s="33">
        <v>2025.0</v>
      </c>
      <c r="F28" s="24" t="s">
        <v>7469</v>
      </c>
      <c r="G28" s="33">
        <v>263.0</v>
      </c>
      <c r="H28" s="24"/>
      <c r="I28" s="33">
        <v>125738.0</v>
      </c>
      <c r="J28" s="24"/>
      <c r="K28" s="24"/>
      <c r="L28" s="33">
        <v>10.0</v>
      </c>
      <c r="M28" s="24" t="s">
        <v>2978</v>
      </c>
      <c r="N28" s="34" t="s">
        <v>7278</v>
      </c>
      <c r="O28" s="24" t="s">
        <v>2979</v>
      </c>
      <c r="P28" s="24" t="s">
        <v>7475</v>
      </c>
      <c r="Q28" s="24" t="s">
        <v>7476</v>
      </c>
      <c r="R28" s="24" t="s">
        <v>22</v>
      </c>
      <c r="S28" s="24" t="s">
        <v>7336</v>
      </c>
      <c r="T28" s="24"/>
      <c r="U28" s="24" t="s">
        <v>7337</v>
      </c>
      <c r="V28" s="24" t="s">
        <v>7477</v>
      </c>
    </row>
    <row r="29">
      <c r="A29" s="24" t="s">
        <v>7270</v>
      </c>
      <c r="B29" s="24" t="s">
        <v>7478</v>
      </c>
      <c r="C29" s="24" t="s">
        <v>7479</v>
      </c>
      <c r="D29" s="24" t="s">
        <v>2987</v>
      </c>
      <c r="E29" s="33">
        <v>2025.0</v>
      </c>
      <c r="F29" s="24" t="s">
        <v>7480</v>
      </c>
      <c r="G29" s="33">
        <v>142.0</v>
      </c>
      <c r="H29" s="24"/>
      <c r="I29" s="33">
        <v>109926.0</v>
      </c>
      <c r="J29" s="24"/>
      <c r="K29" s="24"/>
      <c r="L29" s="33">
        <v>4.0</v>
      </c>
      <c r="M29" s="24" t="s">
        <v>2988</v>
      </c>
      <c r="N29" s="34" t="s">
        <v>7271</v>
      </c>
      <c r="O29" s="24" t="s">
        <v>2989</v>
      </c>
      <c r="P29" s="24" t="s">
        <v>7481</v>
      </c>
      <c r="Q29" s="24" t="s">
        <v>7482</v>
      </c>
      <c r="R29" s="24" t="s">
        <v>22</v>
      </c>
      <c r="S29" s="24" t="s">
        <v>7336</v>
      </c>
      <c r="T29" s="24"/>
      <c r="U29" s="24" t="s">
        <v>7337</v>
      </c>
      <c r="V29" s="24" t="s">
        <v>7483</v>
      </c>
    </row>
    <row r="30">
      <c r="A30" s="24" t="s">
        <v>7264</v>
      </c>
      <c r="B30" s="24" t="s">
        <v>7484</v>
      </c>
      <c r="C30" s="24" t="s">
        <v>7485</v>
      </c>
      <c r="D30" s="24" t="s">
        <v>2954</v>
      </c>
      <c r="E30" s="33">
        <v>2025.0</v>
      </c>
      <c r="F30" s="24" t="s">
        <v>7486</v>
      </c>
      <c r="G30" s="33">
        <v>21.0</v>
      </c>
      <c r="H30" s="33">
        <v>1.0</v>
      </c>
      <c r="I30" s="24" t="s">
        <v>7487</v>
      </c>
      <c r="J30" s="24"/>
      <c r="K30" s="24"/>
      <c r="L30" s="33">
        <v>0.0</v>
      </c>
      <c r="M30" s="24" t="s">
        <v>2955</v>
      </c>
      <c r="N30" s="34" t="s">
        <v>7265</v>
      </c>
      <c r="O30" s="24" t="s">
        <v>2956</v>
      </c>
      <c r="P30" s="24" t="s">
        <v>415</v>
      </c>
      <c r="Q30" s="24" t="s">
        <v>7488</v>
      </c>
      <c r="R30" s="24" t="s">
        <v>22</v>
      </c>
      <c r="S30" s="24" t="s">
        <v>7336</v>
      </c>
      <c r="T30" s="24"/>
      <c r="U30" s="24" t="s">
        <v>7337</v>
      </c>
      <c r="V30" s="24" t="s">
        <v>7489</v>
      </c>
    </row>
    <row r="31">
      <c r="A31" s="24"/>
      <c r="B31" s="24"/>
      <c r="C31" s="24"/>
      <c r="D31" s="24" t="s">
        <v>2420</v>
      </c>
      <c r="E31" s="33">
        <v>2025.0</v>
      </c>
      <c r="F31" s="24" t="s">
        <v>1514</v>
      </c>
      <c r="G31" s="33">
        <v>3159.0</v>
      </c>
      <c r="H31" s="33">
        <v>1.0</v>
      </c>
      <c r="I31" s="24"/>
      <c r="J31" s="24"/>
      <c r="K31" s="24"/>
      <c r="L31" s="33">
        <v>0.0</v>
      </c>
      <c r="M31" s="24"/>
      <c r="N31" s="34" t="s">
        <v>7191</v>
      </c>
      <c r="O31" s="24" t="s">
        <v>2421</v>
      </c>
      <c r="R31" s="24" t="s">
        <v>7359</v>
      </c>
      <c r="S31" s="24" t="s">
        <v>7336</v>
      </c>
      <c r="T31" s="24"/>
      <c r="U31" s="24" t="s">
        <v>7337</v>
      </c>
      <c r="V31" s="24" t="s">
        <v>7490</v>
      </c>
    </row>
    <row r="32">
      <c r="A32" s="24"/>
      <c r="B32" s="24"/>
      <c r="C32" s="24"/>
      <c r="D32" s="24" t="s">
        <v>2352</v>
      </c>
      <c r="E32" s="33">
        <v>2025.0</v>
      </c>
      <c r="F32" s="24" t="s">
        <v>1575</v>
      </c>
      <c r="G32" s="24" t="s">
        <v>7491</v>
      </c>
      <c r="H32" s="24"/>
      <c r="I32" s="24"/>
      <c r="J32" s="24"/>
      <c r="K32" s="24"/>
      <c r="L32" s="33">
        <v>0.0</v>
      </c>
      <c r="M32" s="24"/>
      <c r="N32" s="34" t="s">
        <v>7299</v>
      </c>
      <c r="O32" s="24" t="s">
        <v>7300</v>
      </c>
      <c r="R32" s="24" t="s">
        <v>7359</v>
      </c>
      <c r="S32" s="24" t="s">
        <v>7336</v>
      </c>
      <c r="T32" s="24"/>
      <c r="U32" s="24" t="s">
        <v>7337</v>
      </c>
      <c r="V32" s="24" t="s">
        <v>7492</v>
      </c>
    </row>
    <row r="33">
      <c r="A33" s="24" t="s">
        <v>7228</v>
      </c>
      <c r="B33" s="24" t="s">
        <v>7493</v>
      </c>
      <c r="C33" s="24" t="s">
        <v>7494</v>
      </c>
      <c r="D33" s="24" t="s">
        <v>2871</v>
      </c>
      <c r="E33" s="33">
        <v>2025.0</v>
      </c>
      <c r="F33" s="24" t="s">
        <v>7495</v>
      </c>
      <c r="G33" s="33">
        <v>52.0</v>
      </c>
      <c r="H33" s="33">
        <v>3.0</v>
      </c>
      <c r="I33" s="24"/>
      <c r="J33" s="33">
        <v>848.0</v>
      </c>
      <c r="K33" s="33">
        <v>861.0</v>
      </c>
      <c r="L33" s="33">
        <v>1.0</v>
      </c>
      <c r="M33" s="24"/>
      <c r="N33" s="34" t="s">
        <v>7229</v>
      </c>
      <c r="O33" s="24" t="s">
        <v>2872</v>
      </c>
      <c r="P33" s="24" t="s">
        <v>7496</v>
      </c>
      <c r="Q33" s="24" t="s">
        <v>7497</v>
      </c>
      <c r="R33" s="24" t="s">
        <v>22</v>
      </c>
      <c r="S33" s="24" t="s">
        <v>7336</v>
      </c>
      <c r="T33" s="24"/>
      <c r="U33" s="24" t="s">
        <v>7337</v>
      </c>
      <c r="V33" s="24" t="s">
        <v>7498</v>
      </c>
    </row>
    <row r="34">
      <c r="A34" s="24" t="s">
        <v>7068</v>
      </c>
      <c r="B34" s="24" t="s">
        <v>7499</v>
      </c>
      <c r="C34" s="24" t="s">
        <v>7500</v>
      </c>
      <c r="D34" s="24" t="s">
        <v>7192</v>
      </c>
      <c r="E34" s="33">
        <v>2025.0</v>
      </c>
      <c r="F34" s="24" t="s">
        <v>1575</v>
      </c>
      <c r="G34" s="24" t="s">
        <v>7501</v>
      </c>
      <c r="H34" s="24"/>
      <c r="I34" s="24"/>
      <c r="J34" s="33">
        <v>96.0</v>
      </c>
      <c r="K34" s="33">
        <v>106.0</v>
      </c>
      <c r="L34" s="33">
        <v>0.0</v>
      </c>
      <c r="M34" s="24" t="s">
        <v>2843</v>
      </c>
      <c r="N34" s="34" t="s">
        <v>7193</v>
      </c>
      <c r="O34" s="24" t="s">
        <v>2844</v>
      </c>
      <c r="P34" s="24" t="s">
        <v>7502</v>
      </c>
      <c r="Q34" s="24" t="s">
        <v>7503</v>
      </c>
      <c r="R34" s="24" t="s">
        <v>1275</v>
      </c>
      <c r="S34" s="24" t="s">
        <v>7336</v>
      </c>
      <c r="T34" s="24"/>
      <c r="U34" s="24" t="s">
        <v>7337</v>
      </c>
      <c r="V34" s="24" t="s">
        <v>7504</v>
      </c>
    </row>
    <row r="35">
      <c r="A35" s="24"/>
      <c r="B35" s="24"/>
      <c r="C35" s="24"/>
      <c r="D35" s="24" t="s">
        <v>2402</v>
      </c>
      <c r="E35" s="33">
        <v>2025.0</v>
      </c>
      <c r="F35" s="24" t="s">
        <v>1575</v>
      </c>
      <c r="G35" s="24" t="s">
        <v>7501</v>
      </c>
      <c r="H35" s="24"/>
      <c r="I35" s="24"/>
      <c r="J35" s="24"/>
      <c r="K35" s="24"/>
      <c r="L35" s="33">
        <v>0.0</v>
      </c>
      <c r="M35" s="24"/>
      <c r="N35" s="34" t="s">
        <v>7295</v>
      </c>
      <c r="O35" s="24" t="s">
        <v>7296</v>
      </c>
      <c r="R35" s="24" t="s">
        <v>7359</v>
      </c>
      <c r="S35" s="24" t="s">
        <v>7336</v>
      </c>
      <c r="T35" s="24"/>
      <c r="U35" s="24" t="s">
        <v>7337</v>
      </c>
      <c r="V35" s="24" t="s">
        <v>7505</v>
      </c>
    </row>
    <row r="36">
      <c r="A36" s="24"/>
      <c r="B36" s="24"/>
      <c r="C36" s="24"/>
      <c r="D36" s="24" t="s">
        <v>2374</v>
      </c>
      <c r="E36" s="33">
        <v>2025.0</v>
      </c>
      <c r="F36" s="24" t="s">
        <v>1769</v>
      </c>
      <c r="G36" s="24" t="s">
        <v>7506</v>
      </c>
      <c r="H36" s="24"/>
      <c r="I36" s="24"/>
      <c r="J36" s="24"/>
      <c r="K36" s="24"/>
      <c r="L36" s="33">
        <v>0.0</v>
      </c>
      <c r="M36" s="24"/>
      <c r="N36" s="34" t="s">
        <v>7293</v>
      </c>
      <c r="O36" s="24" t="s">
        <v>7294</v>
      </c>
      <c r="R36" s="24" t="s">
        <v>7359</v>
      </c>
      <c r="S36" s="24" t="s">
        <v>7336</v>
      </c>
      <c r="T36" s="24"/>
      <c r="U36" s="24" t="s">
        <v>7337</v>
      </c>
      <c r="V36" s="24" t="s">
        <v>7507</v>
      </c>
    </row>
    <row r="37">
      <c r="A37" s="24" t="s">
        <v>7180</v>
      </c>
      <c r="B37" s="24" t="s">
        <v>7508</v>
      </c>
      <c r="C37" s="24" t="s">
        <v>7509</v>
      </c>
      <c r="D37" s="24" t="s">
        <v>2523</v>
      </c>
      <c r="E37" s="33">
        <v>2025.0</v>
      </c>
      <c r="F37" s="24" t="s">
        <v>5253</v>
      </c>
      <c r="G37" s="33">
        <v>6.0</v>
      </c>
      <c r="H37" s="33">
        <v>8.0</v>
      </c>
      <c r="I37" s="24"/>
      <c r="J37" s="33">
        <v>2051.0</v>
      </c>
      <c r="K37" s="33">
        <v>2060.0</v>
      </c>
      <c r="L37" s="33">
        <v>2.0</v>
      </c>
      <c r="M37" s="24" t="s">
        <v>1979</v>
      </c>
      <c r="N37" s="34" t="s">
        <v>7181</v>
      </c>
      <c r="O37" s="24" t="s">
        <v>7182</v>
      </c>
      <c r="P37" s="24" t="s">
        <v>7510</v>
      </c>
      <c r="Q37" s="24" t="s">
        <v>7511</v>
      </c>
      <c r="R37" s="24" t="s">
        <v>22</v>
      </c>
      <c r="S37" s="24" t="s">
        <v>7336</v>
      </c>
      <c r="T37" s="24" t="s">
        <v>1276</v>
      </c>
      <c r="U37" s="24" t="s">
        <v>7337</v>
      </c>
      <c r="V37" s="24" t="s">
        <v>7512</v>
      </c>
    </row>
    <row r="38">
      <c r="A38" s="24" t="s">
        <v>7172</v>
      </c>
      <c r="B38" s="24" t="s">
        <v>7513</v>
      </c>
      <c r="C38" s="24" t="s">
        <v>7514</v>
      </c>
      <c r="D38" s="24" t="s">
        <v>7173</v>
      </c>
      <c r="E38" s="33">
        <v>2025.0</v>
      </c>
      <c r="F38" s="24" t="s">
        <v>7515</v>
      </c>
      <c r="G38" s="33">
        <v>26.0</v>
      </c>
      <c r="H38" s="33">
        <v>1.0</v>
      </c>
      <c r="I38" s="24"/>
      <c r="J38" s="33">
        <v>148.0</v>
      </c>
      <c r="K38" s="33">
        <v>168.0</v>
      </c>
      <c r="L38" s="33">
        <v>2.0</v>
      </c>
      <c r="M38" s="24" t="s">
        <v>7516</v>
      </c>
      <c r="N38" s="34" t="s">
        <v>7174</v>
      </c>
      <c r="O38" s="24" t="s">
        <v>7175</v>
      </c>
      <c r="P38" s="24" t="s">
        <v>7517</v>
      </c>
      <c r="R38" s="24" t="s">
        <v>22</v>
      </c>
      <c r="S38" s="24" t="s">
        <v>7336</v>
      </c>
      <c r="T38" s="24" t="s">
        <v>1301</v>
      </c>
      <c r="U38" s="24" t="s">
        <v>7337</v>
      </c>
      <c r="V38" s="24" t="s">
        <v>7518</v>
      </c>
    </row>
    <row r="39">
      <c r="A39" s="24" t="s">
        <v>7206</v>
      </c>
      <c r="B39" s="24" t="s">
        <v>7519</v>
      </c>
      <c r="C39" s="24" t="s">
        <v>7520</v>
      </c>
      <c r="D39" s="24" t="s">
        <v>2939</v>
      </c>
      <c r="E39" s="33">
        <v>2025.0</v>
      </c>
      <c r="F39" s="24" t="s">
        <v>7457</v>
      </c>
      <c r="G39" s="33">
        <v>12.0</v>
      </c>
      <c r="H39" s="33">
        <v>1.0</v>
      </c>
      <c r="I39" s="33">
        <v>73.0</v>
      </c>
      <c r="J39" s="24"/>
      <c r="K39" s="24"/>
      <c r="L39" s="33">
        <v>4.0</v>
      </c>
      <c r="M39" s="24" t="s">
        <v>2940</v>
      </c>
      <c r="N39" s="34" t="s">
        <v>7207</v>
      </c>
      <c r="O39" s="24" t="s">
        <v>2941</v>
      </c>
      <c r="P39" s="24" t="s">
        <v>7521</v>
      </c>
      <c r="R39" s="24" t="s">
        <v>22</v>
      </c>
      <c r="S39" s="24" t="s">
        <v>7336</v>
      </c>
      <c r="T39" s="24" t="s">
        <v>7376</v>
      </c>
      <c r="U39" s="24" t="s">
        <v>7337</v>
      </c>
      <c r="V39" s="24" t="s">
        <v>7522</v>
      </c>
    </row>
    <row r="40">
      <c r="A40" s="24" t="s">
        <v>7218</v>
      </c>
      <c r="B40" s="24" t="s">
        <v>7523</v>
      </c>
      <c r="C40" s="24" t="s">
        <v>7524</v>
      </c>
      <c r="D40" s="24" t="s">
        <v>2317</v>
      </c>
      <c r="E40" s="33">
        <v>2025.0</v>
      </c>
      <c r="F40" s="24" t="s">
        <v>7525</v>
      </c>
      <c r="G40" s="33">
        <v>35.0</v>
      </c>
      <c r="H40" s="33">
        <v>1.0</v>
      </c>
      <c r="I40" s="24"/>
      <c r="J40" s="33">
        <v>63.0</v>
      </c>
      <c r="K40" s="33">
        <v>76.0</v>
      </c>
      <c r="L40" s="33">
        <v>0.0</v>
      </c>
      <c r="M40" s="24" t="s">
        <v>2319</v>
      </c>
      <c r="N40" s="34" t="s">
        <v>7219</v>
      </c>
      <c r="O40" s="24" t="s">
        <v>2320</v>
      </c>
      <c r="P40" s="24" t="s">
        <v>7526</v>
      </c>
      <c r="R40" s="24" t="s">
        <v>22</v>
      </c>
      <c r="S40" s="24" t="s">
        <v>7336</v>
      </c>
      <c r="T40" s="24"/>
      <c r="U40" s="24" t="s">
        <v>7337</v>
      </c>
      <c r="V40" s="24" t="s">
        <v>7527</v>
      </c>
    </row>
    <row r="41">
      <c r="A41" s="24" t="s">
        <v>7230</v>
      </c>
      <c r="B41" s="24" t="s">
        <v>7528</v>
      </c>
      <c r="C41" s="24" t="s">
        <v>7529</v>
      </c>
      <c r="D41" s="24" t="s">
        <v>7231</v>
      </c>
      <c r="E41" s="33">
        <v>2025.0</v>
      </c>
      <c r="F41" s="24" t="s">
        <v>1575</v>
      </c>
      <c r="G41" s="24" t="s">
        <v>7530</v>
      </c>
      <c r="H41" s="24"/>
      <c r="I41" s="24"/>
      <c r="J41" s="33">
        <v>283.0</v>
      </c>
      <c r="K41" s="33">
        <v>300.0</v>
      </c>
      <c r="L41" s="33">
        <v>0.0</v>
      </c>
      <c r="M41" s="24" t="s">
        <v>7531</v>
      </c>
      <c r="N41" s="34" t="s">
        <v>7232</v>
      </c>
      <c r="O41" s="24" t="s">
        <v>7233</v>
      </c>
      <c r="P41" s="24" t="s">
        <v>7532</v>
      </c>
      <c r="Q41" s="24" t="s">
        <v>7533</v>
      </c>
      <c r="R41" s="24" t="s">
        <v>1275</v>
      </c>
      <c r="S41" s="24" t="s">
        <v>7336</v>
      </c>
      <c r="T41" s="24"/>
      <c r="U41" s="24" t="s">
        <v>7337</v>
      </c>
      <c r="V41" s="24" t="s">
        <v>7534</v>
      </c>
    </row>
    <row r="42">
      <c r="A42" s="24" t="s">
        <v>7257</v>
      </c>
      <c r="B42" s="24" t="s">
        <v>7535</v>
      </c>
      <c r="C42" s="24" t="s">
        <v>7536</v>
      </c>
      <c r="D42" s="24" t="s">
        <v>3703</v>
      </c>
      <c r="E42" s="33">
        <v>2025.0</v>
      </c>
      <c r="F42" s="24"/>
      <c r="G42" s="33">
        <v>1.0</v>
      </c>
      <c r="H42" s="24"/>
      <c r="I42" s="24"/>
      <c r="J42" s="33">
        <v>378.0</v>
      </c>
      <c r="K42" s="33">
        <v>383.0</v>
      </c>
      <c r="L42" s="33">
        <v>0.0</v>
      </c>
      <c r="M42" s="24" t="s">
        <v>3704</v>
      </c>
      <c r="N42" s="34" t="s">
        <v>7258</v>
      </c>
      <c r="O42" s="24" t="s">
        <v>3705</v>
      </c>
      <c r="Q42" s="24" t="s">
        <v>7537</v>
      </c>
      <c r="R42" s="24" t="s">
        <v>1275</v>
      </c>
      <c r="S42" s="24" t="s">
        <v>7336</v>
      </c>
      <c r="T42" s="24"/>
      <c r="U42" s="24" t="s">
        <v>7337</v>
      </c>
      <c r="V42" s="24" t="s">
        <v>7538</v>
      </c>
    </row>
    <row r="43">
      <c r="A43" s="24"/>
      <c r="B43" s="24"/>
      <c r="C43" s="24"/>
      <c r="D43" s="24" t="s">
        <v>1922</v>
      </c>
      <c r="E43" s="33">
        <v>2025.0</v>
      </c>
      <c r="F43" s="24" t="s">
        <v>1769</v>
      </c>
      <c r="G43" s="24" t="s">
        <v>7539</v>
      </c>
      <c r="H43" s="24"/>
      <c r="I43" s="24"/>
      <c r="J43" s="24"/>
      <c r="K43" s="24"/>
      <c r="L43" s="33">
        <v>0.0</v>
      </c>
      <c r="M43" s="24"/>
      <c r="N43" s="34" t="s">
        <v>7292</v>
      </c>
      <c r="O43" s="24" t="s">
        <v>7155</v>
      </c>
      <c r="R43" s="24" t="s">
        <v>7359</v>
      </c>
      <c r="S43" s="24" t="s">
        <v>7336</v>
      </c>
      <c r="T43" s="24"/>
      <c r="U43" s="24" t="s">
        <v>7337</v>
      </c>
      <c r="V43" s="24" t="s">
        <v>7540</v>
      </c>
    </row>
    <row r="44">
      <c r="A44" s="24" t="s">
        <v>7176</v>
      </c>
      <c r="B44" s="24" t="s">
        <v>7541</v>
      </c>
      <c r="C44" s="24" t="s">
        <v>7542</v>
      </c>
      <c r="D44" s="24" t="s">
        <v>3880</v>
      </c>
      <c r="E44" s="33">
        <v>2025.0</v>
      </c>
      <c r="F44" s="24" t="s">
        <v>7543</v>
      </c>
      <c r="G44" s="33">
        <v>28.0</v>
      </c>
      <c r="H44" s="33">
        <v>3.0</v>
      </c>
      <c r="I44" s="24"/>
      <c r="J44" s="33">
        <v>398.0</v>
      </c>
      <c r="K44" s="33">
        <v>409.0</v>
      </c>
      <c r="L44" s="33">
        <v>1.0</v>
      </c>
      <c r="M44" s="24" t="s">
        <v>3881</v>
      </c>
      <c r="N44" s="34" t="s">
        <v>7177</v>
      </c>
      <c r="O44" s="24" t="s">
        <v>3882</v>
      </c>
      <c r="P44" s="24" t="s">
        <v>7544</v>
      </c>
      <c r="Q44" s="24" t="s">
        <v>7545</v>
      </c>
      <c r="R44" s="24" t="s">
        <v>22</v>
      </c>
      <c r="S44" s="24" t="s">
        <v>7336</v>
      </c>
      <c r="T44" s="24"/>
      <c r="U44" s="24" t="s">
        <v>7337</v>
      </c>
      <c r="V44" s="24" t="s">
        <v>7546</v>
      </c>
    </row>
    <row r="45">
      <c r="A45" s="24" t="s">
        <v>7194</v>
      </c>
      <c r="B45" s="24" t="s">
        <v>7547</v>
      </c>
      <c r="C45" s="24" t="s">
        <v>7548</v>
      </c>
      <c r="D45" s="24" t="s">
        <v>3707</v>
      </c>
      <c r="E45" s="33">
        <v>2025.0</v>
      </c>
      <c r="F45" s="24" t="s">
        <v>7549</v>
      </c>
      <c r="I45" s="24"/>
      <c r="J45" s="24"/>
      <c r="K45" s="24"/>
      <c r="L45" s="33">
        <v>0.0</v>
      </c>
      <c r="M45" s="24" t="s">
        <v>3708</v>
      </c>
      <c r="N45" s="34" t="s">
        <v>7195</v>
      </c>
      <c r="O45" s="24" t="s">
        <v>3709</v>
      </c>
      <c r="P45" s="24" t="s">
        <v>7550</v>
      </c>
      <c r="R45" s="24" t="s">
        <v>22</v>
      </c>
      <c r="S45" s="24" t="s">
        <v>7551</v>
      </c>
      <c r="T45" s="24"/>
      <c r="U45" s="24" t="s">
        <v>7337</v>
      </c>
      <c r="V45" s="24" t="s">
        <v>7552</v>
      </c>
    </row>
    <row r="46">
      <c r="A46" s="24"/>
      <c r="B46" s="24"/>
      <c r="C46" s="24"/>
      <c r="D46" s="24" t="s">
        <v>2434</v>
      </c>
      <c r="E46" s="33">
        <v>2025.0</v>
      </c>
      <c r="F46" s="24" t="s">
        <v>1655</v>
      </c>
      <c r="G46" s="24" t="s">
        <v>7553</v>
      </c>
      <c r="H46" s="24"/>
      <c r="I46" s="24"/>
      <c r="J46" s="24"/>
      <c r="K46" s="24"/>
      <c r="L46" s="33">
        <v>0.0</v>
      </c>
      <c r="M46" s="24"/>
      <c r="N46" s="34" t="s">
        <v>7297</v>
      </c>
      <c r="O46" s="24" t="s">
        <v>7298</v>
      </c>
      <c r="R46" s="24" t="s">
        <v>7359</v>
      </c>
      <c r="S46" s="24" t="s">
        <v>7336</v>
      </c>
      <c r="T46" s="24"/>
      <c r="U46" s="24" t="s">
        <v>7337</v>
      </c>
      <c r="V46" s="24" t="s">
        <v>7554</v>
      </c>
    </row>
    <row r="47">
      <c r="A47" s="24" t="s">
        <v>7196</v>
      </c>
      <c r="B47" s="24" t="s">
        <v>7555</v>
      </c>
      <c r="C47" s="24" t="s">
        <v>7556</v>
      </c>
      <c r="D47" s="24" t="s">
        <v>2520</v>
      </c>
      <c r="E47" s="33">
        <v>2025.0</v>
      </c>
      <c r="F47" s="24" t="s">
        <v>4679</v>
      </c>
      <c r="G47" s="33">
        <v>13.0</v>
      </c>
      <c r="H47" s="24"/>
      <c r="I47" s="24"/>
      <c r="J47" s="33">
        <v>198938.0</v>
      </c>
      <c r="K47" s="33">
        <v>198951.0</v>
      </c>
      <c r="L47" s="33">
        <v>0.0</v>
      </c>
      <c r="M47" s="24" t="s">
        <v>2011</v>
      </c>
      <c r="N47" s="34" t="s">
        <v>7197</v>
      </c>
      <c r="O47" s="24" t="s">
        <v>2521</v>
      </c>
      <c r="P47" s="24" t="s">
        <v>7557</v>
      </c>
      <c r="Q47" s="24" t="s">
        <v>7558</v>
      </c>
      <c r="R47" s="24" t="s">
        <v>22</v>
      </c>
      <c r="S47" s="24" t="s">
        <v>7336</v>
      </c>
      <c r="T47" s="24" t="s">
        <v>1301</v>
      </c>
      <c r="U47" s="24" t="s">
        <v>7337</v>
      </c>
      <c r="V47" s="24" t="s">
        <v>7559</v>
      </c>
    </row>
    <row r="48">
      <c r="A48" s="24" t="s">
        <v>7216</v>
      </c>
      <c r="B48" s="24" t="s">
        <v>7560</v>
      </c>
      <c r="C48" s="24" t="s">
        <v>7561</v>
      </c>
      <c r="D48" s="24" t="s">
        <v>2477</v>
      </c>
      <c r="E48" s="33">
        <v>2025.0</v>
      </c>
      <c r="F48" s="24"/>
      <c r="G48" s="24"/>
      <c r="H48" s="24"/>
      <c r="I48" s="24"/>
      <c r="J48" s="24"/>
      <c r="K48" s="24"/>
      <c r="L48" s="33">
        <v>0.0</v>
      </c>
      <c r="M48" s="24" t="s">
        <v>1943</v>
      </c>
      <c r="N48" s="34" t="s">
        <v>7217</v>
      </c>
      <c r="O48" s="24" t="s">
        <v>2478</v>
      </c>
      <c r="P48" s="24" t="s">
        <v>7562</v>
      </c>
      <c r="Q48" s="24" t="s">
        <v>7563</v>
      </c>
      <c r="R48" s="24" t="s">
        <v>1275</v>
      </c>
      <c r="S48" s="24" t="s">
        <v>7336</v>
      </c>
      <c r="T48" s="24"/>
      <c r="U48" s="24" t="s">
        <v>7337</v>
      </c>
      <c r="V48" s="24" t="s">
        <v>7564</v>
      </c>
    </row>
    <row r="49">
      <c r="A49" s="24" t="s">
        <v>7168</v>
      </c>
      <c r="B49" s="24" t="s">
        <v>7565</v>
      </c>
      <c r="C49" s="24" t="s">
        <v>7566</v>
      </c>
      <c r="D49" s="24" t="s">
        <v>2840</v>
      </c>
      <c r="E49" s="33">
        <v>2025.0</v>
      </c>
      <c r="F49" s="24" t="s">
        <v>7567</v>
      </c>
      <c r="G49" s="33">
        <v>33.0</v>
      </c>
      <c r="H49" s="33">
        <v>11.0</v>
      </c>
      <c r="I49" s="24"/>
      <c r="J49" s="33">
        <v>4558.0</v>
      </c>
      <c r="K49" s="33">
        <v>4567.0</v>
      </c>
      <c r="L49" s="33">
        <v>0.0</v>
      </c>
      <c r="M49" s="24"/>
      <c r="N49" s="34" t="s">
        <v>7169</v>
      </c>
      <c r="O49" s="24" t="s">
        <v>2841</v>
      </c>
      <c r="P49" s="24" t="s">
        <v>7568</v>
      </c>
      <c r="Q49" s="24" t="s">
        <v>7569</v>
      </c>
      <c r="R49" s="24" t="s">
        <v>22</v>
      </c>
      <c r="S49" s="24" t="s">
        <v>7336</v>
      </c>
      <c r="T49" s="24"/>
      <c r="U49" s="24" t="s">
        <v>7337</v>
      </c>
      <c r="V49" s="24" t="s">
        <v>7570</v>
      </c>
    </row>
    <row r="50">
      <c r="A50" s="24" t="s">
        <v>7166</v>
      </c>
      <c r="B50" s="24" t="s">
        <v>7571</v>
      </c>
      <c r="C50" s="24" t="s">
        <v>7572</v>
      </c>
      <c r="D50" s="24" t="s">
        <v>4123</v>
      </c>
      <c r="E50" s="33">
        <v>2025.0</v>
      </c>
      <c r="F50" s="24"/>
      <c r="G50" s="24"/>
      <c r="H50" s="24"/>
      <c r="I50" s="24"/>
      <c r="J50" s="33">
        <v>1716.0</v>
      </c>
      <c r="K50" s="33">
        <v>1722.0</v>
      </c>
      <c r="L50" s="33">
        <v>0.0</v>
      </c>
      <c r="M50" s="24" t="s">
        <v>3103</v>
      </c>
      <c r="N50" s="34" t="s">
        <v>7167</v>
      </c>
      <c r="O50" s="24" t="s">
        <v>4124</v>
      </c>
      <c r="P50" s="24" t="s">
        <v>7573</v>
      </c>
      <c r="Q50" s="24" t="s">
        <v>7574</v>
      </c>
      <c r="R50" s="24" t="s">
        <v>1275</v>
      </c>
      <c r="S50" s="24" t="s">
        <v>7336</v>
      </c>
      <c r="T50" s="24"/>
      <c r="U50" s="24" t="s">
        <v>7337</v>
      </c>
      <c r="V50" s="24" t="s">
        <v>7575</v>
      </c>
    </row>
    <row r="51">
      <c r="A51" s="24" t="s">
        <v>7201</v>
      </c>
      <c r="B51" s="24" t="s">
        <v>7576</v>
      </c>
      <c r="C51" s="24" t="s">
        <v>7577</v>
      </c>
      <c r="D51" s="24" t="s">
        <v>3792</v>
      </c>
      <c r="E51" s="33">
        <v>2025.0</v>
      </c>
      <c r="F51" s="24" t="s">
        <v>7578</v>
      </c>
      <c r="I51" s="24"/>
      <c r="J51" s="24"/>
      <c r="K51" s="24"/>
      <c r="L51" s="33">
        <v>0.0</v>
      </c>
      <c r="M51" s="24" t="s">
        <v>3093</v>
      </c>
      <c r="N51" s="34" t="s">
        <v>7202</v>
      </c>
      <c r="O51" s="24" t="s">
        <v>7203</v>
      </c>
      <c r="P51" s="24" t="s">
        <v>7579</v>
      </c>
      <c r="Q51" s="24" t="s">
        <v>7580</v>
      </c>
      <c r="R51" s="24" t="s">
        <v>1275</v>
      </c>
      <c r="S51" s="24" t="s">
        <v>7336</v>
      </c>
      <c r="T51" s="24"/>
      <c r="U51" s="24" t="s">
        <v>7337</v>
      </c>
      <c r="V51" s="24" t="s">
        <v>7581</v>
      </c>
    </row>
    <row r="52">
      <c r="A52" s="24" t="s">
        <v>7272</v>
      </c>
      <c r="B52" s="24" t="s">
        <v>7582</v>
      </c>
      <c r="C52" s="24" t="s">
        <v>7583</v>
      </c>
      <c r="D52" s="24" t="s">
        <v>3723</v>
      </c>
      <c r="E52" s="33">
        <v>2025.0</v>
      </c>
      <c r="F52" s="24" t="s">
        <v>7584</v>
      </c>
      <c r="L52" s="33">
        <v>0.0</v>
      </c>
      <c r="M52" s="24" t="s">
        <v>3724</v>
      </c>
      <c r="N52" s="34" t="s">
        <v>7273</v>
      </c>
      <c r="O52" s="24" t="s">
        <v>7274</v>
      </c>
      <c r="P52" s="24" t="s">
        <v>7585</v>
      </c>
      <c r="R52" s="24" t="s">
        <v>22</v>
      </c>
      <c r="S52" s="24" t="s">
        <v>7551</v>
      </c>
      <c r="T52" s="24"/>
      <c r="U52" s="24" t="s">
        <v>7337</v>
      </c>
      <c r="V52" s="24" t="s">
        <v>7586</v>
      </c>
    </row>
    <row r="53">
      <c r="A53" s="24" t="s">
        <v>7188</v>
      </c>
      <c r="B53" s="24" t="s">
        <v>7587</v>
      </c>
      <c r="C53" s="24" t="s">
        <v>7588</v>
      </c>
      <c r="D53" s="24" t="s">
        <v>2545</v>
      </c>
      <c r="E53" s="33">
        <v>2025.0</v>
      </c>
      <c r="F53" s="24" t="s">
        <v>6100</v>
      </c>
      <c r="I53" s="24"/>
      <c r="J53" s="24"/>
      <c r="K53" s="24"/>
      <c r="L53" s="33">
        <v>0.0</v>
      </c>
      <c r="M53" s="24" t="s">
        <v>2016</v>
      </c>
      <c r="N53" s="34" t="s">
        <v>7189</v>
      </c>
      <c r="O53" s="24" t="s">
        <v>7190</v>
      </c>
      <c r="P53" s="24" t="s">
        <v>7589</v>
      </c>
      <c r="Q53" s="24" t="s">
        <v>7590</v>
      </c>
      <c r="R53" s="24" t="s">
        <v>22</v>
      </c>
      <c r="S53" s="24" t="s">
        <v>7551</v>
      </c>
      <c r="T53" s="24"/>
      <c r="U53" s="24" t="s">
        <v>7337</v>
      </c>
      <c r="V53" s="24" t="s">
        <v>7591</v>
      </c>
    </row>
    <row r="54">
      <c r="A54" s="24" t="s">
        <v>7252</v>
      </c>
      <c r="B54" s="24" t="s">
        <v>7592</v>
      </c>
      <c r="C54" s="24" t="s">
        <v>7593</v>
      </c>
      <c r="D54" s="24" t="s">
        <v>3768</v>
      </c>
      <c r="E54" s="33">
        <v>2025.0</v>
      </c>
      <c r="F54" s="24" t="s">
        <v>7549</v>
      </c>
      <c r="I54" s="24"/>
      <c r="J54" s="24"/>
      <c r="K54" s="24"/>
      <c r="L54" s="33">
        <v>0.0</v>
      </c>
      <c r="M54" s="24" t="s">
        <v>3769</v>
      </c>
      <c r="N54" s="34" t="s">
        <v>7253</v>
      </c>
      <c r="O54" s="24" t="s">
        <v>7254</v>
      </c>
      <c r="P54" s="24" t="s">
        <v>7594</v>
      </c>
      <c r="R54" s="24" t="s">
        <v>22</v>
      </c>
      <c r="S54" s="24" t="s">
        <v>7551</v>
      </c>
      <c r="T54" s="24"/>
      <c r="U54" s="24" t="s">
        <v>7337</v>
      </c>
      <c r="V54" s="24" t="s">
        <v>7595</v>
      </c>
    </row>
    <row r="55">
      <c r="A55" s="24" t="s">
        <v>7261</v>
      </c>
      <c r="B55" s="24" t="s">
        <v>7596</v>
      </c>
      <c r="C55" s="24" t="s">
        <v>7597</v>
      </c>
      <c r="D55" s="24" t="s">
        <v>2548</v>
      </c>
      <c r="E55" s="33">
        <v>2025.0</v>
      </c>
      <c r="F55" s="24"/>
      <c r="G55" s="24"/>
      <c r="H55" s="24"/>
      <c r="I55" s="24"/>
      <c r="J55" s="24"/>
      <c r="K55" s="24"/>
      <c r="L55" s="33">
        <v>0.0</v>
      </c>
      <c r="M55" s="24" t="s">
        <v>1953</v>
      </c>
      <c r="N55" s="34" t="s">
        <v>7262</v>
      </c>
      <c r="O55" s="24" t="s">
        <v>7263</v>
      </c>
      <c r="P55" s="24" t="s">
        <v>7598</v>
      </c>
      <c r="Q55" s="24" t="s">
        <v>7599</v>
      </c>
      <c r="R55" s="24" t="s">
        <v>1275</v>
      </c>
      <c r="S55" s="24" t="s">
        <v>7336</v>
      </c>
      <c r="T55" s="24"/>
      <c r="U55" s="24" t="s">
        <v>7337</v>
      </c>
      <c r="V55" s="24" t="s">
        <v>7600</v>
      </c>
    </row>
    <row r="56">
      <c r="A56" s="24" t="s">
        <v>7255</v>
      </c>
      <c r="B56" s="24" t="s">
        <v>7601</v>
      </c>
      <c r="C56" s="24" t="s">
        <v>7602</v>
      </c>
      <c r="D56" s="24" t="s">
        <v>2500</v>
      </c>
      <c r="E56" s="33">
        <v>2025.0</v>
      </c>
      <c r="F56" s="24" t="s">
        <v>7603</v>
      </c>
      <c r="H56" s="33">
        <v>2025.0</v>
      </c>
      <c r="I56" s="24"/>
      <c r="J56" s="33">
        <v>13.0</v>
      </c>
      <c r="K56" s="33">
        <v>18.0</v>
      </c>
      <c r="L56" s="33">
        <v>0.0</v>
      </c>
      <c r="M56" s="24" t="s">
        <v>1999</v>
      </c>
      <c r="N56" s="34" t="s">
        <v>7256</v>
      </c>
      <c r="O56" s="24" t="s">
        <v>2501</v>
      </c>
      <c r="P56" s="24" t="s">
        <v>7604</v>
      </c>
      <c r="Q56" s="24" t="s">
        <v>7605</v>
      </c>
      <c r="R56" s="24" t="s">
        <v>1275</v>
      </c>
      <c r="S56" s="24" t="s">
        <v>7336</v>
      </c>
      <c r="T56" s="24"/>
      <c r="U56" s="24" t="s">
        <v>7337</v>
      </c>
      <c r="V56" s="24" t="s">
        <v>7606</v>
      </c>
    </row>
    <row r="57">
      <c r="A57" s="24" t="s">
        <v>7247</v>
      </c>
      <c r="B57" s="24" t="s">
        <v>7607</v>
      </c>
      <c r="C57" s="24" t="s">
        <v>7608</v>
      </c>
      <c r="D57" s="24" t="s">
        <v>2812</v>
      </c>
      <c r="E57" s="33">
        <v>2025.0</v>
      </c>
      <c r="F57" s="24" t="s">
        <v>7399</v>
      </c>
      <c r="G57" s="33">
        <v>18.0</v>
      </c>
      <c r="H57" s="33">
        <v>7.0</v>
      </c>
      <c r="I57" s="24"/>
      <c r="J57" s="33">
        <v>514.0</v>
      </c>
      <c r="K57" s="33">
        <v>535.0</v>
      </c>
      <c r="L57" s="33">
        <v>0.0</v>
      </c>
      <c r="M57" s="24" t="s">
        <v>2813</v>
      </c>
      <c r="N57" s="34" t="s">
        <v>7248</v>
      </c>
      <c r="O57" s="24" t="s">
        <v>2814</v>
      </c>
      <c r="P57" s="24" t="s">
        <v>7609</v>
      </c>
      <c r="R57" s="24" t="s">
        <v>22</v>
      </c>
      <c r="S57" s="24" t="s">
        <v>7336</v>
      </c>
      <c r="T57" s="24"/>
      <c r="U57" s="24" t="s">
        <v>7337</v>
      </c>
      <c r="V57" s="24" t="s">
        <v>7610</v>
      </c>
    </row>
    <row r="58">
      <c r="A58" s="24" t="s">
        <v>7170</v>
      </c>
      <c r="B58" s="24" t="s">
        <v>7611</v>
      </c>
      <c r="C58" s="24" t="s">
        <v>7612</v>
      </c>
      <c r="D58" s="24" t="s">
        <v>3840</v>
      </c>
      <c r="E58" s="33">
        <v>2025.0</v>
      </c>
      <c r="F58" s="24" t="s">
        <v>4679</v>
      </c>
      <c r="G58" s="33">
        <v>13.0</v>
      </c>
      <c r="H58" s="24"/>
      <c r="I58" s="24"/>
      <c r="J58" s="33">
        <v>145714.0</v>
      </c>
      <c r="K58" s="33">
        <v>145735.0</v>
      </c>
      <c r="L58" s="33">
        <v>0.0</v>
      </c>
      <c r="M58" s="24" t="s">
        <v>2805</v>
      </c>
      <c r="N58" s="34" t="s">
        <v>7171</v>
      </c>
      <c r="O58" s="24" t="s">
        <v>3841</v>
      </c>
      <c r="P58" s="24" t="s">
        <v>7613</v>
      </c>
      <c r="Q58" s="24" t="s">
        <v>7614</v>
      </c>
      <c r="R58" s="24" t="s">
        <v>354</v>
      </c>
      <c r="S58" s="24" t="s">
        <v>7336</v>
      </c>
      <c r="T58" s="24" t="s">
        <v>1301</v>
      </c>
      <c r="U58" s="24" t="s">
        <v>7337</v>
      </c>
      <c r="V58" s="24" t="s">
        <v>7615</v>
      </c>
    </row>
    <row r="59">
      <c r="A59" s="24" t="s">
        <v>7237</v>
      </c>
      <c r="B59" s="24" t="s">
        <v>7616</v>
      </c>
      <c r="C59" s="24" t="s">
        <v>7617</v>
      </c>
      <c r="D59" s="24" t="s">
        <v>2485</v>
      </c>
      <c r="E59" s="33">
        <v>2025.0</v>
      </c>
      <c r="F59" s="24" t="s">
        <v>4679</v>
      </c>
      <c r="G59" s="33">
        <v>13.0</v>
      </c>
      <c r="H59" s="24"/>
      <c r="I59" s="24"/>
      <c r="J59" s="33">
        <v>137851.0</v>
      </c>
      <c r="K59" s="33">
        <v>137868.0</v>
      </c>
      <c r="L59" s="33">
        <v>0.0</v>
      </c>
      <c r="M59" s="24" t="s">
        <v>1970</v>
      </c>
      <c r="N59" s="34" t="s">
        <v>7238</v>
      </c>
      <c r="O59" s="24" t="s">
        <v>2487</v>
      </c>
      <c r="P59" s="24" t="s">
        <v>7618</v>
      </c>
      <c r="Q59" s="24" t="s">
        <v>7619</v>
      </c>
      <c r="R59" s="24" t="s">
        <v>22</v>
      </c>
      <c r="S59" s="24" t="s">
        <v>7336</v>
      </c>
      <c r="T59" s="24" t="s">
        <v>1301</v>
      </c>
      <c r="U59" s="24" t="s">
        <v>7337</v>
      </c>
      <c r="V59" s="24" t="s">
        <v>7620</v>
      </c>
    </row>
    <row r="60">
      <c r="A60" s="24" t="s">
        <v>7245</v>
      </c>
      <c r="B60" s="24" t="s">
        <v>7621</v>
      </c>
      <c r="C60" s="24" t="s">
        <v>7622</v>
      </c>
      <c r="D60" s="24" t="s">
        <v>2503</v>
      </c>
      <c r="E60" s="33">
        <v>2025.0</v>
      </c>
      <c r="F60" s="24" t="s">
        <v>7623</v>
      </c>
      <c r="G60" s="33">
        <v>2025.0</v>
      </c>
      <c r="H60" s="33">
        <v>7.0</v>
      </c>
      <c r="I60" s="24"/>
      <c r="J60" s="33">
        <v>222.0</v>
      </c>
      <c r="K60" s="33">
        <v>227.0</v>
      </c>
      <c r="L60" s="33">
        <v>0.0</v>
      </c>
      <c r="M60" s="24" t="s">
        <v>2023</v>
      </c>
      <c r="N60" s="34" t="s">
        <v>7246</v>
      </c>
      <c r="O60" s="24" t="s">
        <v>2505</v>
      </c>
      <c r="P60" s="24" t="s">
        <v>7624</v>
      </c>
      <c r="Q60" s="24" t="s">
        <v>7625</v>
      </c>
      <c r="R60" s="24" t="s">
        <v>1275</v>
      </c>
      <c r="S60" s="24" t="s">
        <v>7336</v>
      </c>
      <c r="T60" s="24"/>
      <c r="U60" s="24" t="s">
        <v>7337</v>
      </c>
      <c r="V60" s="24" t="s">
        <v>7626</v>
      </c>
    </row>
    <row r="61">
      <c r="A61" s="24" t="s">
        <v>7185</v>
      </c>
      <c r="B61" s="24" t="s">
        <v>7627</v>
      </c>
      <c r="C61" s="33">
        <v>6.00077746E10</v>
      </c>
      <c r="D61" s="24" t="s">
        <v>2490</v>
      </c>
      <c r="E61" s="33">
        <v>2025.0</v>
      </c>
      <c r="F61" s="24"/>
      <c r="G61" s="24"/>
      <c r="H61" s="24"/>
      <c r="I61" s="24"/>
      <c r="J61" s="33">
        <v>488.0</v>
      </c>
      <c r="K61" s="33">
        <v>494.0</v>
      </c>
      <c r="L61" s="33">
        <v>0.0</v>
      </c>
      <c r="M61" s="24" t="s">
        <v>2002</v>
      </c>
      <c r="N61" s="34" t="s">
        <v>7186</v>
      </c>
      <c r="O61" s="24" t="s">
        <v>7187</v>
      </c>
      <c r="P61" s="24" t="s">
        <v>7628</v>
      </c>
      <c r="Q61" s="24" t="s">
        <v>7629</v>
      </c>
      <c r="R61" s="24" t="s">
        <v>1275</v>
      </c>
      <c r="S61" s="24" t="s">
        <v>7336</v>
      </c>
      <c r="T61" s="24"/>
      <c r="U61" s="24" t="s">
        <v>7337</v>
      </c>
      <c r="V61" s="24" t="s">
        <v>7630</v>
      </c>
    </row>
    <row r="62">
      <c r="A62" s="24" t="s">
        <v>7279</v>
      </c>
      <c r="B62" s="24" t="s">
        <v>7631</v>
      </c>
      <c r="C62" s="24" t="s">
        <v>7632</v>
      </c>
      <c r="D62" s="24" t="s">
        <v>7280</v>
      </c>
      <c r="E62" s="33">
        <v>2025.0</v>
      </c>
      <c r="F62" s="24" t="s">
        <v>1575</v>
      </c>
      <c r="G62" s="24" t="s">
        <v>7633</v>
      </c>
      <c r="H62" s="24"/>
      <c r="I62" s="24"/>
      <c r="J62" s="33">
        <v>327.0</v>
      </c>
      <c r="K62" s="33">
        <v>339.0</v>
      </c>
      <c r="L62" s="33">
        <v>0.0</v>
      </c>
      <c r="M62" s="24" t="s">
        <v>2826</v>
      </c>
      <c r="N62" s="34" t="s">
        <v>7281</v>
      </c>
      <c r="O62" s="24" t="s">
        <v>7282</v>
      </c>
      <c r="P62" s="24" t="s">
        <v>7634</v>
      </c>
      <c r="Q62" s="24" t="s">
        <v>7635</v>
      </c>
      <c r="R62" s="24" t="s">
        <v>1275</v>
      </c>
      <c r="S62" s="24" t="s">
        <v>7336</v>
      </c>
      <c r="T62" s="24"/>
      <c r="U62" s="24" t="s">
        <v>7337</v>
      </c>
      <c r="V62" s="24" t="s">
        <v>7636</v>
      </c>
    </row>
    <row r="63">
      <c r="A63" s="24" t="s">
        <v>7243</v>
      </c>
      <c r="B63" s="24" t="s">
        <v>7637</v>
      </c>
      <c r="C63" s="24" t="s">
        <v>7638</v>
      </c>
      <c r="D63" s="24" t="s">
        <v>4166</v>
      </c>
      <c r="E63" s="33">
        <v>2025.0</v>
      </c>
      <c r="F63" s="24" t="s">
        <v>7639</v>
      </c>
      <c r="K63" s="24"/>
      <c r="L63" s="33">
        <v>0.0</v>
      </c>
      <c r="M63" s="24" t="s">
        <v>3100</v>
      </c>
      <c r="N63" s="34" t="s">
        <v>7244</v>
      </c>
      <c r="O63" s="24" t="s">
        <v>4167</v>
      </c>
      <c r="P63" s="24" t="s">
        <v>7640</v>
      </c>
      <c r="Q63" s="24" t="s">
        <v>7641</v>
      </c>
      <c r="R63" s="24" t="s">
        <v>1275</v>
      </c>
      <c r="S63" s="24" t="s">
        <v>7336</v>
      </c>
      <c r="T63" s="24"/>
      <c r="U63" s="24" t="s">
        <v>7337</v>
      </c>
      <c r="V63" s="24" t="s">
        <v>7642</v>
      </c>
    </row>
    <row r="64">
      <c r="A64" s="24" t="s">
        <v>7198</v>
      </c>
      <c r="B64" s="24" t="s">
        <v>7643</v>
      </c>
      <c r="C64" s="24" t="s">
        <v>7644</v>
      </c>
      <c r="D64" s="24" t="s">
        <v>2896</v>
      </c>
      <c r="E64" s="33">
        <v>2025.0</v>
      </c>
      <c r="F64" s="24" t="s">
        <v>7645</v>
      </c>
      <c r="G64" s="33">
        <v>15.0</v>
      </c>
      <c r="H64" s="24"/>
      <c r="I64" s="33">
        <v>1563959.0</v>
      </c>
      <c r="J64" s="24"/>
      <c r="K64" s="24"/>
      <c r="L64" s="33">
        <v>0.0</v>
      </c>
      <c r="M64" s="24" t="s">
        <v>2897</v>
      </c>
      <c r="N64" s="34" t="s">
        <v>7199</v>
      </c>
      <c r="O64" s="24" t="s">
        <v>7200</v>
      </c>
      <c r="P64" s="24" t="s">
        <v>7646</v>
      </c>
      <c r="Q64" s="24" t="s">
        <v>7647</v>
      </c>
      <c r="R64" s="24" t="s">
        <v>22</v>
      </c>
      <c r="S64" s="24" t="s">
        <v>7336</v>
      </c>
      <c r="T64" s="24" t="s">
        <v>7376</v>
      </c>
      <c r="U64" s="24" t="s">
        <v>7337</v>
      </c>
      <c r="V64" s="24" t="s">
        <v>7648</v>
      </c>
    </row>
    <row r="65">
      <c r="A65" s="24" t="s">
        <v>7210</v>
      </c>
      <c r="B65" s="24" t="s">
        <v>7649</v>
      </c>
      <c r="C65" s="24" t="s">
        <v>7650</v>
      </c>
      <c r="D65" s="24" t="s">
        <v>2517</v>
      </c>
      <c r="E65" s="33">
        <v>2025.0</v>
      </c>
      <c r="F65" s="24" t="s">
        <v>4679</v>
      </c>
      <c r="G65" s="33">
        <v>13.0</v>
      </c>
      <c r="H65" s="24"/>
      <c r="I65" s="24"/>
      <c r="J65" s="33">
        <v>75754.0</v>
      </c>
      <c r="K65" s="33">
        <v>75768.0</v>
      </c>
      <c r="L65" s="33">
        <v>0.0</v>
      </c>
      <c r="M65" s="24" t="s">
        <v>1992</v>
      </c>
      <c r="N65" s="34" t="s">
        <v>7211</v>
      </c>
      <c r="O65" s="24" t="s">
        <v>2518</v>
      </c>
      <c r="P65" s="24" t="s">
        <v>7651</v>
      </c>
      <c r="Q65" s="24" t="s">
        <v>7652</v>
      </c>
      <c r="R65" s="24" t="s">
        <v>22</v>
      </c>
      <c r="S65" s="24" t="s">
        <v>7336</v>
      </c>
      <c r="T65" s="24" t="s">
        <v>1301</v>
      </c>
      <c r="U65" s="24" t="s">
        <v>7337</v>
      </c>
      <c r="V65" s="24" t="s">
        <v>7653</v>
      </c>
    </row>
    <row r="66">
      <c r="A66" s="24" t="s">
        <v>7183</v>
      </c>
      <c r="B66" s="24" t="s">
        <v>7654</v>
      </c>
      <c r="C66" s="24" t="s">
        <v>7655</v>
      </c>
      <c r="D66" s="24" t="s">
        <v>2968</v>
      </c>
      <c r="E66" s="33">
        <v>2025.0</v>
      </c>
      <c r="F66" s="24" t="s">
        <v>7656</v>
      </c>
      <c r="G66" s="33">
        <v>11.0</v>
      </c>
      <c r="H66" s="24"/>
      <c r="I66" s="24"/>
      <c r="J66" s="24"/>
      <c r="K66" s="24"/>
      <c r="L66" s="33">
        <v>0.0</v>
      </c>
      <c r="M66" s="24" t="s">
        <v>2969</v>
      </c>
      <c r="N66" s="34" t="s">
        <v>7184</v>
      </c>
      <c r="O66" s="24" t="s">
        <v>2970</v>
      </c>
      <c r="P66" s="24" t="s">
        <v>7657</v>
      </c>
      <c r="R66" s="24" t="s">
        <v>22</v>
      </c>
      <c r="S66" s="24" t="s">
        <v>7336</v>
      </c>
      <c r="T66" s="24" t="s">
        <v>7376</v>
      </c>
      <c r="U66" s="24" t="s">
        <v>7337</v>
      </c>
      <c r="V66" s="24" t="s">
        <v>7658</v>
      </c>
    </row>
    <row r="67">
      <c r="A67" s="24" t="s">
        <v>7239</v>
      </c>
      <c r="B67" s="24" t="s">
        <v>7659</v>
      </c>
      <c r="C67" s="24" t="s">
        <v>7660</v>
      </c>
      <c r="D67" s="24" t="s">
        <v>4086</v>
      </c>
      <c r="E67" s="33">
        <v>2025.0</v>
      </c>
      <c r="F67" s="24"/>
      <c r="G67" s="24"/>
      <c r="H67" s="24"/>
      <c r="I67" s="24"/>
      <c r="J67" s="33">
        <v>78.0</v>
      </c>
      <c r="K67" s="33">
        <v>95.0</v>
      </c>
      <c r="L67" s="33">
        <v>0.0</v>
      </c>
      <c r="M67" s="24" t="s">
        <v>4087</v>
      </c>
      <c r="N67" s="34" t="s">
        <v>7240</v>
      </c>
      <c r="O67" s="24" t="s">
        <v>4088</v>
      </c>
      <c r="R67" s="24" t="s">
        <v>1327</v>
      </c>
      <c r="S67" s="24" t="s">
        <v>7336</v>
      </c>
      <c r="T67" s="24"/>
      <c r="U67" s="24" t="s">
        <v>7337</v>
      </c>
      <c r="V67" s="24" t="s">
        <v>7661</v>
      </c>
    </row>
    <row r="68">
      <c r="A68" s="24"/>
      <c r="B68" s="24"/>
      <c r="C68" s="24"/>
      <c r="D68" s="24" t="s">
        <v>2336</v>
      </c>
      <c r="E68" s="33">
        <v>2025.0</v>
      </c>
      <c r="F68" s="24" t="s">
        <v>1575</v>
      </c>
      <c r="G68" s="24" t="s">
        <v>7662</v>
      </c>
      <c r="H68" s="24"/>
      <c r="I68" s="24"/>
      <c r="J68" s="24"/>
      <c r="K68" s="24"/>
      <c r="L68" s="33">
        <v>0.0</v>
      </c>
      <c r="M68" s="24"/>
      <c r="N68" s="34" t="s">
        <v>7301</v>
      </c>
      <c r="O68" s="24" t="s">
        <v>7302</v>
      </c>
      <c r="R68" s="24" t="s">
        <v>7359</v>
      </c>
      <c r="S68" s="24" t="s">
        <v>7336</v>
      </c>
      <c r="T68" s="24"/>
      <c r="U68" s="24" t="s">
        <v>7337</v>
      </c>
      <c r="V68" s="24" t="s">
        <v>7663</v>
      </c>
    </row>
    <row r="69">
      <c r="A69" s="24" t="s">
        <v>7009</v>
      </c>
      <c r="B69" s="24" t="s">
        <v>7664</v>
      </c>
      <c r="C69" s="24" t="s">
        <v>7665</v>
      </c>
      <c r="D69" s="24" t="s">
        <v>2529</v>
      </c>
      <c r="E69" s="33">
        <v>2025.0</v>
      </c>
      <c r="F69" s="24" t="s">
        <v>4679</v>
      </c>
      <c r="G69" s="33">
        <v>13.0</v>
      </c>
      <c r="H69" s="24"/>
      <c r="I69" s="24"/>
      <c r="J69" s="33">
        <v>57504.0</v>
      </c>
      <c r="K69" s="33">
        <v>57529.0</v>
      </c>
      <c r="L69" s="33">
        <v>1.0</v>
      </c>
      <c r="M69" s="24" t="s">
        <v>1975</v>
      </c>
      <c r="N69" s="34" t="s">
        <v>7010</v>
      </c>
      <c r="O69" s="24" t="s">
        <v>2530</v>
      </c>
      <c r="P69" s="24" t="s">
        <v>7666</v>
      </c>
      <c r="Q69" s="24" t="s">
        <v>7667</v>
      </c>
      <c r="R69" s="24" t="s">
        <v>22</v>
      </c>
      <c r="S69" s="24" t="s">
        <v>7336</v>
      </c>
      <c r="T69" s="24" t="s">
        <v>1301</v>
      </c>
      <c r="U69" s="24" t="s">
        <v>7337</v>
      </c>
      <c r="V69" s="24" t="s">
        <v>7668</v>
      </c>
    </row>
    <row r="70">
      <c r="A70" s="24"/>
      <c r="B70" s="24"/>
      <c r="C70" s="24"/>
      <c r="D70" s="24" t="s">
        <v>2336</v>
      </c>
      <c r="E70" s="33">
        <v>2025.0</v>
      </c>
      <c r="F70" s="24" t="s">
        <v>1575</v>
      </c>
      <c r="G70" s="24" t="s">
        <v>7669</v>
      </c>
      <c r="H70" s="24"/>
      <c r="I70" s="24"/>
      <c r="J70" s="24"/>
      <c r="K70" s="24"/>
      <c r="L70" s="33">
        <v>0.0</v>
      </c>
      <c r="M70" s="24"/>
      <c r="N70" s="34" t="s">
        <v>7303</v>
      </c>
      <c r="O70" s="24" t="s">
        <v>7302</v>
      </c>
      <c r="R70" s="24" t="s">
        <v>7359</v>
      </c>
      <c r="S70" s="24" t="s">
        <v>7336</v>
      </c>
      <c r="T70" s="24"/>
      <c r="U70" s="24" t="s">
        <v>7337</v>
      </c>
      <c r="V70" s="24" t="s">
        <v>7670</v>
      </c>
    </row>
    <row r="71">
      <c r="A71" s="24" t="s">
        <v>7132</v>
      </c>
      <c r="B71" s="24" t="s">
        <v>7671</v>
      </c>
      <c r="C71" s="24" t="s">
        <v>7672</v>
      </c>
      <c r="D71" s="24" t="s">
        <v>3710</v>
      </c>
      <c r="E71" s="33">
        <v>2024.0</v>
      </c>
      <c r="F71" s="24" t="s">
        <v>1740</v>
      </c>
      <c r="G71" s="33">
        <v>36.0</v>
      </c>
      <c r="H71" s="33">
        <v>32.0</v>
      </c>
      <c r="I71" s="24"/>
      <c r="J71" s="33">
        <v>20067.0</v>
      </c>
      <c r="K71" s="33">
        <v>20087.0</v>
      </c>
      <c r="L71" s="33">
        <v>7.0</v>
      </c>
      <c r="M71" s="24" t="s">
        <v>3711</v>
      </c>
      <c r="N71" s="34" t="s">
        <v>7133</v>
      </c>
      <c r="O71" s="24" t="s">
        <v>1742</v>
      </c>
      <c r="P71" s="24" t="s">
        <v>1743</v>
      </c>
      <c r="Q71" s="24" t="s">
        <v>1744</v>
      </c>
      <c r="R71" s="24" t="s">
        <v>22</v>
      </c>
      <c r="S71" s="24" t="s">
        <v>7336</v>
      </c>
      <c r="T71" s="24"/>
      <c r="U71" s="24" t="s">
        <v>7337</v>
      </c>
      <c r="V71" s="24" t="s">
        <v>7673</v>
      </c>
    </row>
    <row r="72">
      <c r="A72" s="24" t="s">
        <v>7092</v>
      </c>
      <c r="B72" s="24" t="s">
        <v>7674</v>
      </c>
      <c r="C72" s="24" t="s">
        <v>7675</v>
      </c>
      <c r="D72" s="24" t="s">
        <v>2923</v>
      </c>
      <c r="E72" s="33">
        <v>2024.0</v>
      </c>
      <c r="F72" s="24" t="s">
        <v>1373</v>
      </c>
      <c r="G72" s="33">
        <v>83.0</v>
      </c>
      <c r="H72" s="33">
        <v>39.0</v>
      </c>
      <c r="I72" s="24"/>
      <c r="J72" s="33">
        <v>86833.0</v>
      </c>
      <c r="K72" s="33">
        <v>86868.0</v>
      </c>
      <c r="L72" s="33">
        <v>22.0</v>
      </c>
      <c r="M72" s="24" t="s">
        <v>2925</v>
      </c>
      <c r="N72" s="34" t="s">
        <v>7093</v>
      </c>
      <c r="O72" s="24" t="s">
        <v>1375</v>
      </c>
      <c r="P72" s="24" t="s">
        <v>1376</v>
      </c>
      <c r="Q72" s="24" t="s">
        <v>1377</v>
      </c>
      <c r="R72" s="24" t="s">
        <v>22</v>
      </c>
      <c r="S72" s="24" t="s">
        <v>7336</v>
      </c>
      <c r="T72" s="24"/>
      <c r="U72" s="24" t="s">
        <v>7337</v>
      </c>
      <c r="V72" s="24" t="s">
        <v>7676</v>
      </c>
    </row>
    <row r="73">
      <c r="A73" s="24" t="s">
        <v>7111</v>
      </c>
      <c r="B73" s="24" t="s">
        <v>7677</v>
      </c>
      <c r="C73" s="24" t="s">
        <v>7678</v>
      </c>
      <c r="D73" s="24" t="s">
        <v>2327</v>
      </c>
      <c r="E73" s="33">
        <v>2024.0</v>
      </c>
      <c r="F73" s="24" t="s">
        <v>7679</v>
      </c>
      <c r="G73" s="33">
        <v>10.0</v>
      </c>
      <c r="H73" s="33">
        <v>19.0</v>
      </c>
      <c r="I73" s="24" t="s">
        <v>7680</v>
      </c>
      <c r="J73" s="24"/>
      <c r="K73" s="24"/>
      <c r="L73" s="33">
        <v>0.0</v>
      </c>
      <c r="M73" s="24" t="s">
        <v>2329</v>
      </c>
      <c r="N73" s="34" t="s">
        <v>7112</v>
      </c>
      <c r="O73" s="24" t="s">
        <v>2330</v>
      </c>
      <c r="P73" s="24" t="s">
        <v>7681</v>
      </c>
      <c r="R73" s="24" t="s">
        <v>22</v>
      </c>
      <c r="S73" s="24" t="s">
        <v>7336</v>
      </c>
      <c r="T73" s="24" t="s">
        <v>7376</v>
      </c>
      <c r="U73" s="24" t="s">
        <v>7337</v>
      </c>
      <c r="V73" s="24" t="s">
        <v>7682</v>
      </c>
    </row>
    <row r="74">
      <c r="A74" s="24" t="s">
        <v>7090</v>
      </c>
      <c r="B74" s="24" t="s">
        <v>7683</v>
      </c>
      <c r="C74" s="24" t="s">
        <v>7684</v>
      </c>
      <c r="D74" s="24" t="s">
        <v>3945</v>
      </c>
      <c r="E74" s="33">
        <v>2024.0</v>
      </c>
      <c r="F74" s="24" t="s">
        <v>7469</v>
      </c>
      <c r="G74" s="33">
        <v>252.0</v>
      </c>
      <c r="H74" s="24"/>
      <c r="I74" s="33">
        <v>124113.0</v>
      </c>
      <c r="J74" s="24"/>
      <c r="K74" s="24"/>
      <c r="L74" s="33">
        <v>20.0</v>
      </c>
      <c r="M74" s="24" t="s">
        <v>3946</v>
      </c>
      <c r="N74" s="34" t="s">
        <v>7091</v>
      </c>
      <c r="O74" s="24" t="s">
        <v>3947</v>
      </c>
      <c r="P74" s="24" t="s">
        <v>7685</v>
      </c>
      <c r="Q74" s="24" t="s">
        <v>7686</v>
      </c>
      <c r="R74" s="24" t="s">
        <v>354</v>
      </c>
      <c r="S74" s="24" t="s">
        <v>7336</v>
      </c>
      <c r="T74" s="24"/>
      <c r="U74" s="24" t="s">
        <v>7337</v>
      </c>
      <c r="V74" s="24" t="s">
        <v>7687</v>
      </c>
    </row>
    <row r="75">
      <c r="A75" s="24" t="s">
        <v>7144</v>
      </c>
      <c r="B75" s="24" t="s">
        <v>7688</v>
      </c>
      <c r="C75" s="24" t="s">
        <v>7689</v>
      </c>
      <c r="D75" s="24" t="s">
        <v>3795</v>
      </c>
      <c r="E75" s="33">
        <v>2024.0</v>
      </c>
      <c r="F75" s="24" t="s">
        <v>7690</v>
      </c>
      <c r="G75" s="33">
        <v>16.0</v>
      </c>
      <c r="H75" s="33">
        <v>3.0</v>
      </c>
      <c r="I75" s="24"/>
      <c r="J75" s="33">
        <v>688.0</v>
      </c>
      <c r="K75" s="33">
        <v>711.0</v>
      </c>
      <c r="L75" s="33">
        <v>9.0</v>
      </c>
      <c r="M75" s="24" t="s">
        <v>3796</v>
      </c>
      <c r="N75" s="34" t="s">
        <v>7145</v>
      </c>
      <c r="O75" s="24" t="s">
        <v>3797</v>
      </c>
      <c r="P75" s="24" t="s">
        <v>7691</v>
      </c>
      <c r="Q75" s="24" t="s">
        <v>7692</v>
      </c>
      <c r="R75" s="24" t="s">
        <v>22</v>
      </c>
      <c r="S75" s="24" t="s">
        <v>7336</v>
      </c>
      <c r="T75" s="24"/>
      <c r="U75" s="24" t="s">
        <v>7337</v>
      </c>
      <c r="V75" s="24" t="s">
        <v>7693</v>
      </c>
    </row>
    <row r="76">
      <c r="A76" s="24" t="s">
        <v>6999</v>
      </c>
      <c r="B76" s="24" t="s">
        <v>7694</v>
      </c>
      <c r="C76" s="24" t="s">
        <v>7695</v>
      </c>
      <c r="D76" s="24" t="s">
        <v>2820</v>
      </c>
      <c r="E76" s="33">
        <v>2024.0</v>
      </c>
      <c r="F76" s="24" t="s">
        <v>1330</v>
      </c>
      <c r="G76" s="33">
        <v>94.0</v>
      </c>
      <c r="H76" s="24"/>
      <c r="I76" s="33">
        <v>106279.0</v>
      </c>
      <c r="J76" s="24"/>
      <c r="K76" s="24"/>
      <c r="L76" s="33">
        <v>28.0</v>
      </c>
      <c r="M76" s="24" t="s">
        <v>2822</v>
      </c>
      <c r="N76" s="34" t="s">
        <v>7000</v>
      </c>
      <c r="O76" s="24" t="s">
        <v>2823</v>
      </c>
      <c r="P76" s="24" t="s">
        <v>7696</v>
      </c>
      <c r="Q76" s="24" t="s">
        <v>7697</v>
      </c>
      <c r="R76" s="24" t="s">
        <v>22</v>
      </c>
      <c r="S76" s="24" t="s">
        <v>7336</v>
      </c>
      <c r="T76" s="24"/>
      <c r="U76" s="24" t="s">
        <v>7337</v>
      </c>
      <c r="V76" s="24" t="s">
        <v>7698</v>
      </c>
    </row>
    <row r="77">
      <c r="A77" s="24" t="s">
        <v>7142</v>
      </c>
      <c r="B77" s="24" t="s">
        <v>7699</v>
      </c>
      <c r="C77" s="24" t="s">
        <v>7700</v>
      </c>
      <c r="D77" s="24" t="s">
        <v>2926</v>
      </c>
      <c r="E77" s="33">
        <v>2024.0</v>
      </c>
      <c r="F77" s="24" t="s">
        <v>7462</v>
      </c>
      <c r="G77" s="33">
        <v>37.0</v>
      </c>
      <c r="H77" s="33">
        <v>4.0</v>
      </c>
      <c r="I77" s="24"/>
      <c r="J77" s="33">
        <v>1752.0</v>
      </c>
      <c r="K77" s="33">
        <v>1766.0</v>
      </c>
      <c r="L77" s="33">
        <v>3.0</v>
      </c>
      <c r="M77" s="24" t="s">
        <v>2927</v>
      </c>
      <c r="N77" s="34" t="s">
        <v>7143</v>
      </c>
      <c r="O77" s="24" t="s">
        <v>2928</v>
      </c>
      <c r="P77" s="24" t="s">
        <v>7701</v>
      </c>
      <c r="Q77" s="24" t="s">
        <v>7702</v>
      </c>
      <c r="R77" s="24" t="s">
        <v>22</v>
      </c>
      <c r="S77" s="24" t="s">
        <v>7336</v>
      </c>
      <c r="T77" s="24" t="s">
        <v>7703</v>
      </c>
      <c r="U77" s="24" t="s">
        <v>7337</v>
      </c>
      <c r="V77" s="24" t="s">
        <v>7704</v>
      </c>
    </row>
    <row r="78">
      <c r="A78" s="24" t="s">
        <v>7007</v>
      </c>
      <c r="B78" s="24" t="s">
        <v>7705</v>
      </c>
      <c r="C78" s="24" t="s">
        <v>7706</v>
      </c>
      <c r="D78" s="24" t="s">
        <v>2965</v>
      </c>
      <c r="E78" s="33">
        <v>2024.0</v>
      </c>
      <c r="F78" s="24" t="s">
        <v>1726</v>
      </c>
      <c r="G78" s="33">
        <v>34.0</v>
      </c>
      <c r="H78" s="33">
        <v>3.0</v>
      </c>
      <c r="I78" s="24"/>
      <c r="J78" s="33">
        <v>1739.0</v>
      </c>
      <c r="K78" s="33">
        <v>1752.0</v>
      </c>
      <c r="L78" s="33">
        <v>5.0</v>
      </c>
      <c r="M78" s="24" t="s">
        <v>2966</v>
      </c>
      <c r="N78" s="34" t="s">
        <v>7008</v>
      </c>
      <c r="O78" s="24" t="s">
        <v>1728</v>
      </c>
      <c r="P78" s="24" t="s">
        <v>1729</v>
      </c>
      <c r="R78" s="24" t="s">
        <v>22</v>
      </c>
      <c r="S78" s="24" t="s">
        <v>7336</v>
      </c>
      <c r="T78" s="24" t="s">
        <v>1301</v>
      </c>
      <c r="U78" s="24" t="s">
        <v>7337</v>
      </c>
      <c r="V78" s="24" t="s">
        <v>7707</v>
      </c>
    </row>
    <row r="79">
      <c r="A79" s="24" t="s">
        <v>7005</v>
      </c>
      <c r="B79" s="24" t="s">
        <v>7708</v>
      </c>
      <c r="C79" s="24" t="s">
        <v>7709</v>
      </c>
      <c r="D79" s="24" t="s">
        <v>2888</v>
      </c>
      <c r="E79" s="33">
        <v>2024.0</v>
      </c>
      <c r="F79" s="24" t="s">
        <v>7679</v>
      </c>
      <c r="G79" s="33">
        <v>10.0</v>
      </c>
      <c r="H79" s="33">
        <v>10.0</v>
      </c>
      <c r="I79" s="24" t="s">
        <v>7710</v>
      </c>
      <c r="J79" s="24"/>
      <c r="K79" s="24"/>
      <c r="L79" s="33">
        <v>9.0</v>
      </c>
      <c r="M79" s="24" t="s">
        <v>2889</v>
      </c>
      <c r="N79" s="34" t="s">
        <v>7006</v>
      </c>
      <c r="O79" s="24" t="s">
        <v>2890</v>
      </c>
      <c r="P79" s="24" t="s">
        <v>7711</v>
      </c>
      <c r="R79" s="24" t="s">
        <v>22</v>
      </c>
      <c r="S79" s="24" t="s">
        <v>7336</v>
      </c>
      <c r="T79" s="24" t="s">
        <v>7712</v>
      </c>
      <c r="U79" s="24" t="s">
        <v>7337</v>
      </c>
      <c r="V79" s="24" t="s">
        <v>7713</v>
      </c>
    </row>
    <row r="80">
      <c r="A80" s="24" t="s">
        <v>7109</v>
      </c>
      <c r="B80" s="24" t="s">
        <v>7714</v>
      </c>
      <c r="C80" s="24" t="s">
        <v>7715</v>
      </c>
      <c r="D80" s="24" t="s">
        <v>4125</v>
      </c>
      <c r="E80" s="33">
        <v>2024.0</v>
      </c>
      <c r="F80" s="24" t="s">
        <v>1662</v>
      </c>
      <c r="G80" s="33">
        <v>173.0</v>
      </c>
      <c r="H80" s="24"/>
      <c r="I80" s="33">
        <v>108303.0</v>
      </c>
      <c r="J80" s="24"/>
      <c r="K80" s="24"/>
      <c r="L80" s="33">
        <v>17.0</v>
      </c>
      <c r="M80" s="24" t="s">
        <v>4127</v>
      </c>
      <c r="N80" s="34" t="s">
        <v>7110</v>
      </c>
      <c r="O80" s="24" t="s">
        <v>1664</v>
      </c>
      <c r="P80" s="24" t="s">
        <v>1665</v>
      </c>
      <c r="Q80" s="24" t="s">
        <v>7716</v>
      </c>
      <c r="R80" s="24" t="s">
        <v>22</v>
      </c>
      <c r="S80" s="24" t="s">
        <v>7336</v>
      </c>
      <c r="T80" s="24" t="s">
        <v>7383</v>
      </c>
      <c r="U80" s="24" t="s">
        <v>7337</v>
      </c>
      <c r="V80" s="24" t="s">
        <v>7717</v>
      </c>
    </row>
    <row r="81">
      <c r="A81" s="24" t="s">
        <v>6997</v>
      </c>
      <c r="B81" s="24" t="s">
        <v>7718</v>
      </c>
      <c r="C81" s="24" t="s">
        <v>7719</v>
      </c>
      <c r="D81" s="24" t="s">
        <v>2958</v>
      </c>
      <c r="E81" s="33">
        <v>2024.0</v>
      </c>
      <c r="F81" s="24" t="s">
        <v>7720</v>
      </c>
      <c r="G81" s="33">
        <v>248.0</v>
      </c>
      <c r="H81" s="24"/>
      <c r="I81" s="33">
        <v>108121.0</v>
      </c>
      <c r="J81" s="24"/>
      <c r="K81" s="24"/>
      <c r="L81" s="33">
        <v>40.0</v>
      </c>
      <c r="M81" s="24" t="s">
        <v>2959</v>
      </c>
      <c r="N81" s="34" t="s">
        <v>6998</v>
      </c>
      <c r="O81" s="24" t="s">
        <v>2960</v>
      </c>
      <c r="P81" s="24" t="s">
        <v>7721</v>
      </c>
      <c r="Q81" s="24" t="s">
        <v>7722</v>
      </c>
      <c r="R81" s="24" t="s">
        <v>22</v>
      </c>
      <c r="S81" s="24" t="s">
        <v>7336</v>
      </c>
      <c r="T81" s="24"/>
      <c r="U81" s="24" t="s">
        <v>7337</v>
      </c>
      <c r="V81" s="24" t="s">
        <v>7723</v>
      </c>
    </row>
    <row r="82">
      <c r="A82" s="24" t="s">
        <v>7097</v>
      </c>
      <c r="B82" s="24" t="s">
        <v>7724</v>
      </c>
      <c r="C82" s="24" t="s">
        <v>7725</v>
      </c>
      <c r="D82" s="24" t="s">
        <v>3734</v>
      </c>
      <c r="E82" s="33">
        <v>2024.0</v>
      </c>
      <c r="F82" s="24" t="s">
        <v>7726</v>
      </c>
      <c r="G82" s="33">
        <v>56.0</v>
      </c>
      <c r="H82" s="33">
        <v>5.0</v>
      </c>
      <c r="I82" s="33">
        <v>763.0</v>
      </c>
      <c r="J82" s="24"/>
      <c r="K82" s="24"/>
      <c r="L82" s="33">
        <v>14.0</v>
      </c>
      <c r="M82" s="24" t="s">
        <v>3735</v>
      </c>
      <c r="N82" s="34" t="s">
        <v>7098</v>
      </c>
      <c r="O82" s="24" t="s">
        <v>7099</v>
      </c>
      <c r="P82" s="24" t="s">
        <v>792</v>
      </c>
      <c r="Q82" s="24" t="s">
        <v>7727</v>
      </c>
      <c r="R82" s="24" t="s">
        <v>22</v>
      </c>
      <c r="S82" s="24" t="s">
        <v>7336</v>
      </c>
      <c r="T82" s="24"/>
      <c r="U82" s="24" t="s">
        <v>7337</v>
      </c>
      <c r="V82" s="24" t="s">
        <v>7728</v>
      </c>
    </row>
    <row r="83">
      <c r="A83" s="24" t="s">
        <v>7100</v>
      </c>
      <c r="B83" s="24" t="s">
        <v>7729</v>
      </c>
      <c r="C83" s="24" t="s">
        <v>7730</v>
      </c>
      <c r="D83" s="24" t="s">
        <v>7101</v>
      </c>
      <c r="E83" s="33">
        <v>2024.0</v>
      </c>
      <c r="F83" s="24" t="s">
        <v>7731</v>
      </c>
      <c r="G83" s="33">
        <v>8.0</v>
      </c>
      <c r="H83" s="33">
        <v>1.0</v>
      </c>
      <c r="I83" s="24"/>
      <c r="J83" s="33">
        <v>2.0</v>
      </c>
      <c r="K83" s="33">
        <v>14.0</v>
      </c>
      <c r="L83" s="33">
        <v>5.0</v>
      </c>
      <c r="M83" s="24" t="s">
        <v>7732</v>
      </c>
      <c r="N83" s="34" t="s">
        <v>7102</v>
      </c>
      <c r="O83" s="24" t="s">
        <v>7103</v>
      </c>
      <c r="P83" s="24" t="s">
        <v>7733</v>
      </c>
      <c r="Q83" s="24" t="s">
        <v>7734</v>
      </c>
      <c r="R83" s="24" t="s">
        <v>22</v>
      </c>
      <c r="S83" s="24" t="s">
        <v>7336</v>
      </c>
      <c r="T83" s="24"/>
      <c r="U83" s="24" t="s">
        <v>7337</v>
      </c>
      <c r="V83" s="24" t="s">
        <v>7735</v>
      </c>
    </row>
    <row r="84">
      <c r="A84" s="24" t="s">
        <v>6995</v>
      </c>
      <c r="B84" s="24" t="s">
        <v>7736</v>
      </c>
      <c r="C84" s="24" t="s">
        <v>7737</v>
      </c>
      <c r="D84" s="24" t="s">
        <v>2908</v>
      </c>
      <c r="E84" s="33">
        <v>2024.0</v>
      </c>
      <c r="F84" s="24" t="s">
        <v>1373</v>
      </c>
      <c r="G84" s="33">
        <v>83.0</v>
      </c>
      <c r="H84" s="33">
        <v>10.0</v>
      </c>
      <c r="I84" s="24"/>
      <c r="J84" s="33">
        <v>30563.0</v>
      </c>
      <c r="K84" s="33">
        <v>30585.0</v>
      </c>
      <c r="L84" s="33">
        <v>6.0</v>
      </c>
      <c r="M84" s="24" t="s">
        <v>2909</v>
      </c>
      <c r="N84" s="34" t="s">
        <v>6996</v>
      </c>
      <c r="O84" s="24" t="s">
        <v>2910</v>
      </c>
      <c r="P84" s="24" t="s">
        <v>857</v>
      </c>
      <c r="Q84" s="24" t="s">
        <v>7738</v>
      </c>
      <c r="R84" s="24" t="s">
        <v>22</v>
      </c>
      <c r="S84" s="24" t="s">
        <v>7336</v>
      </c>
      <c r="T84" s="24"/>
      <c r="U84" s="24" t="s">
        <v>7337</v>
      </c>
      <c r="V84" s="24" t="s">
        <v>7739</v>
      </c>
    </row>
    <row r="85">
      <c r="A85" s="24" t="s">
        <v>7003</v>
      </c>
      <c r="B85" s="24" t="s">
        <v>7740</v>
      </c>
      <c r="C85" s="24" t="s">
        <v>7741</v>
      </c>
      <c r="D85" s="24" t="s">
        <v>2850</v>
      </c>
      <c r="E85" s="33">
        <v>2024.0</v>
      </c>
      <c r="F85" s="24" t="s">
        <v>7679</v>
      </c>
      <c r="G85" s="33">
        <v>10.0</v>
      </c>
      <c r="H85" s="33">
        <v>2.0</v>
      </c>
      <c r="I85" s="24" t="s">
        <v>7742</v>
      </c>
      <c r="J85" s="24"/>
      <c r="K85" s="24"/>
      <c r="L85" s="33">
        <v>22.0</v>
      </c>
      <c r="M85" s="24" t="s">
        <v>2852</v>
      </c>
      <c r="N85" s="34" t="s">
        <v>7004</v>
      </c>
      <c r="O85" s="24" t="s">
        <v>2853</v>
      </c>
      <c r="P85" s="24" t="s">
        <v>7743</v>
      </c>
      <c r="R85" s="24" t="s">
        <v>22</v>
      </c>
      <c r="S85" s="24" t="s">
        <v>7336</v>
      </c>
      <c r="T85" s="24" t="s">
        <v>7376</v>
      </c>
      <c r="U85" s="24" t="s">
        <v>7337</v>
      </c>
      <c r="V85" s="24" t="s">
        <v>7744</v>
      </c>
    </row>
    <row r="86">
      <c r="A86" s="24" t="s">
        <v>7137</v>
      </c>
      <c r="B86" s="24" t="s">
        <v>7745</v>
      </c>
      <c r="C86" s="24" t="s">
        <v>7746</v>
      </c>
      <c r="D86" s="24" t="s">
        <v>2496</v>
      </c>
      <c r="E86" s="33">
        <v>2024.0</v>
      </c>
      <c r="F86" s="24"/>
      <c r="G86" s="24"/>
      <c r="H86" s="24"/>
      <c r="I86" s="24"/>
      <c r="J86" s="33">
        <v>659.0</v>
      </c>
      <c r="K86" s="33">
        <v>665.0</v>
      </c>
      <c r="L86" s="33">
        <v>1.0</v>
      </c>
      <c r="M86" s="24" t="s">
        <v>2498</v>
      </c>
      <c r="N86" s="34" t="s">
        <v>7138</v>
      </c>
      <c r="O86" s="24" t="s">
        <v>1600</v>
      </c>
      <c r="P86" s="24" t="s">
        <v>1601</v>
      </c>
      <c r="Q86" s="24" t="s">
        <v>1602</v>
      </c>
      <c r="R86" s="24" t="s">
        <v>1275</v>
      </c>
      <c r="S86" s="24" t="s">
        <v>7336</v>
      </c>
      <c r="T86" s="24"/>
      <c r="U86" s="24" t="s">
        <v>7337</v>
      </c>
      <c r="V86" s="24" t="s">
        <v>7747</v>
      </c>
    </row>
    <row r="87">
      <c r="A87" s="24" t="s">
        <v>7118</v>
      </c>
      <c r="B87" s="24" t="s">
        <v>7748</v>
      </c>
      <c r="C87" s="24" t="s">
        <v>7749</v>
      </c>
      <c r="D87" s="24" t="s">
        <v>3830</v>
      </c>
      <c r="E87" s="33">
        <v>2024.0</v>
      </c>
      <c r="F87" s="24"/>
      <c r="G87" s="24"/>
      <c r="H87" s="24"/>
      <c r="I87" s="24"/>
      <c r="J87" s="33">
        <v>247.0</v>
      </c>
      <c r="K87" s="33">
        <v>256.0</v>
      </c>
      <c r="L87" s="33">
        <v>0.0</v>
      </c>
      <c r="M87" s="24" t="s">
        <v>2797</v>
      </c>
      <c r="N87" s="34" t="s">
        <v>7119</v>
      </c>
      <c r="O87" s="24" t="s">
        <v>1315</v>
      </c>
      <c r="P87" s="24" t="s">
        <v>1316</v>
      </c>
      <c r="Q87" s="24" t="s">
        <v>1317</v>
      </c>
      <c r="R87" s="24" t="s">
        <v>1275</v>
      </c>
      <c r="S87" s="24" t="s">
        <v>7336</v>
      </c>
      <c r="T87" s="24"/>
      <c r="U87" s="24" t="s">
        <v>7337</v>
      </c>
      <c r="V87" s="24" t="s">
        <v>7750</v>
      </c>
    </row>
    <row r="88">
      <c r="A88" s="24"/>
      <c r="B88" s="24"/>
      <c r="C88" s="24"/>
      <c r="D88" s="24" t="s">
        <v>2446</v>
      </c>
      <c r="E88" s="33">
        <v>2024.0</v>
      </c>
      <c r="F88" s="24"/>
      <c r="G88" s="24"/>
      <c r="H88" s="24"/>
      <c r="I88" s="24"/>
      <c r="J88" s="24"/>
      <c r="K88" s="24"/>
      <c r="L88" s="33">
        <v>0.0</v>
      </c>
      <c r="M88" s="24"/>
      <c r="N88" s="34" t="s">
        <v>7162</v>
      </c>
      <c r="O88" s="24" t="s">
        <v>2447</v>
      </c>
      <c r="R88" s="24" t="s">
        <v>7359</v>
      </c>
      <c r="S88" s="24" t="s">
        <v>7336</v>
      </c>
      <c r="T88" s="24"/>
      <c r="U88" s="24" t="s">
        <v>7337</v>
      </c>
      <c r="V88" s="24" t="s">
        <v>7751</v>
      </c>
    </row>
    <row r="89">
      <c r="A89" s="24" t="s">
        <v>7104</v>
      </c>
      <c r="B89" s="24" t="s">
        <v>7752</v>
      </c>
      <c r="C89" s="24" t="s">
        <v>7753</v>
      </c>
      <c r="D89" s="24" t="s">
        <v>3717</v>
      </c>
      <c r="E89" s="33">
        <v>2024.0</v>
      </c>
      <c r="F89" s="24"/>
      <c r="G89" s="24"/>
      <c r="H89" s="24"/>
      <c r="I89" s="24"/>
      <c r="J89" s="24"/>
      <c r="K89" s="24"/>
      <c r="L89" s="33">
        <v>2.0</v>
      </c>
      <c r="M89" s="24" t="s">
        <v>2802</v>
      </c>
      <c r="N89" s="34" t="s">
        <v>7105</v>
      </c>
      <c r="O89" s="24" t="s">
        <v>7106</v>
      </c>
      <c r="P89" s="24" t="s">
        <v>7754</v>
      </c>
      <c r="Q89" s="24" t="s">
        <v>7755</v>
      </c>
      <c r="R89" s="24" t="s">
        <v>1275</v>
      </c>
      <c r="S89" s="24" t="s">
        <v>7336</v>
      </c>
      <c r="T89" s="24"/>
      <c r="U89" s="24" t="s">
        <v>7337</v>
      </c>
      <c r="V89" s="24" t="s">
        <v>7756</v>
      </c>
    </row>
    <row r="90">
      <c r="A90" s="24"/>
      <c r="B90" s="24"/>
      <c r="C90" s="24"/>
      <c r="D90" s="24" t="s">
        <v>7159</v>
      </c>
      <c r="E90" s="33">
        <v>2024.0</v>
      </c>
      <c r="F90" s="24" t="s">
        <v>1769</v>
      </c>
      <c r="G90" s="24" t="s">
        <v>7757</v>
      </c>
      <c r="H90" s="24"/>
      <c r="I90" s="24"/>
      <c r="J90" s="24"/>
      <c r="K90" s="24"/>
      <c r="L90" s="33">
        <v>0.0</v>
      </c>
      <c r="M90" s="24"/>
      <c r="N90" s="34" t="s">
        <v>7160</v>
      </c>
      <c r="O90" s="24" t="s">
        <v>7161</v>
      </c>
      <c r="R90" s="24" t="s">
        <v>7359</v>
      </c>
      <c r="S90" s="24" t="s">
        <v>7336</v>
      </c>
      <c r="T90" s="24"/>
      <c r="U90" s="24" t="s">
        <v>7337</v>
      </c>
      <c r="V90" s="24" t="s">
        <v>7758</v>
      </c>
    </row>
    <row r="91">
      <c r="A91" s="24" t="s">
        <v>7146</v>
      </c>
      <c r="B91" s="24" t="s">
        <v>7759</v>
      </c>
      <c r="C91" s="24" t="s">
        <v>7760</v>
      </c>
      <c r="D91" s="24" t="s">
        <v>2507</v>
      </c>
      <c r="E91" s="33">
        <v>2024.0</v>
      </c>
      <c r="F91" s="24" t="s">
        <v>4679</v>
      </c>
      <c r="G91" s="33">
        <v>12.0</v>
      </c>
      <c r="H91" s="24"/>
      <c r="I91" s="24"/>
      <c r="J91" s="33">
        <v>179190.0</v>
      </c>
      <c r="K91" s="33">
        <v>179203.0</v>
      </c>
      <c r="L91" s="33">
        <v>6.0</v>
      </c>
      <c r="M91" s="24" t="s">
        <v>1989</v>
      </c>
      <c r="N91" s="34" t="s">
        <v>7147</v>
      </c>
      <c r="O91" s="24" t="s">
        <v>7148</v>
      </c>
      <c r="P91" s="24" t="s">
        <v>7761</v>
      </c>
      <c r="Q91" s="24" t="s">
        <v>7762</v>
      </c>
      <c r="R91" s="24" t="s">
        <v>22</v>
      </c>
      <c r="S91" s="24" t="s">
        <v>7336</v>
      </c>
      <c r="T91" s="24" t="s">
        <v>1301</v>
      </c>
      <c r="U91" s="24" t="s">
        <v>7337</v>
      </c>
      <c r="V91" s="24" t="s">
        <v>7763</v>
      </c>
    </row>
    <row r="92">
      <c r="A92" s="24" t="s">
        <v>7094</v>
      </c>
      <c r="B92" s="24" t="s">
        <v>7764</v>
      </c>
      <c r="C92" s="24" t="s">
        <v>7765</v>
      </c>
      <c r="D92" s="24" t="s">
        <v>2635</v>
      </c>
      <c r="E92" s="33">
        <v>2024.0</v>
      </c>
      <c r="F92" s="24" t="s">
        <v>4679</v>
      </c>
      <c r="G92" s="33">
        <v>12.0</v>
      </c>
      <c r="H92" s="24"/>
      <c r="I92" s="24"/>
      <c r="J92" s="33">
        <v>186819.0</v>
      </c>
      <c r="K92" s="33">
        <v>186835.0</v>
      </c>
      <c r="L92" s="33">
        <v>0.0</v>
      </c>
      <c r="M92" s="24" t="s">
        <v>2207</v>
      </c>
      <c r="N92" s="34" t="s">
        <v>7095</v>
      </c>
      <c r="O92" s="24" t="s">
        <v>7096</v>
      </c>
      <c r="P92" s="24" t="s">
        <v>7766</v>
      </c>
      <c r="Q92" s="24" t="s">
        <v>7767</v>
      </c>
      <c r="R92" s="24" t="s">
        <v>22</v>
      </c>
      <c r="S92" s="24" t="s">
        <v>7336</v>
      </c>
      <c r="T92" s="24" t="s">
        <v>1301</v>
      </c>
      <c r="U92" s="24" t="s">
        <v>7337</v>
      </c>
      <c r="V92" s="24" t="s">
        <v>7768</v>
      </c>
    </row>
    <row r="93">
      <c r="A93" s="24" t="s">
        <v>7134</v>
      </c>
      <c r="B93" s="24" t="s">
        <v>7769</v>
      </c>
      <c r="C93" s="24" t="s">
        <v>7770</v>
      </c>
      <c r="D93" s="24" t="s">
        <v>2526</v>
      </c>
      <c r="E93" s="33">
        <v>2024.0</v>
      </c>
      <c r="F93" s="24"/>
      <c r="G93" s="24"/>
      <c r="H93" s="24"/>
      <c r="I93" s="24"/>
      <c r="J93" s="24"/>
      <c r="K93" s="24"/>
      <c r="L93" s="33">
        <v>2.0</v>
      </c>
      <c r="M93" s="24" t="s">
        <v>1946</v>
      </c>
      <c r="N93" s="34" t="s">
        <v>7135</v>
      </c>
      <c r="O93" s="24" t="s">
        <v>7136</v>
      </c>
      <c r="P93" s="24" t="s">
        <v>1433</v>
      </c>
      <c r="Q93" s="24" t="s">
        <v>1434</v>
      </c>
      <c r="R93" s="24" t="s">
        <v>1275</v>
      </c>
      <c r="S93" s="24" t="s">
        <v>7336</v>
      </c>
      <c r="T93" s="24"/>
      <c r="U93" s="24" t="s">
        <v>7337</v>
      </c>
      <c r="V93" s="24" t="s">
        <v>7771</v>
      </c>
    </row>
    <row r="94">
      <c r="A94" s="24" t="s">
        <v>7107</v>
      </c>
      <c r="B94" s="24" t="s">
        <v>7772</v>
      </c>
      <c r="C94" s="24" t="s">
        <v>7773</v>
      </c>
      <c r="D94" s="24" t="s">
        <v>3836</v>
      </c>
      <c r="E94" s="33">
        <v>2024.0</v>
      </c>
      <c r="F94" s="24" t="s">
        <v>4679</v>
      </c>
      <c r="G94" s="33">
        <v>12.0</v>
      </c>
      <c r="H94" s="24"/>
      <c r="I94" s="24"/>
      <c r="J94" s="33">
        <v>172297.0</v>
      </c>
      <c r="K94" s="33">
        <v>172324.0</v>
      </c>
      <c r="L94" s="33">
        <v>4.0</v>
      </c>
      <c r="M94" s="24" t="s">
        <v>3837</v>
      </c>
      <c r="N94" s="34" t="s">
        <v>7108</v>
      </c>
      <c r="O94" s="24" t="s">
        <v>3838</v>
      </c>
      <c r="P94" s="24" t="s">
        <v>7774</v>
      </c>
      <c r="Q94" s="24" t="s">
        <v>7775</v>
      </c>
      <c r="R94" s="24" t="s">
        <v>354</v>
      </c>
      <c r="S94" s="24" t="s">
        <v>7336</v>
      </c>
      <c r="T94" s="24" t="s">
        <v>1301</v>
      </c>
      <c r="U94" s="24" t="s">
        <v>7337</v>
      </c>
      <c r="V94" s="24" t="s">
        <v>7776</v>
      </c>
    </row>
    <row r="95">
      <c r="A95" s="24" t="s">
        <v>7116</v>
      </c>
      <c r="B95" s="24" t="s">
        <v>7777</v>
      </c>
      <c r="C95" s="24" t="s">
        <v>7778</v>
      </c>
      <c r="D95" s="24" t="s">
        <v>3741</v>
      </c>
      <c r="E95" s="33">
        <v>2024.0</v>
      </c>
      <c r="F95" s="24"/>
      <c r="G95" s="24"/>
      <c r="H95" s="24"/>
      <c r="I95" s="24"/>
      <c r="J95" s="24"/>
      <c r="K95" s="24"/>
      <c r="L95" s="33">
        <v>0.0</v>
      </c>
      <c r="M95" s="24" t="s">
        <v>3010</v>
      </c>
      <c r="N95" s="34" t="s">
        <v>7117</v>
      </c>
      <c r="O95" s="24" t="s">
        <v>1476</v>
      </c>
      <c r="P95" s="24" t="s">
        <v>1477</v>
      </c>
      <c r="Q95" s="24" t="s">
        <v>1478</v>
      </c>
      <c r="R95" s="24" t="s">
        <v>1275</v>
      </c>
      <c r="S95" s="24" t="s">
        <v>7336</v>
      </c>
      <c r="T95" s="24"/>
      <c r="U95" s="24" t="s">
        <v>7337</v>
      </c>
      <c r="V95" s="24" t="s">
        <v>7779</v>
      </c>
    </row>
    <row r="96">
      <c r="A96" s="24"/>
      <c r="B96" s="24"/>
      <c r="C96" s="24"/>
      <c r="D96" s="24" t="s">
        <v>1922</v>
      </c>
      <c r="E96" s="33">
        <v>2024.0</v>
      </c>
      <c r="F96" s="24" t="s">
        <v>1769</v>
      </c>
      <c r="G96" s="24" t="s">
        <v>7780</v>
      </c>
      <c r="H96" s="24"/>
      <c r="I96" s="24"/>
      <c r="J96" s="24"/>
      <c r="K96" s="24"/>
      <c r="L96" s="33">
        <v>0.0</v>
      </c>
      <c r="M96" s="24"/>
      <c r="N96" s="34" t="s">
        <v>7154</v>
      </c>
      <c r="O96" s="24" t="s">
        <v>7155</v>
      </c>
      <c r="R96" s="24" t="s">
        <v>7359</v>
      </c>
      <c r="S96" s="24" t="s">
        <v>7336</v>
      </c>
      <c r="T96" s="24"/>
      <c r="U96" s="24" t="s">
        <v>7337</v>
      </c>
      <c r="V96" s="24" t="s">
        <v>7781</v>
      </c>
    </row>
    <row r="97">
      <c r="A97" s="24"/>
      <c r="B97" s="24"/>
      <c r="C97" s="24"/>
      <c r="D97" s="24" t="s">
        <v>1922</v>
      </c>
      <c r="E97" s="33">
        <v>2024.0</v>
      </c>
      <c r="F97" s="24" t="s">
        <v>1769</v>
      </c>
      <c r="G97" s="24" t="s">
        <v>7782</v>
      </c>
      <c r="H97" s="24"/>
      <c r="I97" s="24"/>
      <c r="J97" s="24"/>
      <c r="K97" s="24"/>
      <c r="L97" s="33">
        <v>0.0</v>
      </c>
      <c r="M97" s="24"/>
      <c r="N97" s="34" t="s">
        <v>7156</v>
      </c>
      <c r="O97" s="24" t="s">
        <v>7155</v>
      </c>
      <c r="R97" s="24" t="s">
        <v>7359</v>
      </c>
      <c r="S97" s="24" t="s">
        <v>7336</v>
      </c>
      <c r="T97" s="24"/>
      <c r="U97" s="24" t="s">
        <v>7337</v>
      </c>
      <c r="V97" s="24" t="s">
        <v>7783</v>
      </c>
    </row>
    <row r="98">
      <c r="A98" s="24"/>
      <c r="B98" s="24"/>
      <c r="C98" s="24"/>
      <c r="D98" s="24" t="s">
        <v>1922</v>
      </c>
      <c r="E98" s="33">
        <v>2024.0</v>
      </c>
      <c r="F98" s="24" t="s">
        <v>1769</v>
      </c>
      <c r="G98" s="24" t="s">
        <v>7784</v>
      </c>
      <c r="H98" s="24"/>
      <c r="I98" s="24"/>
      <c r="J98" s="24"/>
      <c r="K98" s="24"/>
      <c r="L98" s="33">
        <v>0.0</v>
      </c>
      <c r="M98" s="24"/>
      <c r="N98" s="34" t="s">
        <v>7157</v>
      </c>
      <c r="O98" s="24" t="s">
        <v>7155</v>
      </c>
      <c r="R98" s="24" t="s">
        <v>7359</v>
      </c>
      <c r="S98" s="24" t="s">
        <v>7336</v>
      </c>
      <c r="T98" s="24"/>
      <c r="U98" s="24" t="s">
        <v>7337</v>
      </c>
      <c r="V98" s="24" t="s">
        <v>7785</v>
      </c>
    </row>
    <row r="99">
      <c r="A99" s="24"/>
      <c r="B99" s="24"/>
      <c r="C99" s="24"/>
      <c r="D99" s="24" t="s">
        <v>1922</v>
      </c>
      <c r="E99" s="33">
        <v>2024.0</v>
      </c>
      <c r="F99" s="24" t="s">
        <v>1769</v>
      </c>
      <c r="G99" s="24" t="s">
        <v>7786</v>
      </c>
      <c r="H99" s="24"/>
      <c r="I99" s="24"/>
      <c r="J99" s="24"/>
      <c r="K99" s="24"/>
      <c r="L99" s="33">
        <v>0.0</v>
      </c>
      <c r="M99" s="24"/>
      <c r="N99" s="34" t="s">
        <v>7158</v>
      </c>
      <c r="O99" s="24" t="s">
        <v>7155</v>
      </c>
      <c r="R99" s="24" t="s">
        <v>7359</v>
      </c>
      <c r="S99" s="24" t="s">
        <v>7336</v>
      </c>
      <c r="T99" s="24"/>
      <c r="U99" s="24" t="s">
        <v>7337</v>
      </c>
      <c r="V99" s="24" t="s">
        <v>7787</v>
      </c>
    </row>
    <row r="100">
      <c r="A100" s="24"/>
      <c r="B100" s="24"/>
      <c r="C100" s="24"/>
      <c r="D100" s="24" t="s">
        <v>7163</v>
      </c>
      <c r="E100" s="33">
        <v>2024.0</v>
      </c>
      <c r="F100" s="24" t="s">
        <v>1575</v>
      </c>
      <c r="G100" s="24" t="s">
        <v>7788</v>
      </c>
      <c r="H100" s="24"/>
      <c r="I100" s="24"/>
      <c r="J100" s="24"/>
      <c r="K100" s="24"/>
      <c r="L100" s="33">
        <v>0.0</v>
      </c>
      <c r="M100" s="24"/>
      <c r="N100" s="34" t="s">
        <v>7164</v>
      </c>
      <c r="O100" s="24" t="s">
        <v>7165</v>
      </c>
      <c r="R100" s="24" t="s">
        <v>7359</v>
      </c>
      <c r="S100" s="24" t="s">
        <v>7336</v>
      </c>
      <c r="T100" s="24"/>
      <c r="U100" s="24" t="s">
        <v>7337</v>
      </c>
      <c r="V100" s="24" t="s">
        <v>7789</v>
      </c>
    </row>
    <row r="101">
      <c r="A101" s="24" t="s">
        <v>7149</v>
      </c>
      <c r="B101" s="24" t="s">
        <v>7790</v>
      </c>
      <c r="C101" s="24" t="s">
        <v>7791</v>
      </c>
      <c r="D101" s="24" t="s">
        <v>3700</v>
      </c>
      <c r="E101" s="33">
        <v>2024.0</v>
      </c>
      <c r="F101" s="24"/>
      <c r="G101" s="24"/>
      <c r="H101" s="24"/>
      <c r="I101" s="24"/>
      <c r="J101" s="33">
        <v>184.0</v>
      </c>
      <c r="K101" s="33">
        <v>194.0</v>
      </c>
      <c r="L101" s="33">
        <v>2.0</v>
      </c>
      <c r="M101" s="24" t="s">
        <v>3701</v>
      </c>
      <c r="N101" s="34" t="s">
        <v>7150</v>
      </c>
      <c r="O101" s="24" t="s">
        <v>1362</v>
      </c>
      <c r="R101" s="24" t="s">
        <v>1327</v>
      </c>
      <c r="S101" s="24" t="s">
        <v>7336</v>
      </c>
      <c r="T101" s="24"/>
      <c r="U101" s="24" t="s">
        <v>7337</v>
      </c>
      <c r="V101" s="24" t="s">
        <v>7792</v>
      </c>
    </row>
    <row r="102">
      <c r="A102" s="24" t="s">
        <v>7123</v>
      </c>
      <c r="B102" s="24" t="s">
        <v>7793</v>
      </c>
      <c r="C102" s="24" t="s">
        <v>7794</v>
      </c>
      <c r="D102" s="24" t="s">
        <v>4039</v>
      </c>
      <c r="E102" s="33">
        <v>2024.0</v>
      </c>
      <c r="F102" s="24"/>
      <c r="G102" s="24"/>
      <c r="H102" s="24"/>
      <c r="I102" s="24"/>
      <c r="J102" s="24"/>
      <c r="K102" s="24"/>
      <c r="L102" s="33">
        <v>2.0</v>
      </c>
      <c r="M102" s="24" t="s">
        <v>3074</v>
      </c>
      <c r="N102" s="34" t="s">
        <v>7124</v>
      </c>
      <c r="O102" s="24" t="s">
        <v>4040</v>
      </c>
      <c r="P102" s="24" t="s">
        <v>7795</v>
      </c>
      <c r="Q102" s="24" t="s">
        <v>7796</v>
      </c>
      <c r="R102" s="24" t="s">
        <v>1275</v>
      </c>
      <c r="S102" s="24" t="s">
        <v>7336</v>
      </c>
      <c r="T102" s="24"/>
      <c r="U102" s="24" t="s">
        <v>7337</v>
      </c>
      <c r="V102" s="24" t="s">
        <v>7797</v>
      </c>
    </row>
    <row r="103">
      <c r="A103" s="24" t="s">
        <v>7152</v>
      </c>
      <c r="B103" s="24" t="s">
        <v>7798</v>
      </c>
      <c r="C103" s="24" t="s">
        <v>7799</v>
      </c>
      <c r="D103" s="24" t="s">
        <v>2536</v>
      </c>
      <c r="E103" s="33">
        <v>2024.0</v>
      </c>
      <c r="F103" s="24"/>
      <c r="G103" s="24"/>
      <c r="H103" s="24"/>
      <c r="I103" s="24"/>
      <c r="J103" s="24"/>
      <c r="K103" s="24"/>
      <c r="L103" s="33">
        <v>1.0</v>
      </c>
      <c r="M103" s="24" t="s">
        <v>1962</v>
      </c>
      <c r="N103" s="34" t="s">
        <v>7153</v>
      </c>
      <c r="O103" s="24" t="s">
        <v>1749</v>
      </c>
      <c r="P103" s="24" t="s">
        <v>1750</v>
      </c>
      <c r="Q103" s="24" t="s">
        <v>7800</v>
      </c>
      <c r="R103" s="24" t="s">
        <v>1275</v>
      </c>
      <c r="S103" s="24" t="s">
        <v>7336</v>
      </c>
      <c r="T103" s="24"/>
      <c r="U103" s="24" t="s">
        <v>7337</v>
      </c>
      <c r="V103" s="24" t="s">
        <v>7801</v>
      </c>
    </row>
    <row r="104">
      <c r="A104" s="24" t="s">
        <v>7120</v>
      </c>
      <c r="B104" s="24" t="s">
        <v>7802</v>
      </c>
      <c r="C104" s="24" t="s">
        <v>7803</v>
      </c>
      <c r="D104" s="24" t="s">
        <v>2509</v>
      </c>
      <c r="E104" s="33">
        <v>2024.0</v>
      </c>
      <c r="F104" s="24"/>
      <c r="G104" s="24"/>
      <c r="H104" s="24"/>
      <c r="I104" s="24"/>
      <c r="J104" s="24"/>
      <c r="K104" s="24"/>
      <c r="L104" s="33">
        <v>1.0</v>
      </c>
      <c r="M104" s="24" t="s">
        <v>1972</v>
      </c>
      <c r="N104" s="34" t="s">
        <v>7121</v>
      </c>
      <c r="O104" s="24" t="s">
        <v>7122</v>
      </c>
      <c r="P104" s="24" t="s">
        <v>1828</v>
      </c>
      <c r="Q104" s="24" t="s">
        <v>7804</v>
      </c>
      <c r="R104" s="24" t="s">
        <v>1275</v>
      </c>
      <c r="S104" s="24" t="s">
        <v>7336</v>
      </c>
      <c r="T104" s="24"/>
      <c r="U104" s="24" t="s">
        <v>7337</v>
      </c>
      <c r="V104" s="24" t="s">
        <v>7805</v>
      </c>
    </row>
    <row r="105">
      <c r="A105" s="24" t="s">
        <v>7130</v>
      </c>
      <c r="B105" s="24" t="s">
        <v>7806</v>
      </c>
      <c r="C105" s="24" t="s">
        <v>7807</v>
      </c>
      <c r="D105" s="24" t="s">
        <v>2550</v>
      </c>
      <c r="E105" s="33">
        <v>2024.0</v>
      </c>
      <c r="F105" s="24"/>
      <c r="G105" s="24"/>
      <c r="H105" s="24"/>
      <c r="I105" s="24"/>
      <c r="J105" s="33">
        <v>143.0</v>
      </c>
      <c r="K105" s="33">
        <v>148.0</v>
      </c>
      <c r="L105" s="33">
        <v>4.0</v>
      </c>
      <c r="M105" s="24" t="s">
        <v>2019</v>
      </c>
      <c r="N105" s="34" t="s">
        <v>7131</v>
      </c>
      <c r="O105" s="24" t="s">
        <v>1835</v>
      </c>
      <c r="P105" s="24" t="s">
        <v>1836</v>
      </c>
      <c r="Q105" s="24" t="s">
        <v>7808</v>
      </c>
      <c r="R105" s="24" t="s">
        <v>1275</v>
      </c>
      <c r="S105" s="24" t="s">
        <v>7336</v>
      </c>
      <c r="T105" s="24"/>
      <c r="U105" s="24" t="s">
        <v>7337</v>
      </c>
      <c r="V105" s="24" t="s">
        <v>7809</v>
      </c>
    </row>
    <row r="106">
      <c r="A106" s="24" t="s">
        <v>7113</v>
      </c>
      <c r="B106" s="24" t="s">
        <v>7810</v>
      </c>
      <c r="C106" s="24" t="s">
        <v>7811</v>
      </c>
      <c r="D106" s="24" t="s">
        <v>7114</v>
      </c>
      <c r="E106" s="33">
        <v>2024.0</v>
      </c>
      <c r="F106" s="24" t="s">
        <v>1554</v>
      </c>
      <c r="G106" s="24" t="s">
        <v>7812</v>
      </c>
      <c r="H106" s="24"/>
      <c r="I106" s="24"/>
      <c r="J106" s="33">
        <v>386.0</v>
      </c>
      <c r="K106" s="33">
        <v>396.0</v>
      </c>
      <c r="L106" s="33">
        <v>0.0</v>
      </c>
      <c r="M106" s="24" t="s">
        <v>2947</v>
      </c>
      <c r="N106" s="34" t="s">
        <v>7115</v>
      </c>
      <c r="O106" s="24" t="s">
        <v>1556</v>
      </c>
      <c r="P106" s="24" t="s">
        <v>1557</v>
      </c>
      <c r="Q106" s="24" t="s">
        <v>7813</v>
      </c>
      <c r="R106" s="24" t="s">
        <v>1275</v>
      </c>
      <c r="S106" s="24" t="s">
        <v>7336</v>
      </c>
      <c r="T106" s="24"/>
      <c r="U106" s="24" t="s">
        <v>7337</v>
      </c>
      <c r="V106" s="24" t="s">
        <v>7814</v>
      </c>
    </row>
    <row r="107">
      <c r="A107" s="24" t="s">
        <v>7001</v>
      </c>
      <c r="B107" s="24" t="s">
        <v>7815</v>
      </c>
      <c r="C107" s="24" t="s">
        <v>7816</v>
      </c>
      <c r="D107" s="24" t="s">
        <v>2828</v>
      </c>
      <c r="E107" s="33">
        <v>2024.0</v>
      </c>
      <c r="F107" s="24" t="s">
        <v>1437</v>
      </c>
      <c r="G107" s="33">
        <v>28.0</v>
      </c>
      <c r="H107" s="33">
        <v>1.0</v>
      </c>
      <c r="I107" s="24"/>
      <c r="J107" s="33">
        <v>245.0</v>
      </c>
      <c r="K107" s="33">
        <v>256.0</v>
      </c>
      <c r="L107" s="33">
        <v>4.0</v>
      </c>
      <c r="M107" s="24" t="s">
        <v>2829</v>
      </c>
      <c r="N107" s="34" t="s">
        <v>7002</v>
      </c>
      <c r="O107" s="24" t="s">
        <v>1439</v>
      </c>
      <c r="P107" s="24" t="s">
        <v>1440</v>
      </c>
      <c r="R107" s="24" t="s">
        <v>22</v>
      </c>
      <c r="S107" s="24" t="s">
        <v>7336</v>
      </c>
      <c r="T107" s="24"/>
      <c r="U107" s="24" t="s">
        <v>7337</v>
      </c>
      <c r="V107" s="24" t="s">
        <v>7817</v>
      </c>
    </row>
    <row r="108">
      <c r="A108" s="24" t="s">
        <v>7139</v>
      </c>
      <c r="B108" s="24" t="s">
        <v>7818</v>
      </c>
      <c r="C108" s="33">
        <v>5.7218542441E10</v>
      </c>
      <c r="D108" s="24" t="s">
        <v>2511</v>
      </c>
      <c r="E108" s="33">
        <v>2024.0</v>
      </c>
      <c r="F108" s="24"/>
      <c r="G108" s="24"/>
      <c r="H108" s="24"/>
      <c r="I108" s="24"/>
      <c r="J108" s="24"/>
      <c r="K108" s="24"/>
      <c r="L108" s="33">
        <v>0.0</v>
      </c>
      <c r="M108" s="24" t="s">
        <v>1965</v>
      </c>
      <c r="N108" s="34" t="s">
        <v>7140</v>
      </c>
      <c r="O108" s="24" t="s">
        <v>7141</v>
      </c>
      <c r="P108" s="24" t="s">
        <v>1856</v>
      </c>
      <c r="Q108" s="24" t="s">
        <v>1857</v>
      </c>
      <c r="R108" s="24" t="s">
        <v>1275</v>
      </c>
      <c r="S108" s="24" t="s">
        <v>7336</v>
      </c>
      <c r="T108" s="24"/>
      <c r="U108" s="24" t="s">
        <v>7337</v>
      </c>
      <c r="V108" s="24" t="s">
        <v>7819</v>
      </c>
    </row>
    <row r="109">
      <c r="A109" s="24" t="s">
        <v>7127</v>
      </c>
      <c r="B109" s="24" t="s">
        <v>7820</v>
      </c>
      <c r="C109" s="24" t="s">
        <v>7821</v>
      </c>
      <c r="D109" s="24" t="s">
        <v>2535</v>
      </c>
      <c r="E109" s="33">
        <v>2024.0</v>
      </c>
      <c r="F109" s="24"/>
      <c r="G109" s="24"/>
      <c r="H109" s="24"/>
      <c r="I109" s="24"/>
      <c r="J109" s="33">
        <v>398.0</v>
      </c>
      <c r="K109" s="33">
        <v>402.0</v>
      </c>
      <c r="L109" s="33">
        <v>0.0</v>
      </c>
      <c r="M109" s="24" t="s">
        <v>1949</v>
      </c>
      <c r="N109" s="34" t="s">
        <v>7128</v>
      </c>
      <c r="O109" s="24" t="s">
        <v>7129</v>
      </c>
      <c r="P109" s="24" t="s">
        <v>1679</v>
      </c>
      <c r="Q109" s="24" t="s">
        <v>1680</v>
      </c>
      <c r="R109" s="24" t="s">
        <v>1275</v>
      </c>
      <c r="S109" s="24" t="s">
        <v>7336</v>
      </c>
      <c r="T109" s="24"/>
      <c r="U109" s="24" t="s">
        <v>7337</v>
      </c>
      <c r="V109" s="24" t="s">
        <v>7822</v>
      </c>
    </row>
    <row r="110">
      <c r="A110" s="24" t="s">
        <v>7125</v>
      </c>
      <c r="B110" s="24" t="s">
        <v>7823</v>
      </c>
      <c r="C110" s="24" t="s">
        <v>7824</v>
      </c>
      <c r="D110" s="24" t="s">
        <v>2553</v>
      </c>
      <c r="E110" s="33">
        <v>2024.0</v>
      </c>
      <c r="F110" s="24"/>
      <c r="G110" s="24"/>
      <c r="H110" s="24"/>
      <c r="I110" s="24"/>
      <c r="J110" s="33">
        <v>409.0</v>
      </c>
      <c r="K110" s="33">
        <v>415.0</v>
      </c>
      <c r="L110" s="33">
        <v>0.0</v>
      </c>
      <c r="M110" s="24" t="s">
        <v>2005</v>
      </c>
      <c r="N110" s="34" t="s">
        <v>7126</v>
      </c>
      <c r="O110" s="24" t="s">
        <v>2554</v>
      </c>
      <c r="Q110" s="24" t="s">
        <v>7825</v>
      </c>
      <c r="R110" s="24" t="s">
        <v>1275</v>
      </c>
      <c r="S110" s="24" t="s">
        <v>7336</v>
      </c>
      <c r="T110" s="24"/>
      <c r="U110" s="24" t="s">
        <v>7337</v>
      </c>
      <c r="V110" s="24" t="s">
        <v>7826</v>
      </c>
    </row>
    <row r="111">
      <c r="A111" s="24" t="s">
        <v>7082</v>
      </c>
      <c r="B111" s="24" t="s">
        <v>7827</v>
      </c>
      <c r="C111" s="24" t="s">
        <v>7828</v>
      </c>
      <c r="D111" s="24" t="s">
        <v>2868</v>
      </c>
      <c r="E111" s="33">
        <v>2023.0</v>
      </c>
      <c r="F111" s="24"/>
      <c r="G111" s="24"/>
      <c r="H111" s="24"/>
      <c r="I111" s="24"/>
      <c r="J111" s="33">
        <v>350.0</v>
      </c>
      <c r="K111" s="33">
        <v>353.0</v>
      </c>
      <c r="L111" s="33">
        <v>3.0</v>
      </c>
      <c r="M111" s="24" t="s">
        <v>2869</v>
      </c>
      <c r="N111" s="34" t="s">
        <v>7083</v>
      </c>
      <c r="O111" s="24" t="s">
        <v>1592</v>
      </c>
      <c r="P111" s="24" t="s">
        <v>1593</v>
      </c>
      <c r="Q111" s="24" t="s">
        <v>7829</v>
      </c>
      <c r="R111" s="24" t="s">
        <v>1275</v>
      </c>
      <c r="S111" s="24" t="s">
        <v>7336</v>
      </c>
      <c r="T111" s="24"/>
      <c r="U111" s="24" t="s">
        <v>7337</v>
      </c>
      <c r="V111" s="24" t="s">
        <v>7830</v>
      </c>
    </row>
    <row r="112">
      <c r="A112" s="24" t="s">
        <v>7062</v>
      </c>
      <c r="B112" s="24" t="s">
        <v>7831</v>
      </c>
      <c r="C112" s="24" t="s">
        <v>7832</v>
      </c>
      <c r="D112" s="24" t="s">
        <v>3831</v>
      </c>
      <c r="E112" s="33">
        <v>2023.0</v>
      </c>
      <c r="F112" s="24" t="s">
        <v>1534</v>
      </c>
      <c r="G112" s="33">
        <v>12.0</v>
      </c>
      <c r="H112" s="33">
        <v>24.0</v>
      </c>
      <c r="I112" s="33">
        <v>4923.0</v>
      </c>
      <c r="J112" s="24"/>
      <c r="K112" s="24"/>
      <c r="L112" s="33">
        <v>7.0</v>
      </c>
      <c r="M112" s="24" t="s">
        <v>3832</v>
      </c>
      <c r="N112" s="34" t="s">
        <v>7063</v>
      </c>
      <c r="O112" s="24" t="s">
        <v>1536</v>
      </c>
      <c r="P112" s="24" t="s">
        <v>1537</v>
      </c>
      <c r="R112" s="24" t="s">
        <v>22</v>
      </c>
      <c r="S112" s="24" t="s">
        <v>7336</v>
      </c>
      <c r="T112" s="24" t="s">
        <v>1301</v>
      </c>
      <c r="U112" s="24" t="s">
        <v>7337</v>
      </c>
      <c r="V112" s="24" t="s">
        <v>7833</v>
      </c>
    </row>
    <row r="113">
      <c r="A113" s="24" t="s">
        <v>6991</v>
      </c>
      <c r="B113" s="24" t="s">
        <v>7834</v>
      </c>
      <c r="C113" s="24" t="s">
        <v>7835</v>
      </c>
      <c r="D113" s="24" t="s">
        <v>2934</v>
      </c>
      <c r="E113" s="33">
        <v>2023.0</v>
      </c>
      <c r="F113" s="24" t="s">
        <v>7469</v>
      </c>
      <c r="G113" s="33">
        <v>219.0</v>
      </c>
      <c r="H113" s="24"/>
      <c r="I113" s="33">
        <v>119643.0</v>
      </c>
      <c r="J113" s="24"/>
      <c r="K113" s="24"/>
      <c r="L113" s="33">
        <v>64.0</v>
      </c>
      <c r="M113" s="24" t="s">
        <v>2936</v>
      </c>
      <c r="N113" s="34" t="s">
        <v>6992</v>
      </c>
      <c r="O113" s="24" t="s">
        <v>2937</v>
      </c>
      <c r="P113" s="24" t="s">
        <v>7836</v>
      </c>
      <c r="Q113" s="24" t="s">
        <v>7837</v>
      </c>
      <c r="R113" s="24" t="s">
        <v>22</v>
      </c>
      <c r="S113" s="24" t="s">
        <v>7336</v>
      </c>
      <c r="T113" s="24"/>
      <c r="U113" s="24" t="s">
        <v>7337</v>
      </c>
      <c r="V113" s="24" t="s">
        <v>7838</v>
      </c>
    </row>
    <row r="114">
      <c r="A114" s="24"/>
      <c r="B114" s="24"/>
      <c r="C114" s="24"/>
      <c r="D114" s="24" t="s">
        <v>2464</v>
      </c>
      <c r="E114" s="33">
        <v>2023.0</v>
      </c>
      <c r="F114" s="24"/>
      <c r="G114" s="24"/>
      <c r="H114" s="24"/>
      <c r="I114" s="24"/>
      <c r="J114" s="24"/>
      <c r="K114" s="24"/>
      <c r="L114" s="33">
        <v>0.0</v>
      </c>
      <c r="M114" s="24"/>
      <c r="N114" s="34" t="s">
        <v>7071</v>
      </c>
      <c r="O114" s="24" t="s">
        <v>2465</v>
      </c>
      <c r="R114" s="24" t="s">
        <v>7359</v>
      </c>
      <c r="S114" s="24" t="s">
        <v>7336</v>
      </c>
      <c r="T114" s="24"/>
      <c r="U114" s="24" t="s">
        <v>7337</v>
      </c>
      <c r="V114" s="24" t="s">
        <v>7839</v>
      </c>
    </row>
    <row r="115">
      <c r="A115" s="24" t="s">
        <v>6983</v>
      </c>
      <c r="B115" s="24" t="s">
        <v>7840</v>
      </c>
      <c r="C115" s="24" t="s">
        <v>7841</v>
      </c>
      <c r="D115" s="24" t="s">
        <v>2537</v>
      </c>
      <c r="E115" s="33">
        <v>2023.0</v>
      </c>
      <c r="F115" s="24" t="s">
        <v>4919</v>
      </c>
      <c r="G115" s="33">
        <v>20.0</v>
      </c>
      <c r="H115" s="33">
        <v>2.0</v>
      </c>
      <c r="I115" s="24"/>
      <c r="J115" s="33">
        <v>1529.0</v>
      </c>
      <c r="K115" s="33">
        <v>1539.0</v>
      </c>
      <c r="L115" s="33">
        <v>31.0</v>
      </c>
      <c r="M115" s="24" t="s">
        <v>1960</v>
      </c>
      <c r="N115" s="34" t="s">
        <v>6984</v>
      </c>
      <c r="O115" s="24" t="s">
        <v>6985</v>
      </c>
      <c r="P115" s="24" t="s">
        <v>7842</v>
      </c>
      <c r="Q115" s="24" t="s">
        <v>7843</v>
      </c>
      <c r="R115" s="24" t="s">
        <v>22</v>
      </c>
      <c r="S115" s="24" t="s">
        <v>7336</v>
      </c>
      <c r="T115" s="24"/>
      <c r="U115" s="24" t="s">
        <v>7337</v>
      </c>
      <c r="V115" s="24" t="s">
        <v>7844</v>
      </c>
    </row>
    <row r="116">
      <c r="A116" s="24" t="s">
        <v>7074</v>
      </c>
      <c r="B116" s="24" t="s">
        <v>7845</v>
      </c>
      <c r="C116" s="24" t="s">
        <v>7846</v>
      </c>
      <c r="D116" s="24" t="s">
        <v>2831</v>
      </c>
      <c r="E116" s="33">
        <v>2023.0</v>
      </c>
      <c r="F116" s="24" t="s">
        <v>7847</v>
      </c>
      <c r="G116" s="33">
        <v>39.0</v>
      </c>
      <c r="H116" s="33">
        <v>3.0</v>
      </c>
      <c r="I116" s="33">
        <v>29.0</v>
      </c>
      <c r="J116" s="24"/>
      <c r="K116" s="24"/>
      <c r="L116" s="33">
        <v>3.0</v>
      </c>
      <c r="M116" s="24" t="s">
        <v>2832</v>
      </c>
      <c r="N116" s="34" t="s">
        <v>7075</v>
      </c>
      <c r="O116" s="24" t="s">
        <v>2833</v>
      </c>
      <c r="P116" s="24" t="s">
        <v>7848</v>
      </c>
      <c r="R116" s="24" t="s">
        <v>22</v>
      </c>
      <c r="S116" s="24" t="s">
        <v>7336</v>
      </c>
      <c r="T116" s="24" t="s">
        <v>1301</v>
      </c>
      <c r="U116" s="24" t="s">
        <v>7337</v>
      </c>
      <c r="V116" s="24" t="s">
        <v>7849</v>
      </c>
    </row>
    <row r="117">
      <c r="A117" s="24" t="s">
        <v>6986</v>
      </c>
      <c r="B117" s="24" t="s">
        <v>7850</v>
      </c>
      <c r="C117" s="24" t="s">
        <v>7851</v>
      </c>
      <c r="D117" s="24" t="s">
        <v>2482</v>
      </c>
      <c r="E117" s="33">
        <v>2023.0</v>
      </c>
      <c r="F117" s="24"/>
      <c r="G117" s="24"/>
      <c r="H117" s="24"/>
      <c r="I117" s="24"/>
      <c r="J117" s="33">
        <v>252.0</v>
      </c>
      <c r="K117" s="33">
        <v>257.0</v>
      </c>
      <c r="L117" s="33">
        <v>1.0</v>
      </c>
      <c r="M117" s="24" t="s">
        <v>1982</v>
      </c>
      <c r="N117" s="34" t="s">
        <v>6987</v>
      </c>
      <c r="O117" s="24" t="s">
        <v>1347</v>
      </c>
      <c r="P117" s="24" t="s">
        <v>1348</v>
      </c>
      <c r="Q117" s="24" t="s">
        <v>7852</v>
      </c>
      <c r="R117" s="24" t="s">
        <v>1275</v>
      </c>
      <c r="S117" s="24" t="s">
        <v>7336</v>
      </c>
      <c r="T117" s="24"/>
      <c r="U117" s="24" t="s">
        <v>7337</v>
      </c>
      <c r="V117" s="24" t="s">
        <v>7853</v>
      </c>
    </row>
    <row r="118">
      <c r="A118" s="24"/>
      <c r="B118" s="24"/>
      <c r="C118" s="24"/>
      <c r="D118" s="24" t="s">
        <v>2358</v>
      </c>
      <c r="E118" s="33">
        <v>2023.0</v>
      </c>
      <c r="F118" s="24"/>
      <c r="G118" s="24"/>
      <c r="H118" s="24"/>
      <c r="I118" s="24"/>
      <c r="J118" s="24"/>
      <c r="K118" s="24"/>
      <c r="L118" s="33">
        <v>0.0</v>
      </c>
      <c r="M118" s="24"/>
      <c r="N118" s="34" t="s">
        <v>7088</v>
      </c>
      <c r="O118" s="24" t="s">
        <v>2359</v>
      </c>
      <c r="R118" s="24" t="s">
        <v>7359</v>
      </c>
      <c r="S118" s="24" t="s">
        <v>7336</v>
      </c>
      <c r="T118" s="24"/>
      <c r="U118" s="24" t="s">
        <v>7337</v>
      </c>
      <c r="V118" s="24" t="s">
        <v>7854</v>
      </c>
    </row>
    <row r="119">
      <c r="A119" s="24" t="s">
        <v>7068</v>
      </c>
      <c r="B119" s="24" t="s">
        <v>7499</v>
      </c>
      <c r="C119" s="24" t="s">
        <v>7500</v>
      </c>
      <c r="D119" s="24" t="s">
        <v>2513</v>
      </c>
      <c r="E119" s="33">
        <v>2023.0</v>
      </c>
      <c r="F119" s="24"/>
      <c r="G119" s="24"/>
      <c r="H119" s="24"/>
      <c r="I119" s="24"/>
      <c r="J119" s="24"/>
      <c r="K119" s="24"/>
      <c r="L119" s="33">
        <v>3.0</v>
      </c>
      <c r="M119" s="24" t="s">
        <v>1940</v>
      </c>
      <c r="N119" s="34" t="s">
        <v>7069</v>
      </c>
      <c r="O119" s="24" t="s">
        <v>7070</v>
      </c>
      <c r="P119" s="24" t="s">
        <v>7855</v>
      </c>
      <c r="Q119" s="24" t="s">
        <v>7856</v>
      </c>
      <c r="R119" s="24" t="s">
        <v>1275</v>
      </c>
      <c r="S119" s="24" t="s">
        <v>7336</v>
      </c>
      <c r="T119" s="24"/>
      <c r="U119" s="24" t="s">
        <v>7337</v>
      </c>
      <c r="V119" s="24" t="s">
        <v>7857</v>
      </c>
    </row>
    <row r="120">
      <c r="A120" s="24" t="s">
        <v>7064</v>
      </c>
      <c r="B120" s="24" t="s">
        <v>7858</v>
      </c>
      <c r="C120" s="24" t="s">
        <v>7859</v>
      </c>
      <c r="D120" s="24" t="s">
        <v>4019</v>
      </c>
      <c r="E120" s="33">
        <v>2023.0</v>
      </c>
      <c r="F120" s="24"/>
      <c r="G120" s="24"/>
      <c r="H120" s="24"/>
      <c r="I120" s="24"/>
      <c r="J120" s="33">
        <v>383.0</v>
      </c>
      <c r="K120" s="33">
        <v>386.0</v>
      </c>
      <c r="L120" s="33">
        <v>3.0</v>
      </c>
      <c r="M120" s="24" t="s">
        <v>3023</v>
      </c>
      <c r="N120" s="34" t="s">
        <v>7065</v>
      </c>
      <c r="O120" s="24" t="s">
        <v>1841</v>
      </c>
      <c r="P120" s="24" t="s">
        <v>1842</v>
      </c>
      <c r="Q120" s="24" t="s">
        <v>1843</v>
      </c>
      <c r="R120" s="24" t="s">
        <v>1275</v>
      </c>
      <c r="S120" s="24" t="s">
        <v>7336</v>
      </c>
      <c r="T120" s="24"/>
      <c r="U120" s="24" t="s">
        <v>7337</v>
      </c>
      <c r="V120" s="24" t="s">
        <v>7860</v>
      </c>
    </row>
    <row r="121">
      <c r="A121" s="24" t="s">
        <v>6993</v>
      </c>
      <c r="B121" s="24" t="s">
        <v>7861</v>
      </c>
      <c r="C121" s="24" t="s">
        <v>7862</v>
      </c>
      <c r="D121" s="24" t="s">
        <v>2488</v>
      </c>
      <c r="E121" s="33">
        <v>2023.0</v>
      </c>
      <c r="F121" s="24"/>
      <c r="G121" s="24"/>
      <c r="H121" s="24"/>
      <c r="I121" s="24"/>
      <c r="J121" s="24"/>
      <c r="K121" s="24"/>
      <c r="L121" s="33">
        <v>2.0</v>
      </c>
      <c r="M121" s="24" t="s">
        <v>1937</v>
      </c>
      <c r="N121" s="34" t="s">
        <v>6994</v>
      </c>
      <c r="O121" s="24" t="s">
        <v>1411</v>
      </c>
      <c r="P121" s="24" t="s">
        <v>1412</v>
      </c>
      <c r="Q121" s="24" t="s">
        <v>1413</v>
      </c>
      <c r="R121" s="24" t="s">
        <v>1275</v>
      </c>
      <c r="S121" s="24" t="s">
        <v>7336</v>
      </c>
      <c r="T121" s="24"/>
      <c r="U121" s="24" t="s">
        <v>7337</v>
      </c>
      <c r="V121" s="24" t="s">
        <v>7863</v>
      </c>
    </row>
    <row r="122">
      <c r="A122" s="24" t="s">
        <v>6988</v>
      </c>
      <c r="B122" s="24" t="s">
        <v>7864</v>
      </c>
      <c r="C122" s="24" t="s">
        <v>7865</v>
      </c>
      <c r="D122" s="24" t="s">
        <v>2533</v>
      </c>
      <c r="E122" s="33">
        <v>2023.0</v>
      </c>
      <c r="F122" s="24" t="s">
        <v>4679</v>
      </c>
      <c r="G122" s="33">
        <v>11.0</v>
      </c>
      <c r="H122" s="24"/>
      <c r="I122" s="24"/>
      <c r="J122" s="33">
        <v>124869.0</v>
      </c>
      <c r="K122" s="33">
        <v>124886.0</v>
      </c>
      <c r="L122" s="33">
        <v>12.0</v>
      </c>
      <c r="M122" s="24" t="s">
        <v>1968</v>
      </c>
      <c r="N122" s="34" t="s">
        <v>6989</v>
      </c>
      <c r="O122" s="24" t="s">
        <v>6990</v>
      </c>
      <c r="P122" s="24" t="s">
        <v>7866</v>
      </c>
      <c r="Q122" s="24" t="s">
        <v>7867</v>
      </c>
      <c r="R122" s="24" t="s">
        <v>22</v>
      </c>
      <c r="S122" s="24" t="s">
        <v>7336</v>
      </c>
      <c r="T122" s="24" t="s">
        <v>1301</v>
      </c>
      <c r="U122" s="24" t="s">
        <v>7337</v>
      </c>
      <c r="V122" s="24" t="s">
        <v>7868</v>
      </c>
    </row>
    <row r="123">
      <c r="A123" s="24"/>
      <c r="B123" s="24"/>
      <c r="C123" s="24"/>
      <c r="D123" s="24" t="s">
        <v>2436</v>
      </c>
      <c r="E123" s="33">
        <v>2023.0</v>
      </c>
      <c r="F123" s="24"/>
      <c r="G123" s="24"/>
      <c r="H123" s="24"/>
      <c r="I123" s="24"/>
      <c r="J123" s="24"/>
      <c r="K123" s="24"/>
      <c r="L123" s="33">
        <v>0.0</v>
      </c>
      <c r="M123" s="24"/>
      <c r="N123" s="34" t="s">
        <v>7089</v>
      </c>
      <c r="O123" s="24" t="s">
        <v>2437</v>
      </c>
      <c r="R123" s="24" t="s">
        <v>7359</v>
      </c>
      <c r="S123" s="24" t="s">
        <v>7336</v>
      </c>
      <c r="T123" s="24"/>
      <c r="U123" s="24" t="s">
        <v>7337</v>
      </c>
      <c r="V123" s="24" t="s">
        <v>7869</v>
      </c>
    </row>
    <row r="124">
      <c r="A124" s="24"/>
      <c r="B124" s="24"/>
      <c r="C124" s="24"/>
      <c r="D124" s="24" t="s">
        <v>2382</v>
      </c>
      <c r="E124" s="33">
        <v>2023.0</v>
      </c>
      <c r="F124" s="24" t="s">
        <v>1769</v>
      </c>
      <c r="G124" s="24" t="s">
        <v>7870</v>
      </c>
      <c r="H124" s="24"/>
      <c r="I124" s="24"/>
      <c r="J124" s="24"/>
      <c r="K124" s="24"/>
      <c r="L124" s="33">
        <v>0.0</v>
      </c>
      <c r="M124" s="24"/>
      <c r="N124" s="34" t="s">
        <v>7086</v>
      </c>
      <c r="O124" s="24" t="s">
        <v>7087</v>
      </c>
      <c r="R124" s="24" t="s">
        <v>7359</v>
      </c>
      <c r="S124" s="24" t="s">
        <v>7336</v>
      </c>
      <c r="T124" s="24"/>
      <c r="U124" s="24" t="s">
        <v>7337</v>
      </c>
      <c r="V124" s="24" t="s">
        <v>7871</v>
      </c>
    </row>
    <row r="125">
      <c r="A125" s="24" t="s">
        <v>7078</v>
      </c>
      <c r="B125" s="24" t="s">
        <v>7872</v>
      </c>
      <c r="C125" s="24" t="s">
        <v>7873</v>
      </c>
      <c r="D125" s="24" t="s">
        <v>7874</v>
      </c>
      <c r="E125" s="33">
        <v>2023.0</v>
      </c>
      <c r="F125" s="24" t="s">
        <v>1279</v>
      </c>
      <c r="G125" s="33">
        <v>28.0</v>
      </c>
      <c r="H125" s="33">
        <v>4.0</v>
      </c>
      <c r="I125" s="24"/>
      <c r="J125" s="33">
        <v>1119.0</v>
      </c>
      <c r="K125" s="33">
        <v>1133.0</v>
      </c>
      <c r="L125" s="33">
        <v>1.0</v>
      </c>
      <c r="M125" s="24" t="s">
        <v>3819</v>
      </c>
      <c r="N125" s="34" t="s">
        <v>7080</v>
      </c>
      <c r="O125" s="24" t="s">
        <v>7875</v>
      </c>
      <c r="P125" s="24" t="s">
        <v>1282</v>
      </c>
      <c r="R125" s="24" t="s">
        <v>22</v>
      </c>
      <c r="S125" s="24" t="s">
        <v>7336</v>
      </c>
      <c r="T125" s="24" t="s">
        <v>1284</v>
      </c>
      <c r="U125" s="24" t="s">
        <v>7337</v>
      </c>
      <c r="V125" s="24" t="s">
        <v>7876</v>
      </c>
    </row>
    <row r="126">
      <c r="A126" s="24"/>
      <c r="B126" s="24"/>
      <c r="C126" s="24"/>
      <c r="D126" s="24" t="s">
        <v>2462</v>
      </c>
      <c r="E126" s="33">
        <v>2023.0</v>
      </c>
      <c r="F126" s="24" t="s">
        <v>1769</v>
      </c>
      <c r="G126" s="24" t="s">
        <v>7877</v>
      </c>
      <c r="H126" s="24"/>
      <c r="I126" s="24"/>
      <c r="J126" s="24"/>
      <c r="K126" s="24"/>
      <c r="L126" s="33">
        <v>0.0</v>
      </c>
      <c r="M126" s="24"/>
      <c r="N126" s="34" t="s">
        <v>7084</v>
      </c>
      <c r="O126" s="24" t="s">
        <v>7085</v>
      </c>
      <c r="R126" s="24" t="s">
        <v>7359</v>
      </c>
      <c r="S126" s="24" t="s">
        <v>7336</v>
      </c>
      <c r="T126" s="24"/>
      <c r="U126" s="24" t="s">
        <v>7337</v>
      </c>
      <c r="V126" s="24" t="s">
        <v>7878</v>
      </c>
    </row>
    <row r="127">
      <c r="A127" s="24" t="s">
        <v>7076</v>
      </c>
      <c r="B127" s="24" t="s">
        <v>7879</v>
      </c>
      <c r="C127" s="24" t="s">
        <v>7880</v>
      </c>
      <c r="D127" s="24" t="s">
        <v>2972</v>
      </c>
      <c r="E127" s="33">
        <v>2023.0</v>
      </c>
      <c r="F127" s="24" t="s">
        <v>7881</v>
      </c>
      <c r="G127" s="33">
        <v>20.0</v>
      </c>
      <c r="H127" s="33">
        <v>6.0</v>
      </c>
      <c r="I127" s="24"/>
      <c r="J127" s="33">
        <v>10404.0</v>
      </c>
      <c r="K127" s="33">
        <v>10427.0</v>
      </c>
      <c r="L127" s="33">
        <v>17.0</v>
      </c>
      <c r="M127" s="24" t="s">
        <v>2974</v>
      </c>
      <c r="N127" s="34" t="s">
        <v>7077</v>
      </c>
      <c r="O127" s="24" t="s">
        <v>2975</v>
      </c>
      <c r="P127" s="24" t="s">
        <v>7882</v>
      </c>
      <c r="Q127" s="24" t="s">
        <v>7883</v>
      </c>
      <c r="R127" s="24" t="s">
        <v>354</v>
      </c>
      <c r="S127" s="24" t="s">
        <v>7336</v>
      </c>
      <c r="T127" s="24" t="s">
        <v>1301</v>
      </c>
      <c r="U127" s="24" t="s">
        <v>7337</v>
      </c>
      <c r="V127" s="24" t="s">
        <v>7884</v>
      </c>
    </row>
    <row r="128">
      <c r="A128" s="24" t="s">
        <v>7072</v>
      </c>
      <c r="B128" s="24" t="s">
        <v>7885</v>
      </c>
      <c r="C128" s="24" t="s">
        <v>7886</v>
      </c>
      <c r="D128" s="24" t="s">
        <v>3719</v>
      </c>
      <c r="E128" s="33">
        <v>2023.0</v>
      </c>
      <c r="F128" s="24" t="s">
        <v>1366</v>
      </c>
      <c r="G128" s="33">
        <v>14.0</v>
      </c>
      <c r="H128" s="24"/>
      <c r="I128" s="33">
        <v>100306.0</v>
      </c>
      <c r="J128" s="24"/>
      <c r="K128" s="24"/>
      <c r="L128" s="33">
        <v>19.0</v>
      </c>
      <c r="M128" s="24" t="s">
        <v>3721</v>
      </c>
      <c r="N128" s="34" t="s">
        <v>7073</v>
      </c>
      <c r="O128" s="24" t="s">
        <v>1368</v>
      </c>
      <c r="P128" s="24" t="s">
        <v>1369</v>
      </c>
      <c r="R128" s="24" t="s">
        <v>22</v>
      </c>
      <c r="S128" s="24" t="s">
        <v>7336</v>
      </c>
      <c r="T128" s="24" t="s">
        <v>7376</v>
      </c>
      <c r="U128" s="24" t="s">
        <v>7337</v>
      </c>
      <c r="V128" s="24" t="s">
        <v>7887</v>
      </c>
    </row>
    <row r="129">
      <c r="A129" s="24" t="s">
        <v>7066</v>
      </c>
      <c r="B129" s="24" t="s">
        <v>7888</v>
      </c>
      <c r="C129" s="24" t="s">
        <v>7889</v>
      </c>
      <c r="D129" s="24" t="s">
        <v>2981</v>
      </c>
      <c r="E129" s="33">
        <v>2023.0</v>
      </c>
      <c r="F129" s="24" t="s">
        <v>7890</v>
      </c>
      <c r="G129" s="33">
        <v>13.0</v>
      </c>
      <c r="H129" s="33">
        <v>2.0</v>
      </c>
      <c r="I129" s="33">
        <v>299.0</v>
      </c>
      <c r="J129" s="24"/>
      <c r="K129" s="24"/>
      <c r="L129" s="33">
        <v>16.0</v>
      </c>
      <c r="M129" s="24" t="s">
        <v>2982</v>
      </c>
      <c r="N129" s="34" t="s">
        <v>7067</v>
      </c>
      <c r="O129" s="24" t="s">
        <v>2983</v>
      </c>
      <c r="P129" s="24" t="s">
        <v>7891</v>
      </c>
      <c r="Q129" s="24" t="s">
        <v>7892</v>
      </c>
      <c r="R129" s="24" t="s">
        <v>22</v>
      </c>
      <c r="S129" s="24" t="s">
        <v>7336</v>
      </c>
      <c r="T129" s="24" t="s">
        <v>7376</v>
      </c>
      <c r="U129" s="24" t="s">
        <v>7337</v>
      </c>
      <c r="V129" s="24" t="s">
        <v>7893</v>
      </c>
    </row>
    <row r="130">
      <c r="A130" s="24" t="s">
        <v>7060</v>
      </c>
      <c r="B130" s="24" t="s">
        <v>7894</v>
      </c>
      <c r="C130" s="24" t="s">
        <v>7895</v>
      </c>
      <c r="D130" s="24" t="s">
        <v>4082</v>
      </c>
      <c r="E130" s="33">
        <v>2023.0</v>
      </c>
      <c r="F130" s="24" t="s">
        <v>1495</v>
      </c>
      <c r="G130" s="33">
        <v>15.0</v>
      </c>
      <c r="H130" s="33">
        <v>1.0</v>
      </c>
      <c r="I130" s="33">
        <v>12.0</v>
      </c>
      <c r="J130" s="24"/>
      <c r="K130" s="24"/>
      <c r="L130" s="33">
        <v>34.0</v>
      </c>
      <c r="M130" s="24" t="s">
        <v>4084</v>
      </c>
      <c r="N130" s="34" t="s">
        <v>7061</v>
      </c>
      <c r="O130" s="24" t="s">
        <v>1497</v>
      </c>
      <c r="P130" s="24" t="s">
        <v>1498</v>
      </c>
      <c r="Q130" s="24" t="s">
        <v>1499</v>
      </c>
      <c r="R130" s="24" t="s">
        <v>22</v>
      </c>
      <c r="S130" s="24" t="s">
        <v>7336</v>
      </c>
      <c r="T130" s="24" t="s">
        <v>7376</v>
      </c>
      <c r="U130" s="24" t="s">
        <v>7337</v>
      </c>
      <c r="V130" s="24" t="s">
        <v>7896</v>
      </c>
    </row>
    <row r="131">
      <c r="A131" s="24" t="s">
        <v>7049</v>
      </c>
      <c r="B131" s="24" t="s">
        <v>7897</v>
      </c>
      <c r="C131" s="24" t="s">
        <v>7898</v>
      </c>
      <c r="D131" s="24" t="s">
        <v>3759</v>
      </c>
      <c r="E131" s="33">
        <v>2022.0</v>
      </c>
      <c r="F131" s="24" t="s">
        <v>1697</v>
      </c>
      <c r="G131" s="33">
        <v>216.0</v>
      </c>
      <c r="H131" s="24"/>
      <c r="I131" s="33">
        <v>114635.0</v>
      </c>
      <c r="J131" s="24"/>
      <c r="K131" s="24"/>
      <c r="L131" s="33">
        <v>62.0</v>
      </c>
      <c r="M131" s="24" t="s">
        <v>3760</v>
      </c>
      <c r="N131" s="34" t="s">
        <v>7050</v>
      </c>
      <c r="O131" s="24" t="s">
        <v>1699</v>
      </c>
      <c r="P131" s="24" t="s">
        <v>1700</v>
      </c>
      <c r="Q131" s="24" t="s">
        <v>7899</v>
      </c>
      <c r="R131" s="24" t="s">
        <v>354</v>
      </c>
      <c r="S131" s="24" t="s">
        <v>7336</v>
      </c>
      <c r="T131" s="24"/>
      <c r="U131" s="24" t="s">
        <v>7337</v>
      </c>
      <c r="V131" s="24" t="s">
        <v>7900</v>
      </c>
    </row>
    <row r="132">
      <c r="A132" s="24" t="s">
        <v>6981</v>
      </c>
      <c r="B132" s="24" t="s">
        <v>7901</v>
      </c>
      <c r="C132" s="24" t="s">
        <v>7902</v>
      </c>
      <c r="D132" s="24" t="s">
        <v>2949</v>
      </c>
      <c r="E132" s="33">
        <v>2022.0</v>
      </c>
      <c r="F132" s="24" t="s">
        <v>7457</v>
      </c>
      <c r="G132" s="33">
        <v>9.0</v>
      </c>
      <c r="H132" s="33">
        <v>6.0</v>
      </c>
      <c r="I132" s="33">
        <v>261.0</v>
      </c>
      <c r="J132" s="24"/>
      <c r="K132" s="24"/>
      <c r="L132" s="33">
        <v>30.0</v>
      </c>
      <c r="M132" s="24" t="s">
        <v>2951</v>
      </c>
      <c r="N132" s="34" t="s">
        <v>6982</v>
      </c>
      <c r="O132" s="24" t="s">
        <v>2952</v>
      </c>
      <c r="P132" s="24" t="s">
        <v>7903</v>
      </c>
      <c r="R132" s="24" t="s">
        <v>22</v>
      </c>
      <c r="S132" s="24" t="s">
        <v>7336</v>
      </c>
      <c r="T132" s="24" t="s">
        <v>7376</v>
      </c>
      <c r="U132" s="24" t="s">
        <v>7337</v>
      </c>
      <c r="V132" s="24" t="s">
        <v>7904</v>
      </c>
    </row>
    <row r="133">
      <c r="A133" s="24" t="s">
        <v>7047</v>
      </c>
      <c r="B133" s="24" t="s">
        <v>7905</v>
      </c>
      <c r="C133" s="24" t="s">
        <v>7906</v>
      </c>
      <c r="D133" s="24" t="s">
        <v>2322</v>
      </c>
      <c r="E133" s="33">
        <v>2022.0</v>
      </c>
      <c r="F133" s="24" t="s">
        <v>7690</v>
      </c>
      <c r="G133" s="33">
        <v>14.0</v>
      </c>
      <c r="H133" s="33">
        <v>2.0</v>
      </c>
      <c r="I133" s="24"/>
      <c r="J133" s="33">
        <v>566.0</v>
      </c>
      <c r="K133" s="33">
        <v>581.0</v>
      </c>
      <c r="L133" s="33">
        <v>22.0</v>
      </c>
      <c r="M133" s="24" t="s">
        <v>2324</v>
      </c>
      <c r="N133" s="34" t="s">
        <v>7048</v>
      </c>
      <c r="O133" s="24" t="s">
        <v>2325</v>
      </c>
      <c r="P133" s="24" t="s">
        <v>7907</v>
      </c>
      <c r="Q133" s="24" t="s">
        <v>7908</v>
      </c>
      <c r="R133" s="24" t="s">
        <v>22</v>
      </c>
      <c r="S133" s="24" t="s">
        <v>7336</v>
      </c>
      <c r="T133" s="24"/>
      <c r="U133" s="24" t="s">
        <v>7337</v>
      </c>
      <c r="V133" s="24" t="s">
        <v>7909</v>
      </c>
    </row>
    <row r="134">
      <c r="A134" s="24"/>
      <c r="B134" s="24"/>
      <c r="C134" s="24"/>
      <c r="D134" s="24" t="s">
        <v>2438</v>
      </c>
      <c r="E134" s="33">
        <v>2022.0</v>
      </c>
      <c r="F134" s="24" t="s">
        <v>7910</v>
      </c>
      <c r="G134" s="47">
        <v>44896.0</v>
      </c>
      <c r="I134" s="24"/>
      <c r="J134" s="24"/>
      <c r="K134" s="24"/>
      <c r="L134" s="33">
        <v>0.0</v>
      </c>
      <c r="M134" s="24"/>
      <c r="N134" s="34" t="s">
        <v>7057</v>
      </c>
      <c r="O134" s="24" t="s">
        <v>2439</v>
      </c>
      <c r="R134" s="24" t="s">
        <v>7359</v>
      </c>
      <c r="S134" s="24" t="s">
        <v>7336</v>
      </c>
      <c r="T134" s="24"/>
      <c r="U134" s="24" t="s">
        <v>7337</v>
      </c>
      <c r="V134" s="24" t="s">
        <v>7911</v>
      </c>
    </row>
    <row r="135">
      <c r="A135" s="24"/>
      <c r="B135" s="24"/>
      <c r="C135" s="24"/>
      <c r="D135" s="24" t="s">
        <v>2424</v>
      </c>
      <c r="E135" s="33">
        <v>2022.0</v>
      </c>
      <c r="F135" s="24"/>
      <c r="G135" s="24"/>
      <c r="H135" s="24"/>
      <c r="I135" s="24"/>
      <c r="J135" s="24"/>
      <c r="K135" s="24"/>
      <c r="L135" s="33">
        <v>0.0</v>
      </c>
      <c r="M135" s="24"/>
      <c r="N135" s="34" t="s">
        <v>7044</v>
      </c>
      <c r="O135" s="24" t="s">
        <v>2425</v>
      </c>
      <c r="R135" s="24" t="s">
        <v>7359</v>
      </c>
      <c r="S135" s="24" t="s">
        <v>7336</v>
      </c>
      <c r="T135" s="24"/>
      <c r="U135" s="24" t="s">
        <v>7337</v>
      </c>
      <c r="V135" s="24" t="s">
        <v>7912</v>
      </c>
    </row>
    <row r="136">
      <c r="A136" s="24" t="s">
        <v>6979</v>
      </c>
      <c r="B136" s="24" t="s">
        <v>7913</v>
      </c>
      <c r="C136" s="24" t="s">
        <v>7914</v>
      </c>
      <c r="D136" s="24" t="s">
        <v>2531</v>
      </c>
      <c r="E136" s="33">
        <v>2022.0</v>
      </c>
      <c r="F136" s="24" t="s">
        <v>1481</v>
      </c>
      <c r="G136" s="33">
        <v>18.0</v>
      </c>
      <c r="H136" s="33">
        <v>6.0</v>
      </c>
      <c r="I136" s="24"/>
      <c r="J136" s="33">
        <v>1913.0</v>
      </c>
      <c r="K136" s="33">
        <v>1930.0</v>
      </c>
      <c r="L136" s="33">
        <v>3.0</v>
      </c>
      <c r="M136" s="24" t="s">
        <v>1929</v>
      </c>
      <c r="N136" s="34" t="s">
        <v>6980</v>
      </c>
      <c r="O136" s="24" t="s">
        <v>1483</v>
      </c>
      <c r="P136" s="24" t="s">
        <v>1484</v>
      </c>
      <c r="R136" s="24" t="s">
        <v>22</v>
      </c>
      <c r="S136" s="24" t="s">
        <v>7336</v>
      </c>
      <c r="T136" s="24" t="s">
        <v>1301</v>
      </c>
      <c r="U136" s="24" t="s">
        <v>7337</v>
      </c>
      <c r="V136" s="24" t="s">
        <v>7915</v>
      </c>
    </row>
    <row r="137">
      <c r="A137" s="24" t="s">
        <v>6973</v>
      </c>
      <c r="B137" s="24" t="s">
        <v>7916</v>
      </c>
      <c r="C137" s="24" t="s">
        <v>7917</v>
      </c>
      <c r="D137" s="24" t="s">
        <v>2920</v>
      </c>
      <c r="E137" s="33">
        <v>2022.0</v>
      </c>
      <c r="F137" s="24" t="s">
        <v>1353</v>
      </c>
      <c r="G137" s="33">
        <v>50.0</v>
      </c>
      <c r="H137" s="33">
        <v>2.0</v>
      </c>
      <c r="I137" s="24"/>
      <c r="J137" s="33">
        <v>1.0</v>
      </c>
      <c r="K137" s="33">
        <v>19.0</v>
      </c>
      <c r="L137" s="33">
        <v>13.0</v>
      </c>
      <c r="M137" s="24" t="s">
        <v>2922</v>
      </c>
      <c r="N137" s="34" t="s">
        <v>6978</v>
      </c>
      <c r="O137" s="24" t="s">
        <v>1355</v>
      </c>
      <c r="Q137" s="24" t="s">
        <v>7918</v>
      </c>
      <c r="R137" s="24" t="s">
        <v>22</v>
      </c>
      <c r="S137" s="24" t="s">
        <v>7336</v>
      </c>
      <c r="T137" s="24"/>
      <c r="U137" s="24" t="s">
        <v>7337</v>
      </c>
      <c r="V137" s="24" t="s">
        <v>7919</v>
      </c>
    </row>
    <row r="138">
      <c r="A138" s="24" t="s">
        <v>7045</v>
      </c>
      <c r="B138" s="24" t="s">
        <v>7920</v>
      </c>
      <c r="C138" s="24" t="s">
        <v>7921</v>
      </c>
      <c r="D138" s="24" t="s">
        <v>2884</v>
      </c>
      <c r="E138" s="33">
        <v>2022.0</v>
      </c>
      <c r="F138" s="24" t="s">
        <v>1575</v>
      </c>
      <c r="G138" s="24" t="s">
        <v>7922</v>
      </c>
      <c r="H138" s="24"/>
      <c r="I138" s="24"/>
      <c r="J138" s="33">
        <v>283.0</v>
      </c>
      <c r="K138" s="33">
        <v>290.0</v>
      </c>
      <c r="L138" s="33">
        <v>4.0</v>
      </c>
      <c r="M138" s="24" t="s">
        <v>2885</v>
      </c>
      <c r="N138" s="34" t="s">
        <v>7046</v>
      </c>
      <c r="O138" s="24" t="s">
        <v>2886</v>
      </c>
      <c r="P138" s="24" t="s">
        <v>7923</v>
      </c>
      <c r="Q138" s="24" t="s">
        <v>7924</v>
      </c>
      <c r="R138" s="24" t="s">
        <v>1275</v>
      </c>
      <c r="S138" s="24" t="s">
        <v>7336</v>
      </c>
      <c r="T138" s="24"/>
      <c r="U138" s="24" t="s">
        <v>7337</v>
      </c>
      <c r="V138" s="24" t="s">
        <v>7925</v>
      </c>
    </row>
    <row r="139">
      <c r="A139" s="24"/>
      <c r="B139" s="24"/>
      <c r="C139" s="24"/>
      <c r="D139" s="24" t="s">
        <v>2432</v>
      </c>
      <c r="E139" s="33">
        <v>2022.0</v>
      </c>
      <c r="F139" s="24" t="s">
        <v>1575</v>
      </c>
      <c r="G139" s="24" t="s">
        <v>7926</v>
      </c>
      <c r="H139" s="24"/>
      <c r="I139" s="24"/>
      <c r="J139" s="24"/>
      <c r="K139" s="24"/>
      <c r="L139" s="33">
        <v>0.0</v>
      </c>
      <c r="M139" s="24"/>
      <c r="N139" s="34" t="s">
        <v>7058</v>
      </c>
      <c r="O139" s="24" t="s">
        <v>7059</v>
      </c>
      <c r="R139" s="24" t="s">
        <v>7359</v>
      </c>
      <c r="S139" s="24" t="s">
        <v>7336</v>
      </c>
      <c r="T139" s="24"/>
      <c r="U139" s="24" t="s">
        <v>7337</v>
      </c>
      <c r="V139" s="24" t="s">
        <v>7927</v>
      </c>
    </row>
    <row r="140">
      <c r="A140" s="24" t="s">
        <v>7051</v>
      </c>
      <c r="B140" s="24" t="s">
        <v>7928</v>
      </c>
      <c r="C140" s="24" t="s">
        <v>7929</v>
      </c>
      <c r="D140" s="24" t="s">
        <v>3712</v>
      </c>
      <c r="E140" s="33">
        <v>2022.0</v>
      </c>
      <c r="F140" s="24" t="s">
        <v>1465</v>
      </c>
      <c r="G140" s="33">
        <v>2022.0</v>
      </c>
      <c r="H140" s="24"/>
      <c r="I140" s="33">
        <v>3714422.0</v>
      </c>
      <c r="J140" s="24"/>
      <c r="K140" s="24"/>
      <c r="L140" s="33">
        <v>23.0</v>
      </c>
      <c r="M140" s="24" t="s">
        <v>3713</v>
      </c>
      <c r="N140" s="34" t="s">
        <v>7052</v>
      </c>
      <c r="O140" s="24" t="s">
        <v>7053</v>
      </c>
      <c r="Q140" s="24" t="s">
        <v>7930</v>
      </c>
      <c r="R140" s="24" t="s">
        <v>1470</v>
      </c>
      <c r="S140" s="24" t="s">
        <v>7336</v>
      </c>
      <c r="T140" s="24" t="s">
        <v>7383</v>
      </c>
      <c r="U140" s="24" t="s">
        <v>7337</v>
      </c>
      <c r="V140" s="24" t="s">
        <v>7931</v>
      </c>
    </row>
    <row r="141">
      <c r="A141" s="24"/>
      <c r="B141" s="24"/>
      <c r="C141" s="24"/>
      <c r="D141" s="24" t="s">
        <v>7054</v>
      </c>
      <c r="E141" s="33">
        <v>2022.0</v>
      </c>
      <c r="F141" s="24" t="s">
        <v>1554</v>
      </c>
      <c r="G141" s="24" t="s">
        <v>7932</v>
      </c>
      <c r="H141" s="24"/>
      <c r="I141" s="24"/>
      <c r="J141" s="24"/>
      <c r="K141" s="24"/>
      <c r="L141" s="33">
        <v>0.0</v>
      </c>
      <c r="M141" s="24"/>
      <c r="N141" s="34" t="s">
        <v>7055</v>
      </c>
      <c r="O141" s="24" t="s">
        <v>7056</v>
      </c>
      <c r="R141" s="24" t="s">
        <v>7359</v>
      </c>
      <c r="S141" s="24" t="s">
        <v>7336</v>
      </c>
      <c r="T141" s="24"/>
      <c r="U141" s="24" t="s">
        <v>7337</v>
      </c>
      <c r="V141" s="24" t="s">
        <v>7933</v>
      </c>
    </row>
    <row r="142">
      <c r="A142" s="24" t="s">
        <v>6976</v>
      </c>
      <c r="B142" s="24" t="s">
        <v>7934</v>
      </c>
      <c r="C142" s="24" t="s">
        <v>7935</v>
      </c>
      <c r="D142" s="24" t="s">
        <v>2881</v>
      </c>
      <c r="E142" s="33">
        <v>2021.0</v>
      </c>
      <c r="F142" s="24" t="s">
        <v>1642</v>
      </c>
      <c r="G142" s="33">
        <v>1755.0</v>
      </c>
      <c r="H142" s="33">
        <v>1.0</v>
      </c>
      <c r="I142" s="33">
        <v>12026.0</v>
      </c>
      <c r="J142" s="24"/>
      <c r="K142" s="24"/>
      <c r="L142" s="33">
        <v>8.0</v>
      </c>
      <c r="M142" s="24" t="s">
        <v>2882</v>
      </c>
      <c r="N142" s="34" t="s">
        <v>6977</v>
      </c>
      <c r="O142" s="24" t="s">
        <v>1644</v>
      </c>
      <c r="Q142" s="24" t="s">
        <v>1645</v>
      </c>
      <c r="R142" s="24" t="s">
        <v>1275</v>
      </c>
      <c r="S142" s="24" t="s">
        <v>7336</v>
      </c>
      <c r="T142" s="24" t="s">
        <v>1301</v>
      </c>
      <c r="U142" s="24" t="s">
        <v>7337</v>
      </c>
      <c r="V142" s="24" t="s">
        <v>7936</v>
      </c>
    </row>
    <row r="143">
      <c r="A143" s="24" t="s">
        <v>7036</v>
      </c>
      <c r="B143" s="24" t="s">
        <v>7937</v>
      </c>
      <c r="C143" s="24" t="s">
        <v>7938</v>
      </c>
      <c r="D143" s="24" t="s">
        <v>3731</v>
      </c>
      <c r="E143" s="33">
        <v>2021.0</v>
      </c>
      <c r="F143" s="24"/>
      <c r="G143" s="24"/>
      <c r="H143" s="24"/>
      <c r="I143" s="24"/>
      <c r="J143" s="24"/>
      <c r="K143" s="24"/>
      <c r="L143" s="33">
        <v>6.0</v>
      </c>
      <c r="M143" s="24" t="s">
        <v>3044</v>
      </c>
      <c r="N143" s="34" t="s">
        <v>7037</v>
      </c>
      <c r="O143" s="24" t="s">
        <v>3732</v>
      </c>
      <c r="P143" s="24" t="s">
        <v>7939</v>
      </c>
      <c r="Q143" s="24" t="s">
        <v>7940</v>
      </c>
      <c r="R143" s="24" t="s">
        <v>1275</v>
      </c>
      <c r="S143" s="24" t="s">
        <v>7336</v>
      </c>
      <c r="T143" s="24"/>
      <c r="U143" s="24" t="s">
        <v>7337</v>
      </c>
      <c r="V143" s="24" t="s">
        <v>7941</v>
      </c>
    </row>
    <row r="144">
      <c r="A144" s="24" t="s">
        <v>7041</v>
      </c>
      <c r="B144" s="24" t="s">
        <v>7942</v>
      </c>
      <c r="C144" s="24" t="s">
        <v>7943</v>
      </c>
      <c r="D144" s="24" t="s">
        <v>2984</v>
      </c>
      <c r="E144" s="33">
        <v>2021.0</v>
      </c>
      <c r="F144" s="24"/>
      <c r="G144" s="24"/>
      <c r="H144" s="24"/>
      <c r="I144" s="24"/>
      <c r="J144" s="24"/>
      <c r="K144" s="24"/>
      <c r="L144" s="33">
        <v>4.0</v>
      </c>
      <c r="M144" s="24" t="s">
        <v>2985</v>
      </c>
      <c r="N144" s="34" t="s">
        <v>7042</v>
      </c>
      <c r="O144" s="24" t="s">
        <v>7043</v>
      </c>
      <c r="P144" s="24" t="s">
        <v>1815</v>
      </c>
      <c r="Q144" s="24" t="s">
        <v>7944</v>
      </c>
      <c r="R144" s="24" t="s">
        <v>1275</v>
      </c>
      <c r="S144" s="24" t="s">
        <v>7336</v>
      </c>
      <c r="T144" s="24"/>
      <c r="U144" s="24" t="s">
        <v>7337</v>
      </c>
      <c r="V144" s="24" t="s">
        <v>7945</v>
      </c>
    </row>
    <row r="145">
      <c r="A145" s="24"/>
      <c r="B145" s="24"/>
      <c r="C145" s="24"/>
      <c r="D145" s="24" t="s">
        <v>2396</v>
      </c>
      <c r="E145" s="33">
        <v>2021.0</v>
      </c>
      <c r="F145" s="24" t="s">
        <v>1655</v>
      </c>
      <c r="G145" s="33">
        <v>694.0</v>
      </c>
      <c r="H145" s="24"/>
      <c r="I145" s="24"/>
      <c r="J145" s="24"/>
      <c r="K145" s="24"/>
      <c r="L145" s="33">
        <v>0.0</v>
      </c>
      <c r="M145" s="24"/>
      <c r="N145" s="34" t="s">
        <v>7039</v>
      </c>
      <c r="O145" s="24" t="s">
        <v>7040</v>
      </c>
      <c r="R145" s="24" t="s">
        <v>7359</v>
      </c>
      <c r="S145" s="24" t="s">
        <v>7336</v>
      </c>
      <c r="T145" s="24"/>
      <c r="U145" s="24" t="s">
        <v>7337</v>
      </c>
      <c r="V145" s="24" t="s">
        <v>7946</v>
      </c>
    </row>
    <row r="146">
      <c r="A146" s="24"/>
      <c r="B146" s="24"/>
      <c r="C146" s="24"/>
      <c r="D146" s="24" t="s">
        <v>2452</v>
      </c>
      <c r="E146" s="33">
        <v>2021.0</v>
      </c>
      <c r="F146" s="24" t="s">
        <v>1769</v>
      </c>
      <c r="G146" s="33">
        <v>146.0</v>
      </c>
      <c r="H146" s="24"/>
      <c r="I146" s="24"/>
      <c r="J146" s="24"/>
      <c r="K146" s="24"/>
      <c r="L146" s="33">
        <v>0.0</v>
      </c>
      <c r="M146" s="24"/>
      <c r="N146" s="34" t="s">
        <v>7038</v>
      </c>
      <c r="O146" s="24" t="s">
        <v>2453</v>
      </c>
      <c r="R146" s="24" t="s">
        <v>7359</v>
      </c>
      <c r="S146" s="24" t="s">
        <v>7336</v>
      </c>
      <c r="T146" s="24"/>
      <c r="U146" s="24" t="s">
        <v>7337</v>
      </c>
      <c r="V146" s="24" t="s">
        <v>7947</v>
      </c>
    </row>
    <row r="147">
      <c r="A147" s="24" t="s">
        <v>6973</v>
      </c>
      <c r="B147" s="24" t="s">
        <v>7916</v>
      </c>
      <c r="C147" s="24" t="s">
        <v>7917</v>
      </c>
      <c r="D147" s="24" t="s">
        <v>2858</v>
      </c>
      <c r="E147" s="33">
        <v>2021.0</v>
      </c>
      <c r="F147" s="24" t="s">
        <v>1560</v>
      </c>
      <c r="G147" s="33">
        <v>1172.0</v>
      </c>
      <c r="H147" s="24"/>
      <c r="I147" s="24"/>
      <c r="J147" s="33">
        <v>447.0</v>
      </c>
      <c r="K147" s="33">
        <v>459.0</v>
      </c>
      <c r="L147" s="33">
        <v>4.0</v>
      </c>
      <c r="M147" s="24" t="s">
        <v>2859</v>
      </c>
      <c r="N147" s="34" t="s">
        <v>6974</v>
      </c>
      <c r="O147" s="24" t="s">
        <v>6975</v>
      </c>
      <c r="P147" s="24" t="s">
        <v>1563</v>
      </c>
      <c r="Q147" s="24" t="s">
        <v>1564</v>
      </c>
      <c r="R147" s="24" t="s">
        <v>1275</v>
      </c>
      <c r="S147" s="24" t="s">
        <v>7336</v>
      </c>
      <c r="T147" s="24"/>
      <c r="U147" s="24" t="s">
        <v>7337</v>
      </c>
      <c r="V147" s="24" t="s">
        <v>7948</v>
      </c>
    </row>
    <row r="148">
      <c r="A148" s="24" t="s">
        <v>7028</v>
      </c>
      <c r="B148" s="24" t="s">
        <v>7949</v>
      </c>
      <c r="C148" s="24" t="s">
        <v>7950</v>
      </c>
      <c r="D148" s="24" t="s">
        <v>2493</v>
      </c>
      <c r="E148" s="33">
        <v>2020.0</v>
      </c>
      <c r="F148" s="24"/>
      <c r="G148" s="24"/>
      <c r="H148" s="24"/>
      <c r="I148" s="33">
        <v>9313511.0</v>
      </c>
      <c r="J148" s="33">
        <v>663.0</v>
      </c>
      <c r="K148" s="33">
        <v>669.0</v>
      </c>
      <c r="L148" s="33">
        <v>5.0</v>
      </c>
      <c r="M148" s="24" t="s">
        <v>1986</v>
      </c>
      <c r="N148" s="34" t="s">
        <v>7029</v>
      </c>
      <c r="O148" s="24" t="s">
        <v>2495</v>
      </c>
      <c r="P148" s="24" t="s">
        <v>467</v>
      </c>
      <c r="Q148" s="24" t="s">
        <v>7951</v>
      </c>
      <c r="R148" s="24" t="s">
        <v>1275</v>
      </c>
      <c r="S148" s="24" t="s">
        <v>7336</v>
      </c>
      <c r="T148" s="24"/>
      <c r="U148" s="24" t="s">
        <v>7337</v>
      </c>
      <c r="V148" s="24" t="s">
        <v>7952</v>
      </c>
    </row>
    <row r="149">
      <c r="A149" s="24" t="s">
        <v>6969</v>
      </c>
      <c r="B149" s="24" t="s">
        <v>7953</v>
      </c>
      <c r="C149" s="24" t="s">
        <v>7954</v>
      </c>
      <c r="D149" s="24" t="s">
        <v>2541</v>
      </c>
      <c r="E149" s="33">
        <v>2020.0</v>
      </c>
      <c r="F149" s="24"/>
      <c r="G149" s="24"/>
      <c r="H149" s="24"/>
      <c r="I149" s="33">
        <v>9286653.0</v>
      </c>
      <c r="J149" s="24"/>
      <c r="K149" s="24"/>
      <c r="L149" s="33">
        <v>11.0</v>
      </c>
      <c r="M149" s="24" t="s">
        <v>2008</v>
      </c>
      <c r="N149" s="34" t="s">
        <v>6970</v>
      </c>
      <c r="O149" s="24" t="s">
        <v>2543</v>
      </c>
      <c r="P149" s="24" t="s">
        <v>7955</v>
      </c>
      <c r="Q149" s="24" t="s">
        <v>7956</v>
      </c>
      <c r="R149" s="24" t="s">
        <v>1275</v>
      </c>
      <c r="S149" s="24" t="s">
        <v>7336</v>
      </c>
      <c r="T149" s="24"/>
      <c r="U149" s="24" t="s">
        <v>7337</v>
      </c>
      <c r="V149" s="24" t="s">
        <v>7957</v>
      </c>
    </row>
    <row r="150">
      <c r="A150" s="24" t="s">
        <v>7034</v>
      </c>
      <c r="B150" s="24" t="s">
        <v>7958</v>
      </c>
      <c r="C150" s="24" t="s">
        <v>7959</v>
      </c>
      <c r="D150" s="24" t="s">
        <v>3833</v>
      </c>
      <c r="E150" s="33">
        <v>2020.0</v>
      </c>
      <c r="F150" s="24" t="s">
        <v>1606</v>
      </c>
      <c r="G150" s="33">
        <v>10.0</v>
      </c>
      <c r="H150" s="33">
        <v>4.0</v>
      </c>
      <c r="I150" s="24"/>
      <c r="J150" s="33">
        <v>257.0</v>
      </c>
      <c r="K150" s="33">
        <v>267.0</v>
      </c>
      <c r="L150" s="33">
        <v>4.0</v>
      </c>
      <c r="M150" s="24" t="s">
        <v>3834</v>
      </c>
      <c r="N150" s="34" t="s">
        <v>7035</v>
      </c>
      <c r="O150" s="24" t="s">
        <v>1608</v>
      </c>
      <c r="P150" s="24" t="s">
        <v>1609</v>
      </c>
      <c r="R150" s="24" t="s">
        <v>354</v>
      </c>
      <c r="S150" s="24" t="s">
        <v>7336</v>
      </c>
      <c r="T150" s="24"/>
      <c r="U150" s="24" t="s">
        <v>7337</v>
      </c>
      <c r="V150" s="24" t="s">
        <v>7960</v>
      </c>
    </row>
    <row r="151">
      <c r="A151" s="24" t="s">
        <v>6971</v>
      </c>
      <c r="B151" s="24" t="s">
        <v>7961</v>
      </c>
      <c r="C151" s="24" t="s">
        <v>7962</v>
      </c>
      <c r="D151" s="24" t="s">
        <v>2916</v>
      </c>
      <c r="E151" s="33">
        <v>2020.0</v>
      </c>
      <c r="F151" s="24" t="s">
        <v>7963</v>
      </c>
      <c r="G151" s="33">
        <v>42.0</v>
      </c>
      <c r="H151" s="48">
        <v>45752.0</v>
      </c>
      <c r="I151" s="24"/>
      <c r="J151" s="33">
        <v>191.0</v>
      </c>
      <c r="K151" s="33">
        <v>202.0</v>
      </c>
      <c r="L151" s="33">
        <v>25.0</v>
      </c>
      <c r="M151" s="24" t="s">
        <v>2918</v>
      </c>
      <c r="N151" s="34" t="s">
        <v>6972</v>
      </c>
      <c r="O151" s="24" t="s">
        <v>2919</v>
      </c>
      <c r="P151" s="24" t="s">
        <v>7964</v>
      </c>
      <c r="Q151" s="24" t="s">
        <v>7965</v>
      </c>
      <c r="R151" s="24" t="s">
        <v>22</v>
      </c>
      <c r="S151" s="24" t="s">
        <v>7336</v>
      </c>
      <c r="T151" s="24"/>
      <c r="U151" s="24" t="s">
        <v>7337</v>
      </c>
      <c r="V151" s="24" t="s">
        <v>7966</v>
      </c>
    </row>
    <row r="152">
      <c r="A152" s="24" t="s">
        <v>7030</v>
      </c>
      <c r="B152" s="24" t="s">
        <v>7967</v>
      </c>
      <c r="C152" s="24" t="s">
        <v>7968</v>
      </c>
      <c r="D152" s="24" t="s">
        <v>2930</v>
      </c>
      <c r="E152" s="33">
        <v>2020.0</v>
      </c>
      <c r="F152" s="24" t="s">
        <v>1690</v>
      </c>
      <c r="G152" s="33">
        <v>11399.0</v>
      </c>
      <c r="H152" s="24"/>
      <c r="I152" s="24" t="s">
        <v>7969</v>
      </c>
      <c r="J152" s="24"/>
      <c r="K152" s="24"/>
      <c r="L152" s="33">
        <v>2.0</v>
      </c>
      <c r="M152" s="24" t="s">
        <v>2931</v>
      </c>
      <c r="N152" s="34" t="s">
        <v>7031</v>
      </c>
      <c r="O152" s="24" t="s">
        <v>2932</v>
      </c>
      <c r="P152" s="24" t="s">
        <v>7970</v>
      </c>
      <c r="Q152" s="24" t="s">
        <v>7971</v>
      </c>
      <c r="R152" s="24" t="s">
        <v>1275</v>
      </c>
      <c r="S152" s="24" t="s">
        <v>7336</v>
      </c>
      <c r="T152" s="24"/>
      <c r="U152" s="24" t="s">
        <v>7337</v>
      </c>
      <c r="V152" s="24" t="s">
        <v>7972</v>
      </c>
    </row>
    <row r="153">
      <c r="A153" s="24" t="s">
        <v>7032</v>
      </c>
      <c r="B153" s="24" t="s">
        <v>7973</v>
      </c>
      <c r="C153" s="24" t="s">
        <v>7974</v>
      </c>
      <c r="D153" s="24" t="s">
        <v>3847</v>
      </c>
      <c r="E153" s="33">
        <v>2020.0</v>
      </c>
      <c r="F153" s="24" t="s">
        <v>4679</v>
      </c>
      <c r="G153" s="33">
        <v>8.0</v>
      </c>
      <c r="H153" s="24"/>
      <c r="I153" s="33">
        <v>9121984.0</v>
      </c>
      <c r="J153" s="33">
        <v>116176.0</v>
      </c>
      <c r="K153" s="33">
        <v>116194.0</v>
      </c>
      <c r="L153" s="33">
        <v>134.0</v>
      </c>
      <c r="M153" s="24" t="s">
        <v>2800</v>
      </c>
      <c r="N153" s="34" t="s">
        <v>7033</v>
      </c>
      <c r="O153" s="24" t="s">
        <v>3849</v>
      </c>
      <c r="P153" s="24" t="s">
        <v>352</v>
      </c>
      <c r="Q153" s="24" t="s">
        <v>7975</v>
      </c>
      <c r="R153" s="24" t="s">
        <v>354</v>
      </c>
      <c r="S153" s="24" t="s">
        <v>7336</v>
      </c>
      <c r="T153" s="24" t="s">
        <v>7376</v>
      </c>
      <c r="U153" s="24" t="s">
        <v>7337</v>
      </c>
      <c r="V153" s="24" t="s">
        <v>7976</v>
      </c>
    </row>
    <row r="154">
      <c r="A154" s="24" t="s">
        <v>7021</v>
      </c>
      <c r="B154" s="24" t="s">
        <v>7977</v>
      </c>
      <c r="C154" s="24" t="s">
        <v>7978</v>
      </c>
      <c r="D154" s="24" t="s">
        <v>4097</v>
      </c>
      <c r="E154" s="33">
        <v>2019.0</v>
      </c>
      <c r="F154" s="24" t="s">
        <v>7979</v>
      </c>
      <c r="G154" s="33">
        <v>120.0</v>
      </c>
      <c r="H154" s="33">
        <v>8.0</v>
      </c>
      <c r="I154" s="24"/>
      <c r="J154" s="33">
        <v>1391.0</v>
      </c>
      <c r="K154" s="33">
        <v>1396.0</v>
      </c>
      <c r="L154" s="33">
        <v>59.0</v>
      </c>
      <c r="M154" s="24" t="s">
        <v>4099</v>
      </c>
      <c r="N154" s="34" t="s">
        <v>7022</v>
      </c>
      <c r="O154" s="24" t="s">
        <v>4100</v>
      </c>
      <c r="P154" s="24" t="s">
        <v>1021</v>
      </c>
      <c r="Q154" s="24" t="s">
        <v>7980</v>
      </c>
      <c r="R154" s="24" t="s">
        <v>22</v>
      </c>
      <c r="S154" s="24" t="s">
        <v>7336</v>
      </c>
      <c r="T154" s="24"/>
      <c r="U154" s="24" t="s">
        <v>7337</v>
      </c>
      <c r="V154" s="24" t="s">
        <v>7981</v>
      </c>
    </row>
    <row r="155">
      <c r="A155" s="24" t="s">
        <v>7025</v>
      </c>
      <c r="B155" s="24" t="s">
        <v>7982</v>
      </c>
      <c r="C155" s="24" t="s">
        <v>7983</v>
      </c>
      <c r="D155" s="24" t="s">
        <v>4178</v>
      </c>
      <c r="E155" s="33">
        <v>2019.0</v>
      </c>
      <c r="F155" s="24" t="s">
        <v>1521</v>
      </c>
      <c r="G155" s="33">
        <v>8.0</v>
      </c>
      <c r="H155" s="24" t="s">
        <v>7984</v>
      </c>
      <c r="J155" s="33">
        <v>1352.0</v>
      </c>
      <c r="K155" s="33">
        <v>1356.0</v>
      </c>
      <c r="L155" s="33">
        <v>2.0</v>
      </c>
      <c r="M155" s="24" t="s">
        <v>4179</v>
      </c>
      <c r="N155" s="34" t="s">
        <v>7026</v>
      </c>
      <c r="O155" s="24" t="s">
        <v>1523</v>
      </c>
      <c r="P155" s="24" t="s">
        <v>1524</v>
      </c>
      <c r="R155" s="24" t="s">
        <v>22</v>
      </c>
      <c r="S155" s="24" t="s">
        <v>7336</v>
      </c>
      <c r="T155" s="24" t="s">
        <v>1301</v>
      </c>
      <c r="U155" s="24" t="s">
        <v>7337</v>
      </c>
      <c r="V155" s="24" t="s">
        <v>7985</v>
      </c>
    </row>
    <row r="156">
      <c r="A156" s="24" t="s">
        <v>6967</v>
      </c>
      <c r="B156" s="24" t="s">
        <v>7986</v>
      </c>
      <c r="C156" s="24" t="s">
        <v>7987</v>
      </c>
      <c r="D156" s="24" t="s">
        <v>2556</v>
      </c>
      <c r="E156" s="33">
        <v>2019.0</v>
      </c>
      <c r="F156" s="24" t="s">
        <v>4679</v>
      </c>
      <c r="G156" s="33">
        <v>7.0</v>
      </c>
      <c r="H156" s="24"/>
      <c r="I156" s="33">
        <v>8936453.0</v>
      </c>
      <c r="J156" s="33">
        <v>185338.0</v>
      </c>
      <c r="K156" s="33">
        <v>185348.0</v>
      </c>
      <c r="L156" s="33">
        <v>74.0</v>
      </c>
      <c r="M156" s="24" t="s">
        <v>1957</v>
      </c>
      <c r="N156" s="34" t="s">
        <v>6968</v>
      </c>
      <c r="O156" s="24" t="s">
        <v>2558</v>
      </c>
      <c r="P156" s="24" t="s">
        <v>7988</v>
      </c>
      <c r="Q156" s="24" t="s">
        <v>7989</v>
      </c>
      <c r="R156" s="24" t="s">
        <v>22</v>
      </c>
      <c r="S156" s="24" t="s">
        <v>7336</v>
      </c>
      <c r="T156" s="24" t="s">
        <v>7376</v>
      </c>
      <c r="U156" s="24" t="s">
        <v>7337</v>
      </c>
      <c r="V156" s="24" t="s">
        <v>7990</v>
      </c>
    </row>
    <row r="157">
      <c r="A157" s="24" t="s">
        <v>6965</v>
      </c>
      <c r="B157" s="24" t="s">
        <v>7991</v>
      </c>
      <c r="C157" s="24" t="s">
        <v>7992</v>
      </c>
      <c r="D157" s="24" t="s">
        <v>2991</v>
      </c>
      <c r="E157" s="33">
        <v>2019.0</v>
      </c>
      <c r="F157" s="24" t="s">
        <v>1575</v>
      </c>
      <c r="G157" s="24" t="s">
        <v>7993</v>
      </c>
      <c r="H157" s="24"/>
      <c r="I157" s="24"/>
      <c r="J157" s="33">
        <v>707.0</v>
      </c>
      <c r="K157" s="33">
        <v>715.0</v>
      </c>
      <c r="L157" s="33">
        <v>10.0</v>
      </c>
      <c r="M157" s="24" t="s">
        <v>2992</v>
      </c>
      <c r="N157" s="34" t="s">
        <v>6966</v>
      </c>
      <c r="O157" s="24" t="s">
        <v>2993</v>
      </c>
      <c r="P157" s="24" t="s">
        <v>7994</v>
      </c>
      <c r="Q157" s="24" t="s">
        <v>7995</v>
      </c>
      <c r="R157" s="24" t="s">
        <v>1275</v>
      </c>
      <c r="S157" s="24" t="s">
        <v>7336</v>
      </c>
      <c r="T157" s="24"/>
      <c r="U157" s="24" t="s">
        <v>7337</v>
      </c>
      <c r="V157" s="24" t="s">
        <v>7996</v>
      </c>
    </row>
    <row r="158">
      <c r="A158" s="24"/>
      <c r="B158" s="24"/>
      <c r="C158" s="24"/>
      <c r="D158" s="24" t="s">
        <v>2472</v>
      </c>
      <c r="E158" s="33">
        <v>2019.0</v>
      </c>
      <c r="F158" s="24" t="s">
        <v>1655</v>
      </c>
      <c r="G158" s="33">
        <v>536.0</v>
      </c>
      <c r="H158" s="24"/>
      <c r="I158" s="24"/>
      <c r="J158" s="24"/>
      <c r="K158" s="24"/>
      <c r="L158" s="33">
        <v>0.0</v>
      </c>
      <c r="M158" s="24"/>
      <c r="N158" s="34" t="s">
        <v>7027</v>
      </c>
      <c r="O158" s="24" t="s">
        <v>2473</v>
      </c>
      <c r="R158" s="24" t="s">
        <v>7359</v>
      </c>
      <c r="S158" s="24" t="s">
        <v>7336</v>
      </c>
      <c r="T158" s="24"/>
      <c r="U158" s="24" t="s">
        <v>7337</v>
      </c>
      <c r="V158" s="24" t="s">
        <v>7997</v>
      </c>
    </row>
    <row r="159">
      <c r="A159" s="24" t="s">
        <v>7023</v>
      </c>
      <c r="B159" s="24" t="s">
        <v>7998</v>
      </c>
      <c r="C159" s="24" t="s">
        <v>7999</v>
      </c>
      <c r="D159" s="24" t="s">
        <v>3590</v>
      </c>
      <c r="E159" s="33">
        <v>2019.0</v>
      </c>
      <c r="F159" s="24" t="s">
        <v>8000</v>
      </c>
      <c r="G159" s="33">
        <v>10.0</v>
      </c>
      <c r="H159" s="33">
        <v>2.0</v>
      </c>
      <c r="I159" s="24"/>
      <c r="J159" s="33">
        <v>399.0</v>
      </c>
      <c r="K159" s="33">
        <v>410.0</v>
      </c>
      <c r="L159" s="33">
        <v>21.0</v>
      </c>
      <c r="M159" s="24" t="s">
        <v>3592</v>
      </c>
      <c r="N159" s="34" t="s">
        <v>7024</v>
      </c>
      <c r="O159" s="24" t="s">
        <v>3593</v>
      </c>
      <c r="Q159" s="24" t="s">
        <v>8001</v>
      </c>
      <c r="R159" s="24" t="s">
        <v>22</v>
      </c>
      <c r="S159" s="24" t="s">
        <v>7336</v>
      </c>
      <c r="T159" s="24" t="s">
        <v>7712</v>
      </c>
      <c r="U159" s="24" t="s">
        <v>7337</v>
      </c>
      <c r="V159" s="24" t="s">
        <v>8002</v>
      </c>
    </row>
    <row r="160">
      <c r="A160" s="24" t="s">
        <v>6962</v>
      </c>
      <c r="B160" s="24" t="s">
        <v>8003</v>
      </c>
      <c r="C160" s="24" t="s">
        <v>8004</v>
      </c>
      <c r="D160" s="24" t="s">
        <v>2995</v>
      </c>
      <c r="E160" s="33">
        <v>2018.0</v>
      </c>
      <c r="F160" s="24"/>
      <c r="G160" s="47">
        <v>43101.0</v>
      </c>
      <c r="H160" s="24"/>
      <c r="I160" s="24"/>
      <c r="J160" s="33">
        <v>69.0</v>
      </c>
      <c r="K160" s="33">
        <v>77.0</v>
      </c>
      <c r="L160" s="33">
        <v>22.0</v>
      </c>
      <c r="M160" s="24" t="s">
        <v>2997</v>
      </c>
      <c r="N160" s="34" t="s">
        <v>6963</v>
      </c>
      <c r="O160" s="24" t="s">
        <v>6964</v>
      </c>
      <c r="P160" s="24" t="s">
        <v>8005</v>
      </c>
      <c r="Q160" s="24" t="s">
        <v>8006</v>
      </c>
      <c r="R160" s="24" t="s">
        <v>1275</v>
      </c>
      <c r="S160" s="24" t="s">
        <v>7336</v>
      </c>
      <c r="T160" s="24" t="s">
        <v>1301</v>
      </c>
      <c r="U160" s="24" t="s">
        <v>7337</v>
      </c>
      <c r="V160" s="24" t="s">
        <v>8007</v>
      </c>
    </row>
    <row r="161">
      <c r="A161" s="24" t="s">
        <v>7017</v>
      </c>
      <c r="B161" s="24" t="s">
        <v>8008</v>
      </c>
      <c r="C161" s="24" t="s">
        <v>8009</v>
      </c>
      <c r="D161" s="24" t="s">
        <v>7018</v>
      </c>
      <c r="E161" s="33">
        <v>2017.0</v>
      </c>
      <c r="F161" s="24" t="s">
        <v>8010</v>
      </c>
      <c r="G161" s="33">
        <v>43.0</v>
      </c>
      <c r="H161" s="24"/>
      <c r="I161" s="24"/>
      <c r="J161" s="33">
        <v>112.0</v>
      </c>
      <c r="K161" s="33">
        <v>117.0</v>
      </c>
      <c r="L161" s="33">
        <v>4.0</v>
      </c>
      <c r="M161" s="24" t="s">
        <v>8011</v>
      </c>
      <c r="N161" s="34" t="s">
        <v>7019</v>
      </c>
      <c r="O161" s="24" t="s">
        <v>7020</v>
      </c>
      <c r="P161" s="24" t="s">
        <v>8012</v>
      </c>
      <c r="Q161" s="24" t="s">
        <v>8013</v>
      </c>
      <c r="R161" s="24" t="s">
        <v>22</v>
      </c>
      <c r="S161" s="24" t="s">
        <v>7336</v>
      </c>
      <c r="T161" s="24" t="s">
        <v>7703</v>
      </c>
      <c r="U161" s="24" t="s">
        <v>7337</v>
      </c>
      <c r="V161" s="24" t="s">
        <v>8014</v>
      </c>
    </row>
    <row r="162">
      <c r="A162" s="24"/>
      <c r="B162" s="24"/>
      <c r="C162" s="24"/>
      <c r="D162" s="24" t="s">
        <v>7014</v>
      </c>
      <c r="E162" s="33">
        <v>2015.0</v>
      </c>
      <c r="F162" s="24"/>
      <c r="G162" s="24"/>
      <c r="H162" s="24"/>
      <c r="I162" s="24"/>
      <c r="J162" s="24"/>
      <c r="K162" s="24"/>
      <c r="L162" s="33">
        <v>0.0</v>
      </c>
      <c r="M162" s="24"/>
      <c r="N162" s="34" t="s">
        <v>7015</v>
      </c>
      <c r="O162" s="24" t="s">
        <v>7016</v>
      </c>
      <c r="R162" s="24" t="s">
        <v>7359</v>
      </c>
      <c r="S162" s="24" t="s">
        <v>7336</v>
      </c>
      <c r="T162" s="24"/>
      <c r="U162" s="24" t="s">
        <v>7337</v>
      </c>
      <c r="V162" s="24" t="s">
        <v>8015</v>
      </c>
    </row>
    <row r="163">
      <c r="A163" s="24"/>
      <c r="B163" s="24"/>
      <c r="C163" s="24"/>
      <c r="D163" s="24" t="s">
        <v>7011</v>
      </c>
      <c r="E163" s="33">
        <v>2013.0</v>
      </c>
      <c r="F163" s="24" t="s">
        <v>8016</v>
      </c>
      <c r="G163" s="33">
        <v>748.0</v>
      </c>
      <c r="H163" s="24"/>
      <c r="I163" s="24"/>
      <c r="J163" s="24"/>
      <c r="K163" s="24"/>
      <c r="L163" s="33">
        <v>0.0</v>
      </c>
      <c r="M163" s="24"/>
      <c r="N163" s="34" t="s">
        <v>7012</v>
      </c>
      <c r="O163" s="24" t="s">
        <v>7013</v>
      </c>
      <c r="R163" s="24" t="s">
        <v>7359</v>
      </c>
      <c r="S163" s="24" t="s">
        <v>7336</v>
      </c>
      <c r="T163" s="24"/>
      <c r="U163" s="24" t="s">
        <v>7337</v>
      </c>
      <c r="V163" s="24" t="s">
        <v>8017</v>
      </c>
    </row>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76">
    <mergeCell ref="P85:Q85"/>
    <mergeCell ref="O88:Q88"/>
    <mergeCell ref="O90:Q90"/>
    <mergeCell ref="O96:Q96"/>
    <mergeCell ref="O97:Q97"/>
    <mergeCell ref="O98:Q98"/>
    <mergeCell ref="O99:Q99"/>
    <mergeCell ref="O100:Q100"/>
    <mergeCell ref="O101:Q101"/>
    <mergeCell ref="P107:Q107"/>
    <mergeCell ref="O110:P110"/>
    <mergeCell ref="P112:Q112"/>
    <mergeCell ref="O114:Q114"/>
    <mergeCell ref="P116:Q116"/>
    <mergeCell ref="P132:Q132"/>
    <mergeCell ref="O134:Q134"/>
    <mergeCell ref="O135:Q135"/>
    <mergeCell ref="P136:Q136"/>
    <mergeCell ref="O137:P137"/>
    <mergeCell ref="O139:Q139"/>
    <mergeCell ref="O140:P140"/>
    <mergeCell ref="O158:Q158"/>
    <mergeCell ref="O159:P159"/>
    <mergeCell ref="O162:Q162"/>
    <mergeCell ref="O163:Q163"/>
    <mergeCell ref="O141:Q141"/>
    <mergeCell ref="O142:P142"/>
    <mergeCell ref="O145:Q145"/>
    <mergeCell ref="O146:Q146"/>
    <mergeCell ref="P150:Q150"/>
    <mergeCell ref="H155:I155"/>
    <mergeCell ref="P155:Q155"/>
    <mergeCell ref="O6:Q6"/>
    <mergeCell ref="O7:Q7"/>
    <mergeCell ref="O8:Q8"/>
    <mergeCell ref="P14:Q14"/>
    <mergeCell ref="P18:Q18"/>
    <mergeCell ref="P21:Q21"/>
    <mergeCell ref="O22:P22"/>
    <mergeCell ref="P39:Q39"/>
    <mergeCell ref="P40:Q40"/>
    <mergeCell ref="O42:P42"/>
    <mergeCell ref="O43:Q43"/>
    <mergeCell ref="F45:H45"/>
    <mergeCell ref="P45:Q45"/>
    <mergeCell ref="O46:Q46"/>
    <mergeCell ref="F56:G56"/>
    <mergeCell ref="F63:J63"/>
    <mergeCell ref="F51:H51"/>
    <mergeCell ref="F52:K52"/>
    <mergeCell ref="P52:Q52"/>
    <mergeCell ref="F53:H53"/>
    <mergeCell ref="F54:H54"/>
    <mergeCell ref="P54:Q54"/>
    <mergeCell ref="P57:Q57"/>
    <mergeCell ref="P24:Q24"/>
    <mergeCell ref="P25:Q25"/>
    <mergeCell ref="O31:Q31"/>
    <mergeCell ref="O32:Q32"/>
    <mergeCell ref="O35:Q35"/>
    <mergeCell ref="O36:Q36"/>
    <mergeCell ref="P38:Q38"/>
    <mergeCell ref="P66:Q66"/>
    <mergeCell ref="O67:Q67"/>
    <mergeCell ref="O68:Q68"/>
    <mergeCell ref="O70:Q70"/>
    <mergeCell ref="P73:Q73"/>
    <mergeCell ref="P78:Q78"/>
    <mergeCell ref="P79:Q79"/>
    <mergeCell ref="O118:Q118"/>
    <mergeCell ref="O123:Q123"/>
    <mergeCell ref="O124:Q124"/>
    <mergeCell ref="P125:Q125"/>
    <mergeCell ref="O126:Q126"/>
    <mergeCell ref="P128:Q128"/>
    <mergeCell ref="G134:H134"/>
  </mergeCell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s>
  <printOptions/>
  <pageMargins bottom="0.984027777777778" footer="0.0" header="0.0" left="0.747916666666667" right="0.747916666666667" top="0.984027777777778"/>
  <pageSetup paperSize="9" orientation="portrait"/>
  <drawing r:id="rId16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9.5"/>
    <col customWidth="1" min="2" max="2" width="67.88"/>
    <col customWidth="1" min="3" max="3" width="8.13"/>
    <col customWidth="1" min="4" max="4" width="5.88"/>
    <col customWidth="1" min="5" max="5" width="12.63"/>
    <col customWidth="1" min="6" max="6" width="5.63"/>
    <col customWidth="1" min="7" max="7" width="5.38"/>
    <col customWidth="1" min="8" max="8" width="14.75"/>
  </cols>
  <sheetData>
    <row r="1">
      <c r="A1" s="23" t="s">
        <v>1913</v>
      </c>
      <c r="B1" s="23" t="s">
        <v>1914</v>
      </c>
      <c r="C1" s="23" t="s">
        <v>1918</v>
      </c>
      <c r="D1" s="23" t="s">
        <v>1919</v>
      </c>
      <c r="E1" s="23" t="s">
        <v>6959</v>
      </c>
      <c r="H1" s="22" t="s">
        <v>6960</v>
      </c>
    </row>
    <row r="2">
      <c r="A2" s="23"/>
      <c r="B2" s="23" t="s">
        <v>7014</v>
      </c>
      <c r="C2" s="49">
        <v>2015.0</v>
      </c>
      <c r="D2" s="49">
        <v>0.0</v>
      </c>
      <c r="E2" s="50" t="s">
        <v>7015</v>
      </c>
      <c r="F2" s="22" t="s">
        <v>6949</v>
      </c>
      <c r="G2" s="22">
        <f>COUNTIF(papers!$B$2:$B$28,B2)</f>
        <v>1</v>
      </c>
    </row>
    <row r="3">
      <c r="A3" s="23" t="s">
        <v>1552</v>
      </c>
      <c r="B3" s="51" t="s">
        <v>7114</v>
      </c>
      <c r="C3" s="49">
        <v>2024.0</v>
      </c>
      <c r="D3" s="49">
        <v>0.0</v>
      </c>
      <c r="E3" s="50" t="s">
        <v>8018</v>
      </c>
      <c r="F3" s="22" t="s">
        <v>24</v>
      </c>
      <c r="G3" s="22">
        <f>COUNTIF(papers!$B$2:$B$28,B3)</f>
        <v>0</v>
      </c>
    </row>
    <row r="4">
      <c r="A4" s="23" t="s">
        <v>1277</v>
      </c>
      <c r="B4" s="51" t="s">
        <v>8019</v>
      </c>
      <c r="C4" s="49">
        <v>2023.0</v>
      </c>
      <c r="D4" s="49">
        <v>1.0</v>
      </c>
      <c r="E4" s="50" t="s">
        <v>8020</v>
      </c>
      <c r="F4" s="22" t="s">
        <v>24</v>
      </c>
      <c r="G4" s="22">
        <f>COUNTIF(papers!$B$2:$B$28,B4)</f>
        <v>0</v>
      </c>
    </row>
    <row r="5">
      <c r="A5" s="23" t="s">
        <v>2321</v>
      </c>
      <c r="B5" s="51" t="s">
        <v>2322</v>
      </c>
      <c r="C5" s="49">
        <v>2022.0</v>
      </c>
      <c r="D5" s="49">
        <v>6.0</v>
      </c>
      <c r="E5" s="50" t="s">
        <v>8021</v>
      </c>
      <c r="F5" s="22" t="s">
        <v>24</v>
      </c>
      <c r="G5" s="22">
        <f>COUNTIF(papers!$B$2:$B$28,B5)</f>
        <v>1</v>
      </c>
    </row>
    <row r="6">
      <c r="A6" s="23" t="s">
        <v>2907</v>
      </c>
      <c r="B6" s="52" t="s">
        <v>2908</v>
      </c>
      <c r="C6" s="49">
        <v>2024.0</v>
      </c>
      <c r="D6" s="49">
        <v>1.0</v>
      </c>
      <c r="E6" s="50" t="s">
        <v>8022</v>
      </c>
      <c r="F6" s="22" t="s">
        <v>24</v>
      </c>
      <c r="G6" s="22">
        <f>COUNTIF(papers!$B$2:$B$28,B6)</f>
        <v>0</v>
      </c>
      <c r="H6" s="22" t="s">
        <v>8023</v>
      </c>
    </row>
    <row r="7">
      <c r="A7" s="23"/>
      <c r="B7" s="23" t="s">
        <v>2462</v>
      </c>
      <c r="C7" s="49">
        <v>2023.0</v>
      </c>
      <c r="D7" s="49">
        <v>0.0</v>
      </c>
      <c r="E7" s="50" t="s">
        <v>7084</v>
      </c>
      <c r="F7" s="22" t="s">
        <v>6949</v>
      </c>
      <c r="G7" s="22">
        <f>COUNTIF(papers!$B$2:$B$28,B7)</f>
        <v>0</v>
      </c>
    </row>
    <row r="8">
      <c r="A8" s="23"/>
      <c r="B8" s="23" t="s">
        <v>2464</v>
      </c>
      <c r="C8" s="49">
        <v>2023.0</v>
      </c>
      <c r="D8" s="49">
        <v>0.0</v>
      </c>
      <c r="E8" s="50" t="s">
        <v>7071</v>
      </c>
      <c r="F8" s="22" t="s">
        <v>6949</v>
      </c>
      <c r="G8" s="22">
        <f>COUNTIF(papers!$B$2:$B$28,B8)</f>
        <v>0</v>
      </c>
    </row>
    <row r="9">
      <c r="A9" s="23" t="s">
        <v>2948</v>
      </c>
      <c r="B9" s="52" t="s">
        <v>2949</v>
      </c>
      <c r="C9" s="49">
        <v>2022.0</v>
      </c>
      <c r="D9" s="49">
        <v>15.0</v>
      </c>
      <c r="E9" s="50" t="s">
        <v>8024</v>
      </c>
      <c r="F9" s="22" t="s">
        <v>24</v>
      </c>
      <c r="G9" s="22">
        <f>COUNTIF(papers!$B$2:$B$28,B9)</f>
        <v>0</v>
      </c>
      <c r="H9" s="22" t="s">
        <v>8023</v>
      </c>
    </row>
    <row r="10">
      <c r="A10" s="23" t="s">
        <v>1407</v>
      </c>
      <c r="B10" s="52"/>
      <c r="C10" s="49">
        <v>2023.0</v>
      </c>
      <c r="D10" s="49">
        <v>0.0</v>
      </c>
      <c r="E10" s="50" t="s">
        <v>8025</v>
      </c>
      <c r="F10" s="22" t="s">
        <v>24</v>
      </c>
      <c r="G10" s="22">
        <f>COUNTIF(papers!$B$2:$B$28,B10)</f>
        <v>0</v>
      </c>
      <c r="H10" s="22" t="s">
        <v>8026</v>
      </c>
    </row>
    <row r="11">
      <c r="A11" s="23" t="s">
        <v>1351</v>
      </c>
      <c r="B11" s="52" t="s">
        <v>2858</v>
      </c>
      <c r="C11" s="49">
        <v>2021.0</v>
      </c>
      <c r="D11" s="49">
        <v>4.0</v>
      </c>
      <c r="E11" s="50" t="s">
        <v>8027</v>
      </c>
      <c r="F11" s="22" t="s">
        <v>24</v>
      </c>
      <c r="G11" s="22">
        <f>COUNTIF(papers!$B$2:$B$28,B11)</f>
        <v>1</v>
      </c>
      <c r="H11" s="22" t="s">
        <v>8028</v>
      </c>
    </row>
    <row r="12">
      <c r="A12" s="23"/>
      <c r="B12" s="23" t="s">
        <v>2432</v>
      </c>
      <c r="C12" s="49">
        <v>2022.0</v>
      </c>
      <c r="D12" s="49">
        <v>0.0</v>
      </c>
      <c r="E12" s="50" t="s">
        <v>7058</v>
      </c>
      <c r="F12" s="22" t="s">
        <v>6949</v>
      </c>
      <c r="G12" s="22">
        <f>COUNTIF(papers!$B$2:$B$28,B12)</f>
        <v>1</v>
      </c>
    </row>
    <row r="13">
      <c r="A13" s="23" t="s">
        <v>2971</v>
      </c>
      <c r="B13" s="52" t="s">
        <v>2972</v>
      </c>
      <c r="C13" s="49">
        <v>2023.0</v>
      </c>
      <c r="D13" s="49">
        <v>7.0</v>
      </c>
      <c r="E13" s="50" t="s">
        <v>8029</v>
      </c>
      <c r="F13" s="22" t="s">
        <v>24</v>
      </c>
      <c r="G13" s="22">
        <f>COUNTIF(papers!$B$2:$B$28,B13)</f>
        <v>0</v>
      </c>
      <c r="H13" s="22" t="s">
        <v>8030</v>
      </c>
    </row>
    <row r="14">
      <c r="A14" s="23"/>
      <c r="B14" s="23" t="s">
        <v>2436</v>
      </c>
      <c r="C14" s="49">
        <v>2023.0</v>
      </c>
      <c r="D14" s="49">
        <v>0.0</v>
      </c>
      <c r="E14" s="50" t="s">
        <v>7089</v>
      </c>
      <c r="F14" s="22" t="s">
        <v>6949</v>
      </c>
      <c r="G14" s="22">
        <f>COUNTIF(papers!$B$2:$B$28,B14)</f>
        <v>0</v>
      </c>
    </row>
    <row r="15">
      <c r="A15" s="23" t="s">
        <v>1588</v>
      </c>
      <c r="B15" s="23" t="s">
        <v>2868</v>
      </c>
      <c r="C15" s="49">
        <v>2023.0</v>
      </c>
      <c r="D15" s="49">
        <v>1.0</v>
      </c>
      <c r="E15" s="50" t="s">
        <v>8031</v>
      </c>
      <c r="F15" s="22" t="s">
        <v>24</v>
      </c>
      <c r="G15" s="22">
        <f>COUNTIF(papers!$B$2:$B$28,B15)</f>
        <v>0</v>
      </c>
    </row>
    <row r="16">
      <c r="A16" s="23" t="s">
        <v>1435</v>
      </c>
      <c r="B16" s="52" t="s">
        <v>2828</v>
      </c>
      <c r="C16" s="49">
        <v>2024.0</v>
      </c>
      <c r="D16" s="49">
        <v>0.0</v>
      </c>
      <c r="E16" s="50" t="s">
        <v>8032</v>
      </c>
      <c r="F16" s="22" t="s">
        <v>24</v>
      </c>
      <c r="G16" s="22">
        <f>COUNTIF(papers!$B$2:$B$28,B16)</f>
        <v>0</v>
      </c>
      <c r="H16" s="22" t="s">
        <v>8023</v>
      </c>
    </row>
    <row r="17">
      <c r="A17" s="23"/>
      <c r="B17" s="23" t="s">
        <v>2438</v>
      </c>
      <c r="C17" s="49">
        <v>2022.0</v>
      </c>
      <c r="D17" s="49">
        <v>0.0</v>
      </c>
      <c r="E17" s="50" t="s">
        <v>7057</v>
      </c>
      <c r="F17" s="22" t="s">
        <v>6949</v>
      </c>
      <c r="G17" s="22">
        <f>COUNTIF(papers!$B$2:$B$28,B17)</f>
        <v>1</v>
      </c>
    </row>
    <row r="18">
      <c r="A18" s="23" t="s">
        <v>2994</v>
      </c>
      <c r="B18" s="51" t="s">
        <v>2995</v>
      </c>
      <c r="C18" s="49">
        <v>2018.0</v>
      </c>
      <c r="D18" s="49">
        <v>18.0</v>
      </c>
      <c r="E18" s="50" t="s">
        <v>8033</v>
      </c>
      <c r="F18" s="22" t="s">
        <v>24</v>
      </c>
      <c r="G18" s="22">
        <f>COUNTIF(papers!$B$2:$B$28,B18)</f>
        <v>1</v>
      </c>
      <c r="H18" s="22" t="s">
        <v>8034</v>
      </c>
    </row>
    <row r="19">
      <c r="A19" s="23"/>
      <c r="B19" s="23" t="s">
        <v>2424</v>
      </c>
      <c r="C19" s="49">
        <v>2022.0</v>
      </c>
      <c r="D19" s="49">
        <v>0.0</v>
      </c>
      <c r="E19" s="50" t="s">
        <v>7044</v>
      </c>
      <c r="F19" s="22" t="s">
        <v>6949</v>
      </c>
      <c r="G19" s="22">
        <f>COUNTIF(papers!$B$2:$B$28,B19)</f>
        <v>1</v>
      </c>
    </row>
    <row r="20">
      <c r="A20" s="23" t="s">
        <v>2512</v>
      </c>
      <c r="B20" s="51" t="s">
        <v>2513</v>
      </c>
      <c r="C20" s="49">
        <v>2023.0</v>
      </c>
      <c r="D20" s="49">
        <v>0.0</v>
      </c>
      <c r="E20" s="50" t="s">
        <v>8035</v>
      </c>
      <c r="F20" s="22" t="s">
        <v>24</v>
      </c>
      <c r="G20" s="22">
        <f>COUNTIF(papers!$B$2:$B$28,B20)</f>
        <v>0</v>
      </c>
    </row>
    <row r="21">
      <c r="A21" s="23" t="s">
        <v>2532</v>
      </c>
      <c r="B21" s="52" t="s">
        <v>2533</v>
      </c>
      <c r="C21" s="49">
        <v>2023.0</v>
      </c>
      <c r="D21" s="49">
        <v>0.0</v>
      </c>
      <c r="E21" s="50" t="s">
        <v>8036</v>
      </c>
      <c r="F21" s="22" t="s">
        <v>24</v>
      </c>
      <c r="G21" s="22">
        <f>COUNTIF(papers!$B$2:$B$28,B21)</f>
        <v>0</v>
      </c>
      <c r="H21" s="22" t="s">
        <v>8037</v>
      </c>
    </row>
    <row r="22">
      <c r="A22" s="23" t="s">
        <v>2980</v>
      </c>
      <c r="B22" s="52" t="s">
        <v>2981</v>
      </c>
      <c r="C22" s="49">
        <v>2023.0</v>
      </c>
      <c r="D22" s="49">
        <v>4.0</v>
      </c>
      <c r="E22" s="50" t="s">
        <v>8038</v>
      </c>
      <c r="F22" s="22" t="s">
        <v>24</v>
      </c>
      <c r="G22" s="22">
        <f>COUNTIF(papers!$B$2:$B$28,B22)</f>
        <v>0</v>
      </c>
      <c r="H22" s="22" t="s">
        <v>8039</v>
      </c>
    </row>
    <row r="23">
      <c r="A23" s="23" t="s">
        <v>2555</v>
      </c>
      <c r="B23" s="52" t="s">
        <v>2556</v>
      </c>
      <c r="C23" s="49">
        <v>2019.0</v>
      </c>
      <c r="D23" s="49">
        <v>51.0</v>
      </c>
      <c r="E23" s="50" t="s">
        <v>8040</v>
      </c>
      <c r="F23" s="22" t="s">
        <v>24</v>
      </c>
      <c r="G23" s="22">
        <f>COUNTIF(papers!$B$2:$B$28,B23)</f>
        <v>1</v>
      </c>
      <c r="H23" s="22" t="s">
        <v>8039</v>
      </c>
    </row>
    <row r="24">
      <c r="A24" s="23" t="s">
        <v>2915</v>
      </c>
      <c r="B24" s="52" t="s">
        <v>2916</v>
      </c>
      <c r="C24" s="49">
        <v>2020.0</v>
      </c>
      <c r="D24" s="49">
        <v>16.0</v>
      </c>
      <c r="E24" s="50" t="s">
        <v>8041</v>
      </c>
      <c r="F24" s="22" t="s">
        <v>24</v>
      </c>
      <c r="G24" s="22">
        <f>COUNTIF(papers!$B$2:$B$28,B24)</f>
        <v>0</v>
      </c>
      <c r="H24" s="22" t="s">
        <v>8039</v>
      </c>
    </row>
    <row r="25">
      <c r="A25" s="23" t="s">
        <v>3879</v>
      </c>
      <c r="B25" s="52" t="s">
        <v>3880</v>
      </c>
      <c r="C25" s="49">
        <v>2023.0</v>
      </c>
      <c r="D25" s="49">
        <v>0.0</v>
      </c>
      <c r="E25" s="50" t="s">
        <v>8042</v>
      </c>
      <c r="F25" s="22" t="s">
        <v>24</v>
      </c>
      <c r="G25" s="22">
        <f>COUNTIF(papers!$B$2:$B$28,B25)</f>
        <v>0</v>
      </c>
      <c r="H25" s="22" t="s">
        <v>8026</v>
      </c>
    </row>
    <row r="26">
      <c r="A26" s="23" t="s">
        <v>2887</v>
      </c>
      <c r="B26" s="52" t="s">
        <v>2888</v>
      </c>
      <c r="C26" s="49">
        <v>2024.0</v>
      </c>
      <c r="D26" s="49">
        <v>0.0</v>
      </c>
      <c r="E26" s="50" t="s">
        <v>8043</v>
      </c>
      <c r="F26" s="22" t="s">
        <v>24</v>
      </c>
      <c r="G26" s="22">
        <f>COUNTIF(papers!$B$2:$B$28,B26)</f>
        <v>0</v>
      </c>
      <c r="H26" s="22" t="s">
        <v>8039</v>
      </c>
    </row>
    <row r="27">
      <c r="A27" s="23" t="s">
        <v>1667</v>
      </c>
      <c r="B27" s="52" t="s">
        <v>2537</v>
      </c>
      <c r="C27" s="49">
        <v>2023.0</v>
      </c>
      <c r="D27" s="49">
        <v>7.0</v>
      </c>
      <c r="E27" s="50" t="s">
        <v>8044</v>
      </c>
      <c r="F27" s="22" t="s">
        <v>24</v>
      </c>
      <c r="G27" s="22">
        <f>COUNTIF(papers!$B$2:$B$28,B27)</f>
        <v>0</v>
      </c>
      <c r="H27" s="22" t="s">
        <v>8045</v>
      </c>
    </row>
    <row r="28">
      <c r="A28" s="23" t="s">
        <v>1640</v>
      </c>
      <c r="B28" s="52" t="s">
        <v>2881</v>
      </c>
      <c r="C28" s="49">
        <v>2021.0</v>
      </c>
      <c r="D28" s="49">
        <v>5.0</v>
      </c>
      <c r="E28" s="50" t="s">
        <v>8046</v>
      </c>
      <c r="F28" s="22" t="s">
        <v>24</v>
      </c>
      <c r="G28" s="22">
        <f>COUNTIF(papers!$B$2:$B$28,B28)</f>
        <v>0</v>
      </c>
      <c r="H28" s="22" t="s">
        <v>8039</v>
      </c>
    </row>
    <row r="29">
      <c r="A29" s="23" t="s">
        <v>2540</v>
      </c>
      <c r="B29" s="52" t="s">
        <v>2541</v>
      </c>
      <c r="C29" s="49">
        <v>2020.0</v>
      </c>
      <c r="D29" s="49">
        <v>6.0</v>
      </c>
      <c r="E29" s="50" t="s">
        <v>8047</v>
      </c>
      <c r="F29" s="22" t="s">
        <v>24</v>
      </c>
      <c r="G29" s="22">
        <f>COUNTIF(papers!$B$2:$B$28,B29)</f>
        <v>1</v>
      </c>
      <c r="H29" s="22" t="s">
        <v>8048</v>
      </c>
    </row>
    <row r="30">
      <c r="A30" s="23"/>
      <c r="B30" s="23" t="s">
        <v>2472</v>
      </c>
      <c r="C30" s="49">
        <v>2019.0</v>
      </c>
      <c r="D30" s="49">
        <v>0.0</v>
      </c>
      <c r="E30" s="50" t="s">
        <v>7027</v>
      </c>
      <c r="F30" s="22" t="s">
        <v>6949</v>
      </c>
      <c r="G30" s="22">
        <f>COUNTIF(papers!$B$2:$B$28,B30)</f>
        <v>1</v>
      </c>
    </row>
    <row r="31">
      <c r="A31" s="23" t="s">
        <v>2929</v>
      </c>
      <c r="B31" s="23" t="s">
        <v>2930</v>
      </c>
      <c r="C31" s="49">
        <v>2020.0</v>
      </c>
      <c r="D31" s="49">
        <v>1.0</v>
      </c>
      <c r="E31" s="50" t="s">
        <v>8049</v>
      </c>
      <c r="F31" s="22" t="s">
        <v>24</v>
      </c>
      <c r="G31" s="22">
        <f>COUNTIF(papers!$B$2:$B$28,B31)</f>
        <v>1</v>
      </c>
      <c r="H31" s="22" t="s">
        <v>8050</v>
      </c>
    </row>
    <row r="32">
      <c r="A32" s="23"/>
      <c r="B32" s="23" t="s">
        <v>2358</v>
      </c>
      <c r="C32" s="49">
        <v>2023.0</v>
      </c>
      <c r="D32" s="49">
        <v>0.0</v>
      </c>
      <c r="E32" s="50" t="s">
        <v>7088</v>
      </c>
      <c r="F32" s="22" t="s">
        <v>6949</v>
      </c>
      <c r="G32" s="22">
        <f>COUNTIF(papers!$B$2:$B$28,B32)</f>
        <v>0</v>
      </c>
    </row>
    <row r="33">
      <c r="A33" s="23" t="s">
        <v>2957</v>
      </c>
      <c r="B33" s="52" t="s">
        <v>2958</v>
      </c>
      <c r="C33" s="49">
        <v>2024.0</v>
      </c>
      <c r="D33" s="49">
        <v>1.0</v>
      </c>
      <c r="E33" s="50" t="s">
        <v>8051</v>
      </c>
      <c r="F33" s="22" t="s">
        <v>24</v>
      </c>
      <c r="G33" s="22">
        <f>COUNTIF(papers!$B$2:$B$28,B33)</f>
        <v>0</v>
      </c>
      <c r="H33" s="22" t="s">
        <v>8026</v>
      </c>
    </row>
    <row r="34">
      <c r="A34" s="23" t="s">
        <v>2492</v>
      </c>
      <c r="B34" s="52" t="s">
        <v>2493</v>
      </c>
      <c r="C34" s="49">
        <v>2020.0</v>
      </c>
      <c r="D34" s="49">
        <v>4.0</v>
      </c>
      <c r="E34" s="50" t="s">
        <v>8052</v>
      </c>
      <c r="F34" s="22" t="s">
        <v>24</v>
      </c>
      <c r="G34" s="22">
        <f>COUNTIF(papers!$B$2:$B$28,B34)</f>
        <v>1</v>
      </c>
      <c r="H34" s="22" t="s">
        <v>8053</v>
      </c>
    </row>
    <row r="35">
      <c r="A35" s="23" t="s">
        <v>3846</v>
      </c>
      <c r="B35" s="52" t="s">
        <v>3847</v>
      </c>
      <c r="C35" s="49">
        <v>2020.0</v>
      </c>
      <c r="D35" s="49">
        <v>81.0</v>
      </c>
      <c r="E35" s="50" t="s">
        <v>8054</v>
      </c>
      <c r="F35" s="22" t="s">
        <v>24</v>
      </c>
      <c r="G35" s="22">
        <f>COUNTIF(papers!$B$2:$B$28,B35)</f>
        <v>1</v>
      </c>
      <c r="H35" s="22" t="s">
        <v>8055</v>
      </c>
    </row>
    <row r="36">
      <c r="A36" s="23"/>
      <c r="B36" s="23" t="s">
        <v>7054</v>
      </c>
      <c r="C36" s="49">
        <v>2022.0</v>
      </c>
      <c r="D36" s="49">
        <v>0.0</v>
      </c>
      <c r="E36" s="50" t="s">
        <v>7055</v>
      </c>
      <c r="F36" s="22" t="s">
        <v>6949</v>
      </c>
      <c r="G36" s="22">
        <f>COUNTIF(papers!$B$2:$B$28,B36)</f>
        <v>0</v>
      </c>
    </row>
    <row r="37">
      <c r="A37" s="23" t="s">
        <v>1343</v>
      </c>
      <c r="B37" s="52" t="s">
        <v>2482</v>
      </c>
      <c r="C37" s="49">
        <v>2023.0</v>
      </c>
      <c r="D37" s="49">
        <v>0.0</v>
      </c>
      <c r="E37" s="50" t="s">
        <v>8056</v>
      </c>
      <c r="F37" s="22" t="s">
        <v>24</v>
      </c>
      <c r="G37" s="22">
        <f>COUNTIF(papers!$B$2:$B$28,B37)</f>
        <v>0</v>
      </c>
      <c r="H37" s="22" t="s">
        <v>8057</v>
      </c>
    </row>
    <row r="38">
      <c r="A38" s="23" t="s">
        <v>1463</v>
      </c>
      <c r="B38" s="53" t="s">
        <v>3712</v>
      </c>
      <c r="C38" s="49">
        <v>2022.0</v>
      </c>
      <c r="D38" s="49">
        <v>14.0</v>
      </c>
      <c r="E38" s="50" t="s">
        <v>8058</v>
      </c>
      <c r="F38" s="22" t="s">
        <v>24</v>
      </c>
      <c r="G38" s="22">
        <f>COUNTIF(papers!$B$2:$B$28,B38)</f>
        <v>0</v>
      </c>
      <c r="H38" s="22" t="s">
        <v>8059</v>
      </c>
    </row>
    <row r="39">
      <c r="A39" s="23" t="s">
        <v>1351</v>
      </c>
      <c r="B39" s="52" t="s">
        <v>2920</v>
      </c>
      <c r="C39" s="49">
        <v>2022.0</v>
      </c>
      <c r="D39" s="49">
        <v>4.0</v>
      </c>
      <c r="E39" s="50" t="s">
        <v>8060</v>
      </c>
      <c r="F39" s="22" t="s">
        <v>24</v>
      </c>
      <c r="G39" s="22">
        <f>COUNTIF(papers!$B$2:$B$28,B39)</f>
        <v>1</v>
      </c>
      <c r="H39" s="22" t="s">
        <v>8061</v>
      </c>
    </row>
    <row r="40">
      <c r="A40" s="23" t="s">
        <v>1479</v>
      </c>
      <c r="B40" s="52" t="s">
        <v>2531</v>
      </c>
      <c r="C40" s="49">
        <v>2022.0</v>
      </c>
      <c r="D40" s="49">
        <v>2.0</v>
      </c>
      <c r="E40" s="50" t="s">
        <v>8062</v>
      </c>
      <c r="F40" s="22" t="s">
        <v>24</v>
      </c>
      <c r="G40" s="22">
        <f>COUNTIF(papers!$B$2:$B$28,B40)</f>
        <v>1</v>
      </c>
      <c r="H40" s="22" t="s">
        <v>8063</v>
      </c>
    </row>
    <row r="41">
      <c r="A41" s="23" t="s">
        <v>2883</v>
      </c>
      <c r="B41" s="23" t="s">
        <v>2884</v>
      </c>
      <c r="C41" s="49">
        <v>2022.0</v>
      </c>
      <c r="D41" s="49">
        <v>4.0</v>
      </c>
      <c r="E41" s="50" t="s">
        <v>8064</v>
      </c>
      <c r="F41" s="22" t="s">
        <v>24</v>
      </c>
      <c r="G41" s="22">
        <f>COUNTIF(papers!$B$2:$B$28,B41)</f>
        <v>1</v>
      </c>
    </row>
    <row r="42">
      <c r="A42" s="23" t="s">
        <v>1660</v>
      </c>
      <c r="B42" s="52" t="s">
        <v>4125</v>
      </c>
      <c r="C42" s="49">
        <v>2024.0</v>
      </c>
      <c r="D42" s="49">
        <v>0.0</v>
      </c>
      <c r="E42" s="50" t="s">
        <v>8065</v>
      </c>
      <c r="F42" s="22" t="s">
        <v>24</v>
      </c>
      <c r="G42" s="22">
        <f>COUNTIF(papers!$B$2:$B$28,B42)</f>
        <v>0</v>
      </c>
      <c r="H42" s="22" t="s">
        <v>8066</v>
      </c>
    </row>
    <row r="43">
      <c r="A43" s="23" t="s">
        <v>1810</v>
      </c>
      <c r="B43" s="23" t="s">
        <v>2984</v>
      </c>
      <c r="C43" s="49">
        <v>2021.0</v>
      </c>
      <c r="D43" s="49">
        <v>1.0</v>
      </c>
      <c r="E43" s="50" t="s">
        <v>8067</v>
      </c>
      <c r="F43" s="22" t="s">
        <v>24</v>
      </c>
      <c r="G43" s="22">
        <f>COUNTIF(papers!$B$2:$B$28,B43)</f>
        <v>1</v>
      </c>
    </row>
    <row r="44">
      <c r="A44" s="23" t="s">
        <v>2990</v>
      </c>
      <c r="B44" s="52" t="s">
        <v>2991</v>
      </c>
      <c r="C44" s="49">
        <v>2019.0</v>
      </c>
      <c r="D44" s="49">
        <v>9.0</v>
      </c>
      <c r="E44" s="50" t="s">
        <v>8068</v>
      </c>
      <c r="F44" s="22" t="s">
        <v>24</v>
      </c>
      <c r="G44" s="22">
        <f>COUNTIF(papers!$B$2:$B$28,B44)</f>
        <v>1</v>
      </c>
      <c r="H44" s="22" t="s">
        <v>8069</v>
      </c>
    </row>
    <row r="45">
      <c r="A45" s="23"/>
      <c r="B45" s="23" t="s">
        <v>2396</v>
      </c>
      <c r="C45" s="49">
        <v>2021.0</v>
      </c>
      <c r="D45" s="49">
        <v>0.0</v>
      </c>
      <c r="E45" s="50" t="s">
        <v>7039</v>
      </c>
      <c r="F45" s="22" t="s">
        <v>6949</v>
      </c>
      <c r="G45" s="22">
        <f>COUNTIF(papers!$B$2:$B$28,B45)</f>
        <v>1</v>
      </c>
    </row>
    <row r="46">
      <c r="A46" s="23"/>
      <c r="B46" s="23" t="s">
        <v>2452</v>
      </c>
      <c r="C46" s="49">
        <v>2021.0</v>
      </c>
      <c r="D46" s="49">
        <v>0.0</v>
      </c>
      <c r="E46" s="50" t="s">
        <v>7038</v>
      </c>
      <c r="F46" s="22" t="s">
        <v>6949</v>
      </c>
      <c r="G46" s="22">
        <f>COUNTIF(papers!$B$2:$B$28,B46)</f>
        <v>1</v>
      </c>
    </row>
    <row r="47">
      <c r="A47" s="23" t="s">
        <v>1838</v>
      </c>
      <c r="B47" s="52" t="s">
        <v>4019</v>
      </c>
      <c r="C47" s="49">
        <v>2023.0</v>
      </c>
      <c r="D47" s="49">
        <v>1.0</v>
      </c>
      <c r="E47" s="50" t="s">
        <v>8070</v>
      </c>
      <c r="F47" s="22" t="s">
        <v>24</v>
      </c>
      <c r="G47" s="22">
        <f>COUNTIF(papers!$B$2:$B$28,B47)</f>
        <v>0</v>
      </c>
      <c r="H47" s="22" t="s">
        <v>8026</v>
      </c>
    </row>
    <row r="48">
      <c r="A48" s="23" t="s">
        <v>1493</v>
      </c>
      <c r="B48" s="52" t="s">
        <v>4082</v>
      </c>
      <c r="C48" s="49">
        <v>2023.0</v>
      </c>
      <c r="D48" s="49">
        <v>10.0</v>
      </c>
      <c r="E48" s="50" t="s">
        <v>8071</v>
      </c>
      <c r="F48" s="22" t="s">
        <v>24</v>
      </c>
      <c r="G48" s="22">
        <f>COUNTIF(papers!$B$2:$B$28,B48)</f>
        <v>0</v>
      </c>
      <c r="H48" s="22" t="s">
        <v>8072</v>
      </c>
    </row>
    <row r="49">
      <c r="A49" s="23" t="s">
        <v>1695</v>
      </c>
      <c r="B49" s="23" t="s">
        <v>3759</v>
      </c>
      <c r="C49" s="49">
        <v>2022.0</v>
      </c>
      <c r="D49" s="49">
        <v>32.0</v>
      </c>
      <c r="E49" s="50" t="s">
        <v>8073</v>
      </c>
      <c r="F49" s="22" t="s">
        <v>24</v>
      </c>
      <c r="G49" s="22">
        <f>COUNTIF(papers!$B$2:$B$28,B49)</f>
        <v>1</v>
      </c>
      <c r="H49" s="22" t="s">
        <v>8074</v>
      </c>
    </row>
    <row r="50">
      <c r="A50" s="23" t="s">
        <v>2819</v>
      </c>
      <c r="B50" s="52" t="s">
        <v>2820</v>
      </c>
      <c r="C50" s="49">
        <v>2024.0</v>
      </c>
      <c r="D50" s="49">
        <v>0.0</v>
      </c>
      <c r="E50" s="50" t="s">
        <v>8075</v>
      </c>
      <c r="F50" s="22" t="s">
        <v>24</v>
      </c>
      <c r="G50" s="22">
        <f>COUNTIF(papers!$B$2:$B$28,B50)</f>
        <v>0</v>
      </c>
      <c r="H50" s="22" t="s">
        <v>8026</v>
      </c>
    </row>
    <row r="51">
      <c r="A51" s="23" t="s">
        <v>2933</v>
      </c>
      <c r="B51" s="52" t="s">
        <v>2934</v>
      </c>
      <c r="C51" s="49">
        <v>2023.0</v>
      </c>
      <c r="D51" s="49">
        <v>27.0</v>
      </c>
      <c r="E51" s="50" t="s">
        <v>8076</v>
      </c>
      <c r="F51" s="22" t="s">
        <v>24</v>
      </c>
      <c r="G51" s="22">
        <f>COUNTIF(papers!$B$2:$B$28,B51)</f>
        <v>1</v>
      </c>
      <c r="H51" s="22" t="s">
        <v>8077</v>
      </c>
    </row>
    <row r="52">
      <c r="A52" s="23" t="s">
        <v>1364</v>
      </c>
      <c r="B52" s="52" t="s">
        <v>3719</v>
      </c>
      <c r="C52" s="49">
        <v>2023.0</v>
      </c>
      <c r="D52" s="49">
        <v>2.0</v>
      </c>
      <c r="E52" s="50" t="s">
        <v>8078</v>
      </c>
      <c r="F52" s="22" t="s">
        <v>24</v>
      </c>
      <c r="G52" s="22">
        <f>COUNTIF(papers!$B$2:$B$28,B52)</f>
        <v>0</v>
      </c>
      <c r="H52" s="22" t="s">
        <v>8066</v>
      </c>
    </row>
    <row r="53">
      <c r="A53" s="23"/>
      <c r="B53" s="23" t="s">
        <v>2382</v>
      </c>
      <c r="C53" s="49">
        <v>2023.0</v>
      </c>
      <c r="D53" s="49">
        <v>0.0</v>
      </c>
      <c r="E53" s="50" t="s">
        <v>7086</v>
      </c>
      <c r="F53" s="22" t="s">
        <v>6949</v>
      </c>
      <c r="G53" s="22">
        <f>COUNTIF(papers!$B$2:$B$28,B53)</f>
        <v>0</v>
      </c>
    </row>
    <row r="54">
      <c r="A54" s="23" t="s">
        <v>3944</v>
      </c>
      <c r="B54" s="23" t="s">
        <v>3945</v>
      </c>
      <c r="C54" s="49">
        <v>2024.0</v>
      </c>
      <c r="D54" s="49">
        <v>0.0</v>
      </c>
      <c r="E54" s="50" t="s">
        <v>8079</v>
      </c>
      <c r="F54" s="22" t="s">
        <v>56</v>
      </c>
      <c r="G54" s="22">
        <f>COUNTIF(papers!$B$2:$B$28,B54)</f>
        <v>0</v>
      </c>
      <c r="H54" s="22" t="s">
        <v>8074</v>
      </c>
    </row>
    <row r="55">
      <c r="A55" s="23" t="s">
        <v>8080</v>
      </c>
      <c r="B55" s="23" t="s">
        <v>8081</v>
      </c>
      <c r="C55" s="49">
        <v>2024.0</v>
      </c>
      <c r="D55" s="49">
        <v>0.0</v>
      </c>
      <c r="E55" s="50" t="s">
        <v>8082</v>
      </c>
      <c r="F55" s="22" t="s">
        <v>111</v>
      </c>
      <c r="G55" s="22">
        <f>COUNTIF(papers!$B$2:$B$28,B55)</f>
        <v>0</v>
      </c>
      <c r="H55" s="22" t="s">
        <v>8074</v>
      </c>
    </row>
    <row r="56">
      <c r="A56" s="23" t="s">
        <v>1532</v>
      </c>
      <c r="B56" s="52" t="s">
        <v>3831</v>
      </c>
      <c r="C56" s="49">
        <v>2023.0</v>
      </c>
      <c r="D56" s="49">
        <v>0.0</v>
      </c>
      <c r="E56" s="50" t="s">
        <v>8083</v>
      </c>
      <c r="F56" s="22" t="s">
        <v>24</v>
      </c>
      <c r="G56" s="22">
        <f>COUNTIF(papers!$B$2:$B$28,B56)</f>
        <v>0</v>
      </c>
      <c r="H56" s="22" t="s">
        <v>8084</v>
      </c>
    </row>
    <row r="57">
      <c r="A57" s="23" t="s">
        <v>1724</v>
      </c>
      <c r="B57" s="52" t="s">
        <v>2965</v>
      </c>
      <c r="C57" s="49">
        <v>2024.0</v>
      </c>
      <c r="D57" s="49">
        <v>0.0</v>
      </c>
      <c r="E57" s="50" t="s">
        <v>8085</v>
      </c>
      <c r="F57" s="22" t="s">
        <v>24</v>
      </c>
      <c r="G57" s="22">
        <f>COUNTIF(papers!$B$2:$B$28,B57)</f>
        <v>0</v>
      </c>
      <c r="H57" s="22" t="s">
        <v>8039</v>
      </c>
    </row>
    <row r="58"/>
    <row r="59"/>
    <row r="60">
      <c r="A60" s="22" t="s">
        <v>8086</v>
      </c>
    </row>
    <row r="61">
      <c r="B61" s="23" t="s">
        <v>1914</v>
      </c>
      <c r="C61" s="23" t="s">
        <v>1918</v>
      </c>
    </row>
    <row r="62">
      <c r="B62" s="23" t="s">
        <v>2537</v>
      </c>
      <c r="C62" s="49">
        <v>2023.0</v>
      </c>
      <c r="H62" s="22" t="s">
        <v>8087</v>
      </c>
    </row>
    <row r="63">
      <c r="B63" s="23" t="s">
        <v>2782</v>
      </c>
      <c r="C63" s="49">
        <v>2018.0</v>
      </c>
    </row>
    <row r="64">
      <c r="B64" s="23" t="s">
        <v>3349</v>
      </c>
      <c r="C64" s="49">
        <v>2025.0</v>
      </c>
    </row>
    <row r="65">
      <c r="B65" s="23" t="s">
        <v>8088</v>
      </c>
      <c r="C65" s="49">
        <v>2024.0</v>
      </c>
    </row>
    <row r="66">
      <c r="B66" s="23" t="s">
        <v>8089</v>
      </c>
      <c r="C66" s="49">
        <v>2022.0</v>
      </c>
    </row>
    <row r="67">
      <c r="B67" s="23" t="s">
        <v>2930</v>
      </c>
      <c r="C67" s="49">
        <v>2020.0</v>
      </c>
      <c r="H67" s="22" t="s">
        <v>8087</v>
      </c>
    </row>
    <row r="68">
      <c r="B68" s="23" t="s">
        <v>3703</v>
      </c>
      <c r="C68" s="49">
        <v>2025.0</v>
      </c>
    </row>
    <row r="69">
      <c r="B69" s="23" t="s">
        <v>2358</v>
      </c>
      <c r="C69" s="49">
        <v>2023.0</v>
      </c>
      <c r="H69" s="22" t="s">
        <v>8087</v>
      </c>
    </row>
    <row r="70">
      <c r="B70" s="23" t="s">
        <v>2462</v>
      </c>
      <c r="C70" s="49">
        <v>2023.0</v>
      </c>
      <c r="H70" s="22" t="s">
        <v>8087</v>
      </c>
    </row>
    <row r="71">
      <c r="B71" s="23" t="s">
        <v>8090</v>
      </c>
      <c r="C71" s="49">
        <v>2017.0</v>
      </c>
    </row>
    <row r="72">
      <c r="B72" s="23" t="s">
        <v>8091</v>
      </c>
      <c r="C72" s="49">
        <v>2023.0</v>
      </c>
    </row>
    <row r="73">
      <c r="B73" s="23" t="s">
        <v>3712</v>
      </c>
      <c r="C73" s="49">
        <v>2022.0</v>
      </c>
      <c r="H73" s="22" t="s">
        <v>8087</v>
      </c>
    </row>
    <row r="74">
      <c r="B74" s="23" t="s">
        <v>1922</v>
      </c>
      <c r="C74" s="49">
        <v>2024.0</v>
      </c>
    </row>
    <row r="75">
      <c r="B75" s="23" t="s">
        <v>1922</v>
      </c>
      <c r="C75" s="49">
        <v>2024.0</v>
      </c>
      <c r="H75" s="22" t="s">
        <v>8087</v>
      </c>
    </row>
    <row r="76">
      <c r="B76" s="23" t="s">
        <v>6697</v>
      </c>
      <c r="C76" s="49">
        <v>2024.0</v>
      </c>
    </row>
    <row r="77">
      <c r="B77" s="23" t="s">
        <v>2920</v>
      </c>
      <c r="C77" s="49">
        <v>2022.0</v>
      </c>
      <c r="H77" s="22" t="s">
        <v>8087</v>
      </c>
    </row>
    <row r="78">
      <c r="B78" s="23" t="s">
        <v>8092</v>
      </c>
      <c r="C78" s="49">
        <v>2021.0</v>
      </c>
    </row>
    <row r="79">
      <c r="B79" s="23" t="s">
        <v>6922</v>
      </c>
      <c r="C79" s="49">
        <v>2024.0</v>
      </c>
    </row>
    <row r="80">
      <c r="B80" s="23" t="s">
        <v>2432</v>
      </c>
      <c r="C80" s="49">
        <v>2022.0</v>
      </c>
      <c r="H80" s="22" t="s">
        <v>8087</v>
      </c>
    </row>
    <row r="81">
      <c r="B81" s="23" t="s">
        <v>2396</v>
      </c>
      <c r="C81" s="49">
        <v>2021.0</v>
      </c>
      <c r="H81" s="22" t="s">
        <v>8087</v>
      </c>
    </row>
    <row r="82">
      <c r="B82" s="23" t="s">
        <v>2550</v>
      </c>
      <c r="C82" s="49">
        <v>2024.0</v>
      </c>
    </row>
    <row r="83">
      <c r="B83" s="23" t="s">
        <v>2452</v>
      </c>
      <c r="C83" s="49">
        <v>2021.0</v>
      </c>
      <c r="H83" s="22" t="s">
        <v>8087</v>
      </c>
    </row>
    <row r="84">
      <c r="B84" s="23" t="s">
        <v>4019</v>
      </c>
      <c r="C84" s="49">
        <v>2023.0</v>
      </c>
    </row>
    <row r="85">
      <c r="B85" s="23" t="s">
        <v>3795</v>
      </c>
      <c r="C85" s="49">
        <v>2024.0</v>
      </c>
      <c r="H85" s="22" t="s">
        <v>8087</v>
      </c>
    </row>
    <row r="86">
      <c r="B86" s="23" t="s">
        <v>4137</v>
      </c>
      <c r="C86" s="49">
        <v>2023.0</v>
      </c>
    </row>
    <row r="87">
      <c r="B87" s="23" t="s">
        <v>4082</v>
      </c>
      <c r="C87" s="49">
        <v>2023.0</v>
      </c>
      <c r="H87" s="22" t="s">
        <v>8087</v>
      </c>
    </row>
    <row r="88">
      <c r="B88" s="23" t="s">
        <v>2868</v>
      </c>
      <c r="C88" s="49">
        <v>2023.0</v>
      </c>
      <c r="H88" s="22" t="s">
        <v>8087</v>
      </c>
    </row>
    <row r="89">
      <c r="B89" s="23" t="s">
        <v>3759</v>
      </c>
      <c r="C89" s="49">
        <v>2022.0</v>
      </c>
      <c r="H89" s="22" t="s">
        <v>8087</v>
      </c>
    </row>
    <row r="90">
      <c r="B90" s="23" t="s">
        <v>1922</v>
      </c>
      <c r="C90" s="49">
        <v>2024.0</v>
      </c>
      <c r="H90" s="22" t="s">
        <v>8087</v>
      </c>
    </row>
    <row r="91">
      <c r="B91" s="23" t="s">
        <v>2438</v>
      </c>
      <c r="C91" s="49">
        <v>2022.0</v>
      </c>
      <c r="H91" s="22" t="s">
        <v>8087</v>
      </c>
    </row>
    <row r="92">
      <c r="B92" s="23" t="s">
        <v>1922</v>
      </c>
      <c r="C92" s="49">
        <v>2024.0</v>
      </c>
      <c r="H92" s="22" t="s">
        <v>8087</v>
      </c>
    </row>
    <row r="93">
      <c r="B93" s="23" t="s">
        <v>8093</v>
      </c>
      <c r="C93" s="49">
        <v>2021.0</v>
      </c>
    </row>
    <row r="94">
      <c r="B94" s="23" t="s">
        <v>3245</v>
      </c>
      <c r="C94" s="49">
        <v>2024.0</v>
      </c>
    </row>
    <row r="95">
      <c r="B95" s="23" t="s">
        <v>8094</v>
      </c>
      <c r="C95" s="49">
        <v>2024.0</v>
      </c>
    </row>
    <row r="96">
      <c r="B96" s="23" t="s">
        <v>8095</v>
      </c>
      <c r="C96" s="49">
        <v>2024.0</v>
      </c>
    </row>
    <row r="97">
      <c r="B97" s="23" t="s">
        <v>2424</v>
      </c>
      <c r="C97" s="49">
        <v>2022.0</v>
      </c>
      <c r="H97" s="22" t="s">
        <v>8087</v>
      </c>
    </row>
    <row r="98">
      <c r="B98" s="23" t="s">
        <v>3916</v>
      </c>
      <c r="C98" s="49">
        <v>2022.0</v>
      </c>
    </row>
    <row r="99">
      <c r="B99" s="23" t="s">
        <v>8096</v>
      </c>
      <c r="C99" s="49">
        <v>2023.0</v>
      </c>
    </row>
    <row r="100">
      <c r="B100" s="23" t="s">
        <v>1922</v>
      </c>
      <c r="C100" s="49">
        <v>2025.0</v>
      </c>
      <c r="H100" s="22" t="s">
        <v>8087</v>
      </c>
    </row>
    <row r="101">
      <c r="B101" s="23" t="s">
        <v>8097</v>
      </c>
      <c r="C101" s="49">
        <v>2012.0</v>
      </c>
    </row>
    <row r="102">
      <c r="B102" s="23" t="s">
        <v>3198</v>
      </c>
      <c r="C102" s="49">
        <v>2022.0</v>
      </c>
    </row>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A$1000"/>
  <hyperlinks>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s>
  <printOptions/>
  <pageMargins bottom="0.984027777777778" footer="0.0" header="0.0" left="0.747916666666667" right="0.747916666666667" top="0.984027777777778"/>
  <pageSetup paperSize="9" orientation="portrait"/>
  <drawing r:id="rId58"/>
  <legacyDrawing r:id="rId5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21.0"/>
    <col customWidth="1" min="3" max="6" width="12.63"/>
  </cols>
  <sheetData>
    <row r="1"/>
    <row r="2">
      <c r="B2" s="22" t="s">
        <v>6946</v>
      </c>
    </row>
    <row r="3">
      <c r="A3" s="22" t="s">
        <v>6947</v>
      </c>
      <c r="B3" s="22" t="s">
        <v>6948</v>
      </c>
      <c r="C3" s="22">
        <f>COUNTIF(Survey!$F$2:$F$57,A3)</f>
        <v>0</v>
      </c>
    </row>
    <row r="4">
      <c r="A4" s="22" t="s">
        <v>6949</v>
      </c>
      <c r="B4" s="22" t="s">
        <v>6950</v>
      </c>
      <c r="C4" s="22">
        <f>COUNTIF(Survey!$F$2:$F$57,A4)</f>
        <v>13</v>
      </c>
    </row>
    <row r="5">
      <c r="A5" s="22" t="s">
        <v>244</v>
      </c>
      <c r="B5" s="22" t="s">
        <v>6951</v>
      </c>
      <c r="C5" s="22">
        <f>COUNTIF(Survey!$F$2:$F$57,A5)</f>
        <v>0</v>
      </c>
    </row>
    <row r="6">
      <c r="A6" s="22" t="s">
        <v>56</v>
      </c>
      <c r="B6" s="22" t="s">
        <v>6952</v>
      </c>
      <c r="C6" s="22">
        <f>COUNTIF(Survey!$F$2:$F$57,A6)</f>
        <v>1</v>
      </c>
    </row>
    <row r="7">
      <c r="A7" s="22" t="s">
        <v>368</v>
      </c>
      <c r="B7" s="22" t="s">
        <v>6953</v>
      </c>
      <c r="C7" s="22">
        <f>COUNTIF(Survey!$F$2:$F$57,A7)</f>
        <v>0</v>
      </c>
    </row>
    <row r="8">
      <c r="A8" s="22" t="s">
        <v>24</v>
      </c>
      <c r="B8" s="22" t="s">
        <v>6954</v>
      </c>
      <c r="C8" s="22">
        <f>COUNTIF(Survey!$F$2:$F$57,A8)</f>
        <v>41</v>
      </c>
    </row>
    <row r="9">
      <c r="A9" s="22" t="s">
        <v>111</v>
      </c>
      <c r="B9" s="22" t="s">
        <v>6956</v>
      </c>
      <c r="C9" s="22">
        <f>COUNTIF(Survey!$F$2:$F$57,A9)</f>
        <v>1</v>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0.5"/>
    <col customWidth="1" min="2" max="2" width="48.75"/>
    <col customWidth="1" min="3" max="3" width="8.0"/>
    <col customWidth="1" min="4" max="4" width="5.63"/>
    <col customWidth="1" min="5" max="5" width="44.13"/>
    <col customWidth="1" min="6" max="6" width="12.63"/>
  </cols>
  <sheetData>
    <row r="1">
      <c r="A1" s="24" t="s">
        <v>1913</v>
      </c>
      <c r="B1" s="24" t="s">
        <v>1914</v>
      </c>
      <c r="C1" s="24" t="s">
        <v>1918</v>
      </c>
    </row>
    <row r="2">
      <c r="A2" s="24" t="s">
        <v>8098</v>
      </c>
      <c r="B2" s="24" t="s">
        <v>2934</v>
      </c>
      <c r="C2" s="33">
        <v>2023.0</v>
      </c>
      <c r="D2" s="22" t="s">
        <v>24</v>
      </c>
      <c r="E2" s="22">
        <f>COUNTIF(D2:D28,"")</f>
        <v>0</v>
      </c>
    </row>
    <row r="3">
      <c r="A3" s="24" t="s">
        <v>8099</v>
      </c>
      <c r="B3" s="24" t="s">
        <v>3759</v>
      </c>
      <c r="C3" s="33">
        <v>2022.0</v>
      </c>
      <c r="D3" s="22" t="s">
        <v>56</v>
      </c>
    </row>
    <row r="4">
      <c r="A4" s="24" t="s">
        <v>8100</v>
      </c>
      <c r="B4" s="24" t="s">
        <v>2322</v>
      </c>
      <c r="C4" s="33">
        <v>2022.0</v>
      </c>
      <c r="D4" s="22" t="s">
        <v>111</v>
      </c>
    </row>
    <row r="5">
      <c r="A5" s="54" t="s">
        <v>8101</v>
      </c>
      <c r="B5" s="54" t="s">
        <v>2438</v>
      </c>
      <c r="C5" s="55">
        <v>2022.0</v>
      </c>
      <c r="D5" s="22" t="s">
        <v>6949</v>
      </c>
    </row>
    <row r="6">
      <c r="A6" s="54" t="s">
        <v>8101</v>
      </c>
      <c r="B6" s="54" t="s">
        <v>2424</v>
      </c>
      <c r="C6" s="55">
        <v>2022.0</v>
      </c>
      <c r="D6" s="22" t="s">
        <v>6949</v>
      </c>
    </row>
    <row r="7">
      <c r="A7" s="24" t="s">
        <v>8102</v>
      </c>
      <c r="B7" s="24" t="s">
        <v>2531</v>
      </c>
      <c r="C7" s="33">
        <v>2022.0</v>
      </c>
      <c r="D7" s="22" t="s">
        <v>24</v>
      </c>
    </row>
    <row r="8">
      <c r="A8" s="24" t="s">
        <v>8103</v>
      </c>
      <c r="B8" s="24" t="s">
        <v>2920</v>
      </c>
      <c r="C8" s="33">
        <v>2022.0</v>
      </c>
      <c r="D8" s="22" t="s">
        <v>24</v>
      </c>
    </row>
    <row r="9">
      <c r="A9" s="56" t="s">
        <v>8104</v>
      </c>
      <c r="B9" s="56" t="s">
        <v>2884</v>
      </c>
      <c r="C9" s="57">
        <v>2022.0</v>
      </c>
      <c r="D9" s="58" t="s">
        <v>111</v>
      </c>
    </row>
    <row r="10">
      <c r="A10" s="54" t="s">
        <v>8101</v>
      </c>
      <c r="B10" s="54" t="s">
        <v>2432</v>
      </c>
      <c r="C10" s="55">
        <v>2022.0</v>
      </c>
      <c r="D10" s="22" t="s">
        <v>6949</v>
      </c>
    </row>
    <row r="11">
      <c r="A11" s="24" t="s">
        <v>8105</v>
      </c>
      <c r="B11" s="24" t="s">
        <v>3731</v>
      </c>
      <c r="C11" s="33">
        <v>2021.0</v>
      </c>
      <c r="D11" s="22" t="s">
        <v>56</v>
      </c>
    </row>
    <row r="12">
      <c r="A12" s="56" t="s">
        <v>8106</v>
      </c>
      <c r="B12" s="56" t="s">
        <v>2984</v>
      </c>
      <c r="C12" s="57">
        <v>2021.0</v>
      </c>
      <c r="D12" s="58" t="s">
        <v>24</v>
      </c>
      <c r="E12" s="22" t="s">
        <v>8107</v>
      </c>
    </row>
    <row r="13">
      <c r="A13" s="54" t="s">
        <v>8101</v>
      </c>
      <c r="B13" s="54" t="s">
        <v>2396</v>
      </c>
      <c r="C13" s="55">
        <v>2021.0</v>
      </c>
      <c r="D13" s="22" t="s">
        <v>6949</v>
      </c>
    </row>
    <row r="14">
      <c r="A14" s="54" t="s">
        <v>8101</v>
      </c>
      <c r="B14" s="54" t="s">
        <v>2452</v>
      </c>
      <c r="C14" s="55">
        <v>2021.0</v>
      </c>
      <c r="D14" s="22" t="s">
        <v>6949</v>
      </c>
    </row>
    <row r="15">
      <c r="A15" s="24" t="s">
        <v>8103</v>
      </c>
      <c r="B15" s="24" t="s">
        <v>2858</v>
      </c>
      <c r="C15" s="33">
        <v>2021.0</v>
      </c>
      <c r="D15" s="22" t="s">
        <v>24</v>
      </c>
    </row>
    <row r="16">
      <c r="A16" s="24" t="s">
        <v>8108</v>
      </c>
      <c r="B16" s="24" t="s">
        <v>2493</v>
      </c>
      <c r="C16" s="33">
        <v>2020.0</v>
      </c>
      <c r="D16" s="22" t="s">
        <v>24</v>
      </c>
    </row>
    <row r="17">
      <c r="A17" s="24" t="s">
        <v>8109</v>
      </c>
      <c r="B17" s="24" t="s">
        <v>2541</v>
      </c>
      <c r="C17" s="33">
        <v>2020.0</v>
      </c>
      <c r="D17" s="22" t="s">
        <v>24</v>
      </c>
    </row>
    <row r="18">
      <c r="A18" s="24" t="s">
        <v>8110</v>
      </c>
      <c r="B18" s="59" t="s">
        <v>3833</v>
      </c>
      <c r="C18" s="33">
        <v>2020.0</v>
      </c>
      <c r="D18" s="22" t="s">
        <v>24</v>
      </c>
      <c r="E18" s="22" t="s">
        <v>8111</v>
      </c>
    </row>
    <row r="19">
      <c r="A19" s="24" t="s">
        <v>8112</v>
      </c>
      <c r="B19" s="24" t="s">
        <v>2930</v>
      </c>
      <c r="C19" s="33">
        <v>2020.0</v>
      </c>
      <c r="D19" s="22" t="s">
        <v>111</v>
      </c>
    </row>
    <row r="20">
      <c r="A20" s="24" t="s">
        <v>8113</v>
      </c>
      <c r="B20" s="59" t="s">
        <v>3847</v>
      </c>
      <c r="C20" s="33">
        <v>2020.0</v>
      </c>
      <c r="D20" s="22" t="s">
        <v>24</v>
      </c>
      <c r="E20" s="22" t="s">
        <v>8111</v>
      </c>
    </row>
    <row r="21">
      <c r="A21" s="24" t="s">
        <v>8114</v>
      </c>
      <c r="B21" s="24" t="s">
        <v>4178</v>
      </c>
      <c r="C21" s="33">
        <v>2019.0</v>
      </c>
      <c r="D21" s="22" t="s">
        <v>56</v>
      </c>
    </row>
    <row r="22">
      <c r="A22" s="24" t="s">
        <v>8115</v>
      </c>
      <c r="B22" s="24" t="s">
        <v>2556</v>
      </c>
      <c r="C22" s="33">
        <v>2019.0</v>
      </c>
      <c r="D22" s="22" t="s">
        <v>24</v>
      </c>
    </row>
    <row r="23">
      <c r="A23" s="24" t="s">
        <v>8116</v>
      </c>
      <c r="B23" s="24" t="s">
        <v>2991</v>
      </c>
      <c r="C23" s="33">
        <v>2019.0</v>
      </c>
      <c r="D23" s="22" t="s">
        <v>24</v>
      </c>
    </row>
    <row r="24">
      <c r="A24" s="54" t="s">
        <v>8101</v>
      </c>
      <c r="B24" s="54" t="s">
        <v>2472</v>
      </c>
      <c r="C24" s="55">
        <v>2019.0</v>
      </c>
      <c r="D24" s="22" t="s">
        <v>6949</v>
      </c>
    </row>
    <row r="25">
      <c r="A25" s="24" t="s">
        <v>8117</v>
      </c>
      <c r="B25" s="24" t="s">
        <v>2995</v>
      </c>
      <c r="C25" s="33">
        <v>2018.0</v>
      </c>
      <c r="D25" s="22" t="s">
        <v>24</v>
      </c>
    </row>
    <row r="26">
      <c r="A26" s="24" t="s">
        <v>8118</v>
      </c>
      <c r="B26" s="24" t="s">
        <v>7018</v>
      </c>
      <c r="C26" s="33">
        <v>2017.0</v>
      </c>
      <c r="D26" s="22" t="s">
        <v>244</v>
      </c>
      <c r="E26" s="22" t="s">
        <v>8119</v>
      </c>
    </row>
    <row r="27">
      <c r="A27" s="54" t="s">
        <v>8101</v>
      </c>
      <c r="B27" s="54" t="s">
        <v>7014</v>
      </c>
      <c r="C27" s="55">
        <v>2015.0</v>
      </c>
      <c r="D27" s="22" t="s">
        <v>6949</v>
      </c>
    </row>
    <row r="28">
      <c r="A28" s="54" t="s">
        <v>8101</v>
      </c>
      <c r="B28" s="54" t="s">
        <v>7011</v>
      </c>
      <c r="C28" s="55">
        <v>2013.0</v>
      </c>
      <c r="D28" s="22" t="s">
        <v>6949</v>
      </c>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21.0"/>
    <col customWidth="1" min="3" max="6" width="12.63"/>
  </cols>
  <sheetData>
    <row r="1"/>
    <row r="2">
      <c r="B2" s="22" t="s">
        <v>6946</v>
      </c>
    </row>
    <row r="3">
      <c r="A3" s="22" t="s">
        <v>6947</v>
      </c>
      <c r="B3" s="22" t="s">
        <v>6948</v>
      </c>
      <c r="C3" s="22">
        <f>COUNTIF(papers!$D$2:$D$28,A3)</f>
        <v>0</v>
      </c>
    </row>
    <row r="4">
      <c r="A4" s="22" t="s">
        <v>6949</v>
      </c>
      <c r="B4" s="22" t="s">
        <v>6950</v>
      </c>
      <c r="C4" s="22">
        <f>COUNTIF(papers!$D$2:$D$28,A4)</f>
        <v>8</v>
      </c>
    </row>
    <row r="5">
      <c r="A5" s="22" t="s">
        <v>244</v>
      </c>
      <c r="B5" s="22" t="s">
        <v>6951</v>
      </c>
      <c r="C5" s="22">
        <f>COUNTIF(papers!$D$2:$D$28,A5)</f>
        <v>1</v>
      </c>
    </row>
    <row r="6">
      <c r="A6" s="22" t="s">
        <v>56</v>
      </c>
      <c r="B6" s="22" t="s">
        <v>6952</v>
      </c>
      <c r="C6" s="22">
        <f>COUNTIF(papers!$D$2:$D$28,A6)</f>
        <v>3</v>
      </c>
    </row>
    <row r="7">
      <c r="A7" s="22" t="s">
        <v>368</v>
      </c>
      <c r="B7" s="22" t="s">
        <v>6953</v>
      </c>
      <c r="C7" s="22">
        <f>COUNTIF(papers!$D$2:$D$28,A7)</f>
        <v>0</v>
      </c>
    </row>
    <row r="8">
      <c r="A8" s="22" t="s">
        <v>24</v>
      </c>
      <c r="B8" s="22" t="s">
        <v>6954</v>
      </c>
      <c r="C8" s="22">
        <f>COUNTIF(papers!$D$2:$D$28,A8)</f>
        <v>12</v>
      </c>
    </row>
    <row r="9">
      <c r="A9" s="22" t="s">
        <v>111</v>
      </c>
      <c r="B9" s="22" t="s">
        <v>6956</v>
      </c>
      <c r="C9" s="22">
        <f>COUNTIF(papers!$D$2:$D$28,A9)</f>
        <v>3</v>
      </c>
    </row>
    <row r="10">
      <c r="C10" s="22">
        <f>SUM(C3:C9)</f>
        <v>27</v>
      </c>
    </row>
    <row r="11">
      <c r="C11" s="22">
        <f>SUM(C3:C7,C9)</f>
        <v>15</v>
      </c>
    </row>
    <row r="12">
      <c r="C12" s="22">
        <f>C10-C11</f>
        <v>12</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52.5"/>
    <col customWidth="1" min="3" max="3" width="18.75"/>
    <col customWidth="1" min="4" max="4" width="17.38"/>
    <col customWidth="1" min="5" max="5" width="20.13"/>
    <col customWidth="1" min="6" max="6" width="17.0"/>
  </cols>
  <sheetData>
    <row r="1">
      <c r="A1" s="60" t="s">
        <v>8120</v>
      </c>
      <c r="B1" s="61" t="s">
        <v>8121</v>
      </c>
      <c r="C1" s="61" t="s">
        <v>8122</v>
      </c>
      <c r="D1" s="61" t="s">
        <v>8123</v>
      </c>
      <c r="E1" s="61" t="s">
        <v>8124</v>
      </c>
      <c r="F1" s="22" t="s">
        <v>6960</v>
      </c>
    </row>
    <row r="2" ht="99.75" customHeight="1">
      <c r="A2" s="60">
        <v>1.0</v>
      </c>
      <c r="B2" s="61" t="s">
        <v>8125</v>
      </c>
      <c r="C2" s="61" t="s">
        <v>8126</v>
      </c>
      <c r="D2" s="62" t="s">
        <v>8127</v>
      </c>
      <c r="E2" s="61" t="s">
        <v>8128</v>
      </c>
      <c r="F2" s="22" t="s">
        <v>8129</v>
      </c>
    </row>
    <row r="3" ht="113.25" customHeight="1">
      <c r="A3" s="60">
        <v>2.0</v>
      </c>
      <c r="B3" s="61" t="s">
        <v>8130</v>
      </c>
      <c r="C3" s="61" t="s">
        <v>8131</v>
      </c>
      <c r="D3" s="61" t="s">
        <v>8132</v>
      </c>
      <c r="E3" s="61" t="s">
        <v>8133</v>
      </c>
      <c r="F3" s="22" t="s">
        <v>8129</v>
      </c>
    </row>
    <row r="4" ht="108.75" customHeight="1">
      <c r="A4" s="60">
        <v>3.0</v>
      </c>
      <c r="B4" s="61" t="s">
        <v>8134</v>
      </c>
      <c r="C4" s="61" t="s">
        <v>8135</v>
      </c>
      <c r="D4" s="61" t="s">
        <v>8136</v>
      </c>
      <c r="E4" s="61"/>
      <c r="F4" s="22" t="s">
        <v>8129</v>
      </c>
    </row>
    <row r="5" ht="172.5" customHeight="1">
      <c r="A5" s="60">
        <v>4.0</v>
      </c>
      <c r="B5" s="61" t="s">
        <v>8137</v>
      </c>
      <c r="C5" s="61"/>
      <c r="D5" s="61"/>
      <c r="E5" s="61"/>
    </row>
    <row r="6" ht="99.75" customHeight="1">
      <c r="A6" s="60">
        <v>5.0</v>
      </c>
      <c r="B6" s="61" t="s">
        <v>8138</v>
      </c>
      <c r="C6" s="61" t="s">
        <v>8139</v>
      </c>
      <c r="D6" s="61"/>
      <c r="E6" s="61" t="s">
        <v>8140</v>
      </c>
      <c r="F6" s="22" t="s">
        <v>8129</v>
      </c>
    </row>
    <row r="7" ht="114.75" customHeight="1">
      <c r="A7" s="60">
        <v>6.0</v>
      </c>
      <c r="B7" s="62" t="s">
        <v>8141</v>
      </c>
      <c r="C7" s="61" t="s">
        <v>8142</v>
      </c>
      <c r="D7" s="61" t="s">
        <v>8143</v>
      </c>
      <c r="E7" s="61" t="s">
        <v>8140</v>
      </c>
      <c r="F7" s="22" t="s">
        <v>8129</v>
      </c>
    </row>
    <row r="8" ht="78.75" customHeight="1">
      <c r="A8" s="60">
        <v>7.0</v>
      </c>
      <c r="B8" s="61" t="s">
        <v>8144</v>
      </c>
      <c r="C8" s="61"/>
      <c r="D8" s="61"/>
      <c r="E8" s="61" t="s">
        <v>8145</v>
      </c>
      <c r="F8" s="22" t="s">
        <v>8129</v>
      </c>
    </row>
    <row r="9" ht="171.0" customHeight="1">
      <c r="A9" s="60">
        <v>8.0</v>
      </c>
      <c r="B9" s="61" t="s">
        <v>8146</v>
      </c>
      <c r="C9" s="61" t="s">
        <v>8147</v>
      </c>
      <c r="D9" s="61" t="s">
        <v>8148</v>
      </c>
      <c r="E9" s="62" t="s">
        <v>8149</v>
      </c>
      <c r="F9" s="22" t="s">
        <v>8129</v>
      </c>
    </row>
    <row r="10" ht="128.25" customHeight="1">
      <c r="A10" s="60">
        <v>9.0</v>
      </c>
      <c r="B10" s="61" t="s">
        <v>8150</v>
      </c>
      <c r="C10" s="61" t="s">
        <v>8151</v>
      </c>
      <c r="D10" s="61" t="s">
        <v>8152</v>
      </c>
      <c r="E10" s="61"/>
      <c r="F10" s="22" t="s">
        <v>8129</v>
      </c>
    </row>
    <row r="11">
      <c r="A11" s="60">
        <v>10.0</v>
      </c>
      <c r="B11" s="63" t="s">
        <v>8153</v>
      </c>
      <c r="C11" s="61" t="s">
        <v>8154</v>
      </c>
      <c r="D11" s="61" t="s">
        <v>8155</v>
      </c>
      <c r="E11" s="61" t="s">
        <v>8156</v>
      </c>
      <c r="F11" s="22" t="s">
        <v>8129</v>
      </c>
    </row>
    <row r="12">
      <c r="A12" s="60">
        <v>11.0</v>
      </c>
      <c r="B12" s="61" t="s">
        <v>8157</v>
      </c>
      <c r="C12" s="61" t="s">
        <v>8158</v>
      </c>
      <c r="D12" s="63" t="s">
        <v>8159</v>
      </c>
      <c r="E12" s="61"/>
      <c r="F12" s="22" t="s">
        <v>8129</v>
      </c>
    </row>
    <row r="13">
      <c r="A13" s="60">
        <v>12.0</v>
      </c>
      <c r="B13" s="63" t="s">
        <v>8160</v>
      </c>
      <c r="C13" s="61" t="s">
        <v>8161</v>
      </c>
      <c r="D13" s="61" t="s">
        <v>8162</v>
      </c>
      <c r="E13" s="61"/>
      <c r="F13" s="22" t="s">
        <v>8129</v>
      </c>
    </row>
    <row r="14">
      <c r="A14" s="60">
        <v>13.0</v>
      </c>
      <c r="B14" s="61" t="s">
        <v>8163</v>
      </c>
      <c r="C14" s="61" t="s">
        <v>8164</v>
      </c>
      <c r="D14" s="63" t="s">
        <v>8165</v>
      </c>
      <c r="E14" s="61"/>
      <c r="F14" s="22" t="s">
        <v>8129</v>
      </c>
    </row>
    <row r="15">
      <c r="A15" s="60">
        <v>14.0</v>
      </c>
      <c r="B15" s="61" t="s">
        <v>8166</v>
      </c>
      <c r="C15" s="61" t="s">
        <v>8167</v>
      </c>
      <c r="D15" s="61" t="s">
        <v>8168</v>
      </c>
      <c r="E15" s="61"/>
      <c r="F15" s="22" t="s">
        <v>8129</v>
      </c>
    </row>
    <row r="16">
      <c r="A16" s="60">
        <v>15.0</v>
      </c>
      <c r="B16" s="61" t="s">
        <v>8169</v>
      </c>
      <c r="C16" s="61" t="s">
        <v>8170</v>
      </c>
      <c r="D16" s="61" t="s">
        <v>8171</v>
      </c>
      <c r="E16" s="61"/>
      <c r="F16" s="22" t="s">
        <v>8129</v>
      </c>
    </row>
    <row r="17">
      <c r="A17" s="60">
        <v>16.0</v>
      </c>
      <c r="B17" s="61" t="s">
        <v>8172</v>
      </c>
      <c r="C17" s="61" t="s">
        <v>8173</v>
      </c>
      <c r="D17" s="61" t="s">
        <v>8174</v>
      </c>
      <c r="E17" s="61"/>
      <c r="F17" s="22" t="s">
        <v>8129</v>
      </c>
    </row>
    <row r="18">
      <c r="A18" s="60">
        <v>17.0</v>
      </c>
      <c r="B18" s="61" t="s">
        <v>8175</v>
      </c>
      <c r="C18" s="61" t="s">
        <v>8176</v>
      </c>
      <c r="D18" s="61" t="s">
        <v>8177</v>
      </c>
      <c r="E18" s="61"/>
      <c r="F18" s="61" t="s">
        <v>8178</v>
      </c>
    </row>
    <row r="19">
      <c r="A19" s="60">
        <v>18.0</v>
      </c>
      <c r="B19" s="61" t="s">
        <v>8179</v>
      </c>
      <c r="C19" s="61" t="s">
        <v>8180</v>
      </c>
      <c r="D19" s="61" t="s">
        <v>8181</v>
      </c>
      <c r="E19" s="61"/>
    </row>
    <row r="20">
      <c r="A20" s="60">
        <v>19.0</v>
      </c>
      <c r="B20" s="61" t="s">
        <v>8182</v>
      </c>
      <c r="C20" s="61" t="s">
        <v>8183</v>
      </c>
      <c r="D20" s="61" t="s">
        <v>8184</v>
      </c>
      <c r="E20" s="61"/>
      <c r="F20" s="64" t="s">
        <v>8178</v>
      </c>
    </row>
    <row r="21">
      <c r="A21" s="60">
        <v>20.0</v>
      </c>
      <c r="B21" s="61" t="s">
        <v>8185</v>
      </c>
      <c r="C21" s="61" t="s">
        <v>8186</v>
      </c>
      <c r="D21" s="65" t="s">
        <v>8187</v>
      </c>
      <c r="E21" s="61"/>
    </row>
    <row r="22">
      <c r="A22" s="60">
        <v>21.0</v>
      </c>
      <c r="B22" s="63" t="s">
        <v>8188</v>
      </c>
      <c r="C22" s="61" t="s">
        <v>8189</v>
      </c>
      <c r="D22" s="61"/>
      <c r="E22" s="61"/>
    </row>
    <row r="23">
      <c r="A23" s="60">
        <v>22.0</v>
      </c>
      <c r="B23" s="61" t="s">
        <v>8190</v>
      </c>
      <c r="C23" s="61" t="s">
        <v>8191</v>
      </c>
      <c r="D23" s="61" t="s">
        <v>8192</v>
      </c>
      <c r="E23" s="61"/>
    </row>
    <row r="24">
      <c r="A24" s="60">
        <v>23.0</v>
      </c>
      <c r="B24" s="61" t="s">
        <v>8193</v>
      </c>
      <c r="C24" s="61" t="s">
        <v>8194</v>
      </c>
      <c r="D24" s="61" t="s">
        <v>8195</v>
      </c>
      <c r="E24" s="61"/>
    </row>
    <row r="25">
      <c r="A25" s="60">
        <v>24.0</v>
      </c>
      <c r="B25" s="61" t="s">
        <v>8196</v>
      </c>
      <c r="C25" s="61" t="s">
        <v>8197</v>
      </c>
      <c r="D25" s="61" t="s">
        <v>8198</v>
      </c>
      <c r="E25" s="61"/>
    </row>
    <row r="26">
      <c r="A26" s="60">
        <v>25.0</v>
      </c>
      <c r="B26" s="63" t="s">
        <v>8199</v>
      </c>
      <c r="C26" s="61"/>
      <c r="D26" s="61" t="s">
        <v>8200</v>
      </c>
      <c r="E26" s="61"/>
    </row>
    <row r="27">
      <c r="A27" s="60"/>
      <c r="B27" s="61"/>
      <c r="C27" s="61"/>
      <c r="D27" s="61"/>
      <c r="E27" s="61"/>
    </row>
    <row r="28">
      <c r="A28" s="60"/>
      <c r="B28" s="61"/>
      <c r="C28" s="61"/>
      <c r="D28" s="61"/>
      <c r="E28" s="61"/>
    </row>
    <row r="29">
      <c r="A29" s="60"/>
      <c r="B29" s="61"/>
      <c r="C29" s="61"/>
      <c r="D29" s="61"/>
      <c r="E29" s="61"/>
    </row>
    <row r="30">
      <c r="A30" s="60"/>
      <c r="B30" s="61"/>
      <c r="C30" s="61"/>
      <c r="D30" s="61"/>
      <c r="E30" s="61"/>
    </row>
    <row r="31">
      <c r="A31" s="60"/>
      <c r="B31" s="61"/>
      <c r="C31" s="61"/>
      <c r="D31" s="61"/>
      <c r="E31" s="61"/>
    </row>
    <row r="32">
      <c r="A32" s="60"/>
      <c r="B32" s="61"/>
      <c r="C32" s="61"/>
      <c r="D32" s="61"/>
      <c r="E32" s="61"/>
    </row>
    <row r="33">
      <c r="A33" s="60"/>
      <c r="B33" s="61"/>
      <c r="C33" s="61"/>
      <c r="D33" s="61"/>
      <c r="E33" s="61"/>
    </row>
    <row r="34">
      <c r="A34" s="60"/>
      <c r="B34" s="61"/>
      <c r="C34" s="61"/>
      <c r="D34" s="61"/>
      <c r="E34" s="61"/>
    </row>
    <row r="35">
      <c r="A35" s="60"/>
      <c r="B35" s="61"/>
      <c r="C35" s="61"/>
      <c r="D35" s="61"/>
      <c r="E35" s="61"/>
    </row>
    <row r="36">
      <c r="A36" s="60"/>
      <c r="B36" s="61"/>
      <c r="C36" s="61"/>
      <c r="D36" s="61"/>
      <c r="E36" s="61"/>
    </row>
    <row r="37">
      <c r="A37" s="60"/>
      <c r="B37" s="61"/>
      <c r="C37" s="61"/>
      <c r="D37" s="61"/>
      <c r="E37" s="61"/>
    </row>
    <row r="38">
      <c r="A38" s="60"/>
      <c r="B38" s="61"/>
      <c r="C38" s="61"/>
      <c r="D38" s="61"/>
      <c r="E38" s="61"/>
    </row>
    <row r="39">
      <c r="A39" s="60"/>
      <c r="B39" s="61"/>
      <c r="C39" s="61"/>
      <c r="D39" s="61"/>
      <c r="E39" s="61"/>
    </row>
    <row r="40">
      <c r="A40" s="60"/>
      <c r="B40" s="61"/>
      <c r="C40" s="61"/>
      <c r="D40" s="61"/>
      <c r="E40" s="61"/>
    </row>
    <row r="41">
      <c r="A41" s="60"/>
      <c r="B41" s="61"/>
      <c r="C41" s="61"/>
      <c r="D41" s="61"/>
      <c r="E41" s="61"/>
    </row>
    <row r="42">
      <c r="A42" s="60"/>
      <c r="B42" s="61"/>
      <c r="C42" s="61"/>
      <c r="D42" s="61"/>
      <c r="E42" s="61"/>
    </row>
    <row r="43">
      <c r="A43" s="60"/>
      <c r="B43" s="61"/>
      <c r="C43" s="61"/>
      <c r="D43" s="61"/>
      <c r="E43" s="61"/>
    </row>
    <row r="44">
      <c r="A44" s="60"/>
      <c r="B44" s="61"/>
      <c r="C44" s="61"/>
      <c r="D44" s="61"/>
      <c r="E44" s="61"/>
    </row>
    <row r="45">
      <c r="A45" s="60"/>
      <c r="B45" s="61"/>
      <c r="C45" s="61"/>
      <c r="D45" s="61"/>
      <c r="E45" s="61"/>
    </row>
    <row r="46">
      <c r="A46" s="60"/>
      <c r="B46" s="61"/>
      <c r="C46" s="61"/>
      <c r="D46" s="61"/>
      <c r="E46" s="61"/>
    </row>
    <row r="47">
      <c r="A47" s="60"/>
      <c r="B47" s="61"/>
      <c r="C47" s="61"/>
      <c r="D47" s="61"/>
      <c r="E47" s="61"/>
    </row>
    <row r="48">
      <c r="A48" s="60"/>
      <c r="B48" s="61"/>
      <c r="C48" s="61"/>
      <c r="D48" s="61"/>
      <c r="E48" s="61"/>
    </row>
    <row r="49">
      <c r="A49" s="60"/>
      <c r="B49" s="61"/>
      <c r="C49" s="61"/>
      <c r="D49" s="61"/>
      <c r="E49" s="61"/>
    </row>
    <row r="50">
      <c r="A50" s="60"/>
      <c r="B50" s="61"/>
      <c r="C50" s="61"/>
      <c r="D50" s="61"/>
      <c r="E50" s="61"/>
    </row>
    <row r="51">
      <c r="A51" s="60"/>
      <c r="B51" s="61"/>
      <c r="C51" s="61"/>
      <c r="D51" s="61"/>
      <c r="E51" s="61"/>
    </row>
    <row r="52">
      <c r="A52" s="60"/>
      <c r="B52" s="61"/>
      <c r="C52" s="61"/>
      <c r="D52" s="61"/>
      <c r="E52" s="61"/>
    </row>
    <row r="53">
      <c r="A53" s="60"/>
      <c r="B53" s="61"/>
      <c r="C53" s="61"/>
      <c r="D53" s="61"/>
      <c r="E53" s="61"/>
    </row>
    <row r="54">
      <c r="A54" s="60"/>
      <c r="B54" s="61"/>
      <c r="C54" s="61"/>
      <c r="D54" s="61"/>
      <c r="E54" s="61"/>
    </row>
    <row r="55">
      <c r="A55" s="60"/>
      <c r="B55" s="61"/>
      <c r="C55" s="61"/>
      <c r="D55" s="61"/>
      <c r="E55" s="61"/>
    </row>
    <row r="56">
      <c r="A56" s="60"/>
      <c r="B56" s="61"/>
      <c r="C56" s="61"/>
      <c r="D56" s="61"/>
      <c r="E56" s="61"/>
    </row>
    <row r="57">
      <c r="A57" s="60"/>
      <c r="B57" s="61"/>
      <c r="C57" s="61"/>
      <c r="D57" s="61"/>
      <c r="E57" s="61"/>
    </row>
    <row r="58">
      <c r="A58" s="60"/>
      <c r="B58" s="61"/>
      <c r="C58" s="61"/>
      <c r="D58" s="61"/>
      <c r="E58" s="61"/>
    </row>
    <row r="59">
      <c r="A59" s="60"/>
      <c r="B59" s="61"/>
      <c r="C59" s="61"/>
      <c r="D59" s="61"/>
      <c r="E59" s="61"/>
    </row>
    <row r="60">
      <c r="A60" s="60"/>
      <c r="B60" s="61"/>
      <c r="C60" s="61"/>
      <c r="D60" s="61"/>
      <c r="E60" s="61"/>
    </row>
    <row r="61">
      <c r="A61" s="60"/>
      <c r="B61" s="61"/>
      <c r="C61" s="61"/>
      <c r="D61" s="61"/>
      <c r="E61" s="61"/>
    </row>
    <row r="62">
      <c r="A62" s="60"/>
      <c r="B62" s="61"/>
      <c r="C62" s="61"/>
      <c r="D62" s="61"/>
      <c r="E62" s="61"/>
    </row>
    <row r="63">
      <c r="A63" s="60"/>
      <c r="B63" s="61"/>
      <c r="C63" s="61"/>
      <c r="D63" s="61"/>
      <c r="E63" s="61"/>
    </row>
    <row r="64">
      <c r="A64" s="60"/>
      <c r="B64" s="61"/>
      <c r="C64" s="61"/>
      <c r="D64" s="61"/>
      <c r="E64" s="61"/>
    </row>
    <row r="65">
      <c r="A65" s="60"/>
      <c r="B65" s="61"/>
      <c r="C65" s="61"/>
      <c r="D65" s="61"/>
      <c r="E65" s="61"/>
    </row>
    <row r="66">
      <c r="A66" s="60"/>
      <c r="B66" s="61"/>
      <c r="C66" s="61"/>
      <c r="D66" s="61"/>
      <c r="E66" s="61"/>
    </row>
    <row r="67">
      <c r="A67" s="60"/>
      <c r="B67" s="61"/>
      <c r="C67" s="61"/>
      <c r="D67" s="61"/>
      <c r="E67" s="61"/>
    </row>
    <row r="68">
      <c r="A68" s="60"/>
      <c r="B68" s="61"/>
      <c r="C68" s="61"/>
      <c r="D68" s="61"/>
      <c r="E68" s="61"/>
    </row>
    <row r="69">
      <c r="A69" s="60"/>
      <c r="B69" s="61"/>
      <c r="C69" s="61"/>
      <c r="D69" s="61"/>
      <c r="E69" s="61"/>
    </row>
    <row r="70">
      <c r="A70" s="60"/>
      <c r="B70" s="61"/>
      <c r="C70" s="61"/>
      <c r="D70" s="61"/>
      <c r="E70" s="61"/>
    </row>
    <row r="71">
      <c r="A71" s="60"/>
      <c r="B71" s="61"/>
      <c r="C71" s="61"/>
      <c r="D71" s="61"/>
      <c r="E71" s="61"/>
    </row>
    <row r="72">
      <c r="A72" s="60"/>
      <c r="B72" s="61"/>
      <c r="C72" s="61"/>
      <c r="D72" s="61"/>
      <c r="E72" s="61"/>
    </row>
    <row r="73">
      <c r="A73" s="60"/>
      <c r="B73" s="61"/>
      <c r="C73" s="61"/>
      <c r="D73" s="61"/>
      <c r="E73" s="61"/>
    </row>
    <row r="74">
      <c r="A74" s="60"/>
      <c r="B74" s="61"/>
      <c r="C74" s="61"/>
      <c r="D74" s="61"/>
      <c r="E74" s="61"/>
    </row>
    <row r="75">
      <c r="A75" s="60"/>
      <c r="B75" s="61"/>
      <c r="C75" s="61"/>
      <c r="D75" s="61"/>
      <c r="E75" s="61"/>
    </row>
    <row r="76">
      <c r="A76" s="60"/>
      <c r="B76" s="61"/>
      <c r="C76" s="61"/>
      <c r="D76" s="61"/>
      <c r="E76" s="61"/>
    </row>
    <row r="77">
      <c r="A77" s="60"/>
      <c r="B77" s="61"/>
      <c r="C77" s="61"/>
      <c r="D77" s="61"/>
      <c r="E77" s="61"/>
    </row>
    <row r="78">
      <c r="A78" s="60"/>
      <c r="B78" s="61"/>
      <c r="C78" s="61"/>
      <c r="D78" s="61"/>
      <c r="E78" s="61"/>
    </row>
    <row r="79">
      <c r="A79" s="60"/>
      <c r="B79" s="61"/>
      <c r="C79" s="61"/>
      <c r="D79" s="61"/>
      <c r="E79" s="61"/>
    </row>
    <row r="80">
      <c r="A80" s="60"/>
      <c r="B80" s="61"/>
      <c r="C80" s="61"/>
      <c r="D80" s="61"/>
      <c r="E80" s="61"/>
    </row>
    <row r="81">
      <c r="A81" s="60"/>
      <c r="B81" s="61"/>
      <c r="C81" s="61"/>
      <c r="D81" s="61"/>
      <c r="E81" s="61"/>
    </row>
    <row r="82">
      <c r="A82" s="60"/>
      <c r="B82" s="61"/>
      <c r="C82" s="61"/>
      <c r="D82" s="61"/>
      <c r="E82" s="61"/>
    </row>
    <row r="83">
      <c r="A83" s="60"/>
      <c r="B83" s="61"/>
      <c r="C83" s="61"/>
      <c r="D83" s="61"/>
      <c r="E83" s="61"/>
    </row>
    <row r="84">
      <c r="A84" s="60"/>
      <c r="B84" s="61"/>
      <c r="C84" s="61"/>
      <c r="D84" s="61"/>
      <c r="E84" s="61"/>
    </row>
    <row r="85">
      <c r="A85" s="60"/>
      <c r="B85" s="61"/>
      <c r="C85" s="61"/>
      <c r="D85" s="61"/>
      <c r="E85" s="61"/>
    </row>
    <row r="86">
      <c r="A86" s="60"/>
      <c r="B86" s="61"/>
      <c r="C86" s="61"/>
      <c r="D86" s="61"/>
      <c r="E86" s="61"/>
    </row>
    <row r="87">
      <c r="A87" s="60"/>
      <c r="B87" s="61"/>
      <c r="C87" s="61"/>
      <c r="D87" s="61"/>
      <c r="E87" s="61"/>
    </row>
    <row r="88">
      <c r="A88" s="60"/>
      <c r="B88" s="61"/>
      <c r="C88" s="61"/>
      <c r="D88" s="61"/>
      <c r="E88" s="61"/>
    </row>
    <row r="89">
      <c r="A89" s="60"/>
      <c r="B89" s="61"/>
      <c r="C89" s="61"/>
      <c r="D89" s="61"/>
      <c r="E89" s="61"/>
    </row>
    <row r="90">
      <c r="A90" s="60"/>
      <c r="B90" s="61"/>
      <c r="C90" s="61"/>
      <c r="D90" s="61"/>
      <c r="E90" s="61"/>
    </row>
    <row r="91">
      <c r="A91" s="60"/>
      <c r="B91" s="61"/>
      <c r="C91" s="61"/>
      <c r="D91" s="61"/>
      <c r="E91" s="61"/>
    </row>
    <row r="92">
      <c r="A92" s="60"/>
      <c r="B92" s="61"/>
      <c r="C92" s="61"/>
      <c r="D92" s="61"/>
      <c r="E92" s="61"/>
    </row>
    <row r="93">
      <c r="A93" s="60"/>
      <c r="B93" s="61"/>
      <c r="C93" s="61"/>
      <c r="D93" s="61"/>
      <c r="E93" s="61"/>
    </row>
    <row r="94">
      <c r="A94" s="60"/>
      <c r="B94" s="61"/>
      <c r="C94" s="61"/>
      <c r="D94" s="61"/>
      <c r="E94" s="61"/>
    </row>
    <row r="95">
      <c r="A95" s="60"/>
      <c r="B95" s="61"/>
      <c r="C95" s="61"/>
      <c r="D95" s="61"/>
      <c r="E95" s="61"/>
    </row>
    <row r="96">
      <c r="A96" s="60"/>
      <c r="B96" s="61"/>
      <c r="C96" s="61"/>
      <c r="D96" s="61"/>
      <c r="E96" s="61"/>
    </row>
    <row r="97">
      <c r="A97" s="60"/>
      <c r="B97" s="61"/>
      <c r="C97" s="61"/>
      <c r="D97" s="61"/>
      <c r="E97" s="61"/>
    </row>
    <row r="98">
      <c r="A98" s="60"/>
      <c r="B98" s="61"/>
      <c r="C98" s="61"/>
      <c r="D98" s="61"/>
      <c r="E98" s="61"/>
    </row>
    <row r="99">
      <c r="A99" s="60"/>
      <c r="B99" s="61"/>
      <c r="C99" s="61"/>
      <c r="D99" s="61"/>
      <c r="E99" s="61"/>
    </row>
    <row r="100">
      <c r="A100" s="60"/>
      <c r="B100" s="61"/>
      <c r="C100" s="61"/>
      <c r="D100" s="61"/>
      <c r="E100" s="61"/>
    </row>
    <row r="101">
      <c r="A101" s="60"/>
      <c r="B101" s="61"/>
      <c r="C101" s="61"/>
      <c r="D101" s="61"/>
      <c r="E101" s="61"/>
    </row>
    <row r="102">
      <c r="A102" s="60"/>
      <c r="B102" s="61"/>
      <c r="C102" s="61"/>
      <c r="D102" s="61"/>
      <c r="E102" s="61"/>
    </row>
    <row r="103">
      <c r="A103" s="60"/>
      <c r="B103" s="61"/>
      <c r="C103" s="61"/>
      <c r="D103" s="61"/>
      <c r="E103" s="61"/>
    </row>
    <row r="104">
      <c r="A104" s="60"/>
      <c r="B104" s="61"/>
      <c r="C104" s="61"/>
      <c r="D104" s="61"/>
      <c r="E104" s="61"/>
    </row>
    <row r="105">
      <c r="A105" s="60"/>
      <c r="B105" s="61"/>
      <c r="C105" s="61"/>
      <c r="D105" s="61"/>
      <c r="E105" s="61"/>
    </row>
    <row r="106">
      <c r="A106" s="60"/>
      <c r="B106" s="61"/>
      <c r="C106" s="61"/>
      <c r="D106" s="61"/>
      <c r="E106" s="61"/>
    </row>
    <row r="107">
      <c r="A107" s="60"/>
      <c r="B107" s="61"/>
      <c r="C107" s="61"/>
      <c r="D107" s="61"/>
      <c r="E107" s="61"/>
    </row>
    <row r="108">
      <c r="A108" s="60"/>
      <c r="B108" s="61"/>
      <c r="C108" s="61"/>
      <c r="D108" s="61"/>
      <c r="E108" s="61"/>
    </row>
    <row r="109">
      <c r="A109" s="60"/>
      <c r="B109" s="61"/>
      <c r="C109" s="61"/>
      <c r="D109" s="61"/>
      <c r="E109" s="61"/>
    </row>
    <row r="110">
      <c r="A110" s="60"/>
      <c r="B110" s="61"/>
      <c r="C110" s="61"/>
      <c r="D110" s="61"/>
      <c r="E110" s="61"/>
    </row>
    <row r="111">
      <c r="A111" s="60"/>
      <c r="B111" s="61"/>
      <c r="C111" s="61"/>
      <c r="D111" s="61"/>
      <c r="E111" s="61"/>
    </row>
    <row r="112">
      <c r="A112" s="60"/>
      <c r="B112" s="61"/>
      <c r="C112" s="61"/>
      <c r="D112" s="61"/>
      <c r="E112" s="61"/>
    </row>
    <row r="113">
      <c r="A113" s="60"/>
      <c r="B113" s="61"/>
      <c r="C113" s="61"/>
      <c r="D113" s="61"/>
      <c r="E113" s="61"/>
    </row>
    <row r="114">
      <c r="A114" s="60"/>
      <c r="B114" s="61"/>
      <c r="C114" s="61"/>
      <c r="D114" s="61"/>
      <c r="E114" s="61"/>
    </row>
    <row r="115">
      <c r="A115" s="60"/>
      <c r="B115" s="61"/>
      <c r="C115" s="61"/>
      <c r="D115" s="61"/>
      <c r="E115" s="61"/>
    </row>
    <row r="116">
      <c r="A116" s="60"/>
      <c r="B116" s="61"/>
      <c r="C116" s="61"/>
      <c r="D116" s="61"/>
      <c r="E116" s="61"/>
    </row>
    <row r="117">
      <c r="A117" s="60"/>
      <c r="B117" s="61"/>
      <c r="C117" s="61"/>
      <c r="D117" s="61"/>
      <c r="E117" s="61"/>
    </row>
    <row r="118">
      <c r="A118" s="60"/>
      <c r="B118" s="61"/>
      <c r="C118" s="61"/>
      <c r="D118" s="61"/>
      <c r="E118" s="61"/>
    </row>
    <row r="119">
      <c r="A119" s="60"/>
      <c r="B119" s="61"/>
      <c r="C119" s="61"/>
      <c r="D119" s="61"/>
      <c r="E119" s="61"/>
    </row>
    <row r="120">
      <c r="A120" s="60"/>
      <c r="B120" s="61"/>
      <c r="C120" s="61"/>
      <c r="D120" s="61"/>
      <c r="E120" s="61"/>
    </row>
    <row r="121">
      <c r="A121" s="60"/>
      <c r="B121" s="61"/>
      <c r="C121" s="61"/>
      <c r="D121" s="61"/>
      <c r="E121" s="61"/>
    </row>
    <row r="122">
      <c r="A122" s="60"/>
      <c r="B122" s="61"/>
      <c r="C122" s="61"/>
      <c r="D122" s="61"/>
      <c r="E122" s="61"/>
    </row>
    <row r="123">
      <c r="A123" s="60"/>
      <c r="B123" s="61"/>
      <c r="C123" s="61"/>
      <c r="D123" s="61"/>
      <c r="E123" s="61"/>
    </row>
    <row r="124">
      <c r="A124" s="60"/>
      <c r="B124" s="61"/>
      <c r="C124" s="61"/>
      <c r="D124" s="61"/>
      <c r="E124" s="61"/>
    </row>
    <row r="125">
      <c r="A125" s="60"/>
      <c r="B125" s="61"/>
      <c r="C125" s="61"/>
      <c r="D125" s="61"/>
      <c r="E125" s="61"/>
    </row>
    <row r="126">
      <c r="A126" s="60"/>
      <c r="B126" s="61"/>
      <c r="C126" s="61"/>
      <c r="D126" s="61"/>
      <c r="E126" s="61"/>
    </row>
    <row r="127">
      <c r="A127" s="60"/>
      <c r="B127" s="61"/>
      <c r="C127" s="61"/>
      <c r="D127" s="61"/>
      <c r="E127" s="61"/>
    </row>
    <row r="128">
      <c r="A128" s="60"/>
      <c r="B128" s="61"/>
      <c r="C128" s="61"/>
      <c r="D128" s="61"/>
      <c r="E128" s="61"/>
    </row>
    <row r="129">
      <c r="A129" s="60"/>
      <c r="B129" s="61"/>
      <c r="C129" s="61"/>
      <c r="D129" s="61"/>
      <c r="E129" s="61"/>
    </row>
    <row r="130">
      <c r="A130" s="60"/>
      <c r="B130" s="61"/>
      <c r="C130" s="61"/>
      <c r="D130" s="61"/>
      <c r="E130" s="61"/>
    </row>
    <row r="131">
      <c r="A131" s="60"/>
      <c r="B131" s="61"/>
      <c r="C131" s="61"/>
      <c r="D131" s="61"/>
      <c r="E131" s="61"/>
    </row>
    <row r="132">
      <c r="A132" s="60"/>
      <c r="B132" s="61"/>
      <c r="C132" s="61"/>
      <c r="D132" s="61"/>
      <c r="E132" s="61"/>
    </row>
    <row r="133">
      <c r="A133" s="60"/>
      <c r="B133" s="61"/>
      <c r="C133" s="61"/>
      <c r="D133" s="61"/>
      <c r="E133" s="61"/>
    </row>
    <row r="134">
      <c r="A134" s="60"/>
      <c r="B134" s="61"/>
      <c r="C134" s="61"/>
      <c r="D134" s="61"/>
      <c r="E134" s="61"/>
    </row>
    <row r="135">
      <c r="A135" s="60"/>
      <c r="B135" s="61"/>
      <c r="C135" s="61"/>
      <c r="D135" s="61"/>
      <c r="E135" s="61"/>
    </row>
    <row r="136">
      <c r="A136" s="60"/>
      <c r="B136" s="61"/>
      <c r="C136" s="61"/>
      <c r="D136" s="61"/>
      <c r="E136" s="61"/>
    </row>
    <row r="137">
      <c r="A137" s="60"/>
      <c r="B137" s="61"/>
      <c r="C137" s="61"/>
      <c r="D137" s="61"/>
      <c r="E137" s="61"/>
    </row>
    <row r="138">
      <c r="A138" s="60"/>
      <c r="B138" s="61"/>
      <c r="C138" s="61"/>
      <c r="D138" s="61"/>
      <c r="E138" s="61"/>
    </row>
    <row r="139">
      <c r="A139" s="60"/>
      <c r="B139" s="61"/>
      <c r="C139" s="61"/>
      <c r="D139" s="61"/>
      <c r="E139" s="61"/>
    </row>
    <row r="140">
      <c r="A140" s="60"/>
      <c r="B140" s="61"/>
      <c r="C140" s="61"/>
      <c r="D140" s="61"/>
      <c r="E140" s="61"/>
    </row>
    <row r="141">
      <c r="A141" s="60"/>
      <c r="B141" s="61"/>
      <c r="C141" s="61"/>
      <c r="D141" s="61"/>
      <c r="E141" s="61"/>
    </row>
    <row r="142">
      <c r="A142" s="60"/>
      <c r="B142" s="61"/>
      <c r="C142" s="61"/>
      <c r="D142" s="61"/>
      <c r="E142" s="61"/>
    </row>
    <row r="143">
      <c r="A143" s="60"/>
      <c r="B143" s="61"/>
      <c r="C143" s="61"/>
      <c r="D143" s="61"/>
      <c r="E143" s="61"/>
    </row>
    <row r="144">
      <c r="A144" s="60"/>
      <c r="B144" s="61"/>
      <c r="C144" s="61"/>
      <c r="D144" s="61"/>
      <c r="E144" s="61"/>
    </row>
    <row r="145">
      <c r="A145" s="60"/>
      <c r="B145" s="61"/>
      <c r="C145" s="61"/>
      <c r="D145" s="61"/>
      <c r="E145" s="61"/>
    </row>
    <row r="146">
      <c r="A146" s="60"/>
      <c r="B146" s="61"/>
      <c r="C146" s="61"/>
      <c r="D146" s="61"/>
      <c r="E146" s="61"/>
    </row>
    <row r="147">
      <c r="A147" s="60"/>
      <c r="B147" s="61"/>
      <c r="C147" s="61"/>
      <c r="D147" s="61"/>
      <c r="E147" s="61"/>
    </row>
    <row r="148">
      <c r="A148" s="60"/>
      <c r="B148" s="61"/>
      <c r="C148" s="61"/>
      <c r="D148" s="61"/>
      <c r="E148" s="61"/>
    </row>
    <row r="149">
      <c r="A149" s="60"/>
      <c r="B149" s="61"/>
      <c r="C149" s="61"/>
      <c r="D149" s="61"/>
      <c r="E149" s="61"/>
    </row>
    <row r="150">
      <c r="A150" s="60"/>
      <c r="B150" s="61"/>
      <c r="C150" s="61"/>
      <c r="D150" s="61"/>
      <c r="E150" s="61"/>
    </row>
    <row r="151">
      <c r="A151" s="60"/>
      <c r="B151" s="61"/>
      <c r="C151" s="61"/>
      <c r="D151" s="61"/>
      <c r="E151" s="61"/>
    </row>
    <row r="152">
      <c r="A152" s="60"/>
      <c r="B152" s="61"/>
      <c r="C152" s="61"/>
      <c r="D152" s="61"/>
      <c r="E152" s="61"/>
    </row>
    <row r="153">
      <c r="A153" s="60"/>
      <c r="B153" s="61"/>
      <c r="C153" s="61"/>
      <c r="D153" s="61"/>
      <c r="E153" s="61"/>
    </row>
    <row r="154">
      <c r="A154" s="60"/>
      <c r="B154" s="61"/>
      <c r="C154" s="61"/>
      <c r="D154" s="61"/>
      <c r="E154" s="61"/>
    </row>
    <row r="155">
      <c r="A155" s="60"/>
      <c r="B155" s="61"/>
      <c r="C155" s="61"/>
      <c r="D155" s="61"/>
      <c r="E155" s="61"/>
    </row>
    <row r="156">
      <c r="A156" s="60"/>
      <c r="B156" s="61"/>
      <c r="C156" s="61"/>
      <c r="D156" s="61"/>
      <c r="E156" s="61"/>
    </row>
    <row r="157">
      <c r="A157" s="60"/>
      <c r="B157" s="61"/>
      <c r="C157" s="61"/>
      <c r="D157" s="61"/>
      <c r="E157" s="61"/>
    </row>
    <row r="158">
      <c r="A158" s="60"/>
      <c r="B158" s="61"/>
      <c r="C158" s="61"/>
      <c r="D158" s="61"/>
      <c r="E158" s="61"/>
    </row>
    <row r="159">
      <c r="A159" s="60"/>
      <c r="B159" s="61"/>
      <c r="C159" s="61"/>
      <c r="D159" s="61"/>
      <c r="E159" s="61"/>
    </row>
    <row r="160">
      <c r="A160" s="60"/>
      <c r="B160" s="61"/>
      <c r="C160" s="61"/>
      <c r="D160" s="61"/>
      <c r="E160" s="61"/>
    </row>
    <row r="161">
      <c r="A161" s="60"/>
      <c r="B161" s="61"/>
      <c r="C161" s="61"/>
      <c r="D161" s="61"/>
      <c r="E161" s="61"/>
    </row>
    <row r="162">
      <c r="A162" s="60"/>
      <c r="B162" s="61"/>
      <c r="C162" s="61"/>
      <c r="D162" s="61"/>
      <c r="E162" s="61"/>
    </row>
    <row r="163">
      <c r="A163" s="60"/>
      <c r="B163" s="61"/>
      <c r="C163" s="61"/>
      <c r="D163" s="61"/>
      <c r="E163" s="61"/>
    </row>
    <row r="164">
      <c r="A164" s="60"/>
      <c r="B164" s="61"/>
      <c r="C164" s="61"/>
      <c r="D164" s="61"/>
      <c r="E164" s="61"/>
    </row>
    <row r="165">
      <c r="A165" s="60"/>
      <c r="B165" s="61"/>
      <c r="C165" s="61"/>
      <c r="D165" s="61"/>
      <c r="E165" s="61"/>
    </row>
    <row r="166">
      <c r="A166" s="60"/>
      <c r="B166" s="61"/>
      <c r="C166" s="61"/>
      <c r="D166" s="61"/>
      <c r="E166" s="61"/>
    </row>
    <row r="167">
      <c r="A167" s="60"/>
      <c r="B167" s="61"/>
      <c r="C167" s="61"/>
      <c r="D167" s="61"/>
      <c r="E167" s="61"/>
    </row>
    <row r="168">
      <c r="A168" s="60"/>
      <c r="B168" s="61"/>
      <c r="C168" s="61"/>
      <c r="D168" s="61"/>
      <c r="E168" s="61"/>
    </row>
    <row r="169">
      <c r="A169" s="60"/>
      <c r="B169" s="61"/>
      <c r="C169" s="61"/>
      <c r="D169" s="61"/>
      <c r="E169" s="61"/>
    </row>
    <row r="170">
      <c r="A170" s="60"/>
      <c r="B170" s="61"/>
      <c r="C170" s="61"/>
      <c r="D170" s="61"/>
      <c r="E170" s="61"/>
    </row>
    <row r="171">
      <c r="A171" s="60"/>
      <c r="B171" s="61"/>
      <c r="C171" s="61"/>
      <c r="D171" s="61"/>
      <c r="E171" s="61"/>
    </row>
    <row r="172">
      <c r="A172" s="60"/>
      <c r="B172" s="61"/>
      <c r="C172" s="61"/>
      <c r="D172" s="61"/>
      <c r="E172" s="61"/>
    </row>
    <row r="173">
      <c r="A173" s="60"/>
      <c r="B173" s="61"/>
      <c r="C173" s="61"/>
      <c r="D173" s="61"/>
      <c r="E173" s="61"/>
    </row>
    <row r="174">
      <c r="A174" s="60"/>
      <c r="B174" s="61"/>
      <c r="C174" s="61"/>
      <c r="D174" s="61"/>
      <c r="E174" s="61"/>
    </row>
    <row r="175">
      <c r="A175" s="60"/>
      <c r="B175" s="61"/>
      <c r="C175" s="61"/>
      <c r="D175" s="61"/>
      <c r="E175" s="61"/>
    </row>
    <row r="176">
      <c r="A176" s="60"/>
      <c r="B176" s="61"/>
      <c r="C176" s="61"/>
      <c r="D176" s="61"/>
      <c r="E176" s="61"/>
    </row>
    <row r="177">
      <c r="A177" s="60"/>
      <c r="B177" s="61"/>
      <c r="C177" s="61"/>
      <c r="D177" s="61"/>
      <c r="E177" s="61"/>
    </row>
    <row r="178">
      <c r="A178" s="60"/>
      <c r="B178" s="61"/>
      <c r="C178" s="61"/>
      <c r="D178" s="61"/>
      <c r="E178" s="61"/>
    </row>
    <row r="179">
      <c r="A179" s="60"/>
      <c r="B179" s="61"/>
      <c r="C179" s="61"/>
      <c r="D179" s="61"/>
      <c r="E179" s="61"/>
    </row>
    <row r="180">
      <c r="A180" s="60"/>
      <c r="B180" s="61"/>
      <c r="C180" s="61"/>
      <c r="D180" s="61"/>
      <c r="E180" s="61"/>
    </row>
    <row r="181">
      <c r="A181" s="60"/>
      <c r="B181" s="61"/>
      <c r="C181" s="61"/>
      <c r="D181" s="61"/>
      <c r="E181" s="61"/>
    </row>
    <row r="182">
      <c r="A182" s="60"/>
      <c r="B182" s="61"/>
      <c r="C182" s="61"/>
      <c r="D182" s="61"/>
      <c r="E182" s="61"/>
    </row>
    <row r="183">
      <c r="A183" s="60"/>
      <c r="B183" s="61"/>
      <c r="C183" s="61"/>
      <c r="D183" s="61"/>
      <c r="E183" s="61"/>
    </row>
    <row r="184">
      <c r="A184" s="60"/>
      <c r="B184" s="61"/>
      <c r="C184" s="61"/>
      <c r="D184" s="61"/>
      <c r="E184" s="61"/>
    </row>
    <row r="185">
      <c r="A185" s="60"/>
      <c r="B185" s="61"/>
      <c r="C185" s="61"/>
      <c r="D185" s="61"/>
      <c r="E185" s="61"/>
    </row>
    <row r="186">
      <c r="A186" s="60"/>
      <c r="B186" s="61"/>
      <c r="C186" s="61"/>
      <c r="D186" s="61"/>
      <c r="E186" s="61"/>
    </row>
    <row r="187">
      <c r="A187" s="60"/>
      <c r="B187" s="61"/>
      <c r="C187" s="61"/>
      <c r="D187" s="61"/>
      <c r="E187" s="61"/>
    </row>
    <row r="188">
      <c r="A188" s="60"/>
      <c r="B188" s="61"/>
      <c r="C188" s="61"/>
      <c r="D188" s="61"/>
      <c r="E188" s="61"/>
    </row>
    <row r="189">
      <c r="A189" s="60"/>
      <c r="B189" s="61"/>
      <c r="C189" s="61"/>
      <c r="D189" s="61"/>
      <c r="E189" s="61"/>
    </row>
    <row r="190">
      <c r="A190" s="60"/>
      <c r="B190" s="61"/>
      <c r="C190" s="61"/>
      <c r="D190" s="61"/>
      <c r="E190" s="61"/>
    </row>
    <row r="191">
      <c r="A191" s="60"/>
      <c r="B191" s="61"/>
      <c r="C191" s="61"/>
      <c r="D191" s="61"/>
      <c r="E191" s="61"/>
    </row>
    <row r="192">
      <c r="A192" s="60"/>
      <c r="B192" s="61"/>
      <c r="C192" s="61"/>
      <c r="D192" s="61"/>
      <c r="E192" s="61"/>
    </row>
    <row r="193">
      <c r="A193" s="60"/>
      <c r="B193" s="61"/>
      <c r="C193" s="61"/>
      <c r="D193" s="61"/>
      <c r="E193" s="61"/>
    </row>
    <row r="194">
      <c r="A194" s="60"/>
      <c r="B194" s="61"/>
      <c r="C194" s="61"/>
      <c r="D194" s="61"/>
      <c r="E194" s="61"/>
    </row>
    <row r="195">
      <c r="A195" s="60"/>
      <c r="B195" s="61"/>
      <c r="C195" s="61"/>
      <c r="D195" s="61"/>
      <c r="E195" s="61"/>
    </row>
    <row r="196">
      <c r="A196" s="60"/>
      <c r="B196" s="61"/>
      <c r="C196" s="61"/>
      <c r="D196" s="61"/>
      <c r="E196" s="61"/>
    </row>
    <row r="197">
      <c r="A197" s="60"/>
      <c r="B197" s="61"/>
      <c r="C197" s="61"/>
      <c r="D197" s="61"/>
      <c r="E197" s="61"/>
    </row>
    <row r="198">
      <c r="A198" s="60"/>
      <c r="B198" s="61"/>
      <c r="C198" s="61"/>
      <c r="D198" s="61"/>
      <c r="E198" s="61"/>
    </row>
    <row r="199">
      <c r="A199" s="60"/>
      <c r="B199" s="61"/>
      <c r="C199" s="61"/>
      <c r="D199" s="61"/>
      <c r="E199" s="61"/>
    </row>
    <row r="200">
      <c r="A200" s="60"/>
      <c r="B200" s="61"/>
      <c r="C200" s="61"/>
      <c r="D200" s="61"/>
      <c r="E200" s="61"/>
    </row>
    <row r="201">
      <c r="A201" s="60"/>
      <c r="B201" s="61"/>
      <c r="C201" s="61"/>
      <c r="D201" s="61"/>
      <c r="E201" s="61"/>
    </row>
    <row r="202">
      <c r="A202" s="60"/>
      <c r="B202" s="61"/>
      <c r="C202" s="61"/>
      <c r="D202" s="61"/>
      <c r="E202" s="61"/>
    </row>
    <row r="203">
      <c r="A203" s="60"/>
      <c r="B203" s="61"/>
      <c r="C203" s="61"/>
      <c r="D203" s="61"/>
      <c r="E203" s="61"/>
    </row>
    <row r="204">
      <c r="A204" s="60"/>
      <c r="B204" s="61"/>
      <c r="C204" s="61"/>
      <c r="D204" s="61"/>
      <c r="E204" s="61"/>
    </row>
    <row r="205">
      <c r="A205" s="60"/>
      <c r="B205" s="61"/>
      <c r="C205" s="61"/>
      <c r="D205" s="61"/>
      <c r="E205" s="61"/>
    </row>
    <row r="206">
      <c r="A206" s="60"/>
      <c r="B206" s="61"/>
      <c r="C206" s="61"/>
      <c r="D206" s="61"/>
      <c r="E206" s="61"/>
    </row>
    <row r="207">
      <c r="A207" s="60"/>
      <c r="B207" s="61"/>
      <c r="C207" s="61"/>
      <c r="D207" s="61"/>
      <c r="E207" s="61"/>
    </row>
    <row r="208">
      <c r="A208" s="60"/>
      <c r="B208" s="61"/>
      <c r="C208" s="61"/>
      <c r="D208" s="61"/>
      <c r="E208" s="61"/>
    </row>
    <row r="209">
      <c r="A209" s="60"/>
      <c r="B209" s="61"/>
      <c r="C209" s="61"/>
      <c r="D209" s="61"/>
      <c r="E209" s="61"/>
    </row>
    <row r="210">
      <c r="A210" s="60"/>
      <c r="B210" s="61"/>
      <c r="C210" s="61"/>
      <c r="D210" s="61"/>
      <c r="E210" s="61"/>
    </row>
    <row r="211">
      <c r="A211" s="60"/>
      <c r="B211" s="61"/>
      <c r="C211" s="61"/>
      <c r="D211" s="61"/>
      <c r="E211" s="61"/>
    </row>
    <row r="212">
      <c r="A212" s="60"/>
      <c r="B212" s="61"/>
      <c r="C212" s="61"/>
      <c r="D212" s="61"/>
      <c r="E212" s="61"/>
    </row>
    <row r="213">
      <c r="A213" s="60"/>
      <c r="B213" s="61"/>
      <c r="C213" s="61"/>
      <c r="D213" s="61"/>
      <c r="E213" s="61"/>
    </row>
    <row r="214">
      <c r="A214" s="60"/>
      <c r="B214" s="61"/>
      <c r="C214" s="61"/>
      <c r="D214" s="61"/>
      <c r="E214" s="61"/>
    </row>
    <row r="215">
      <c r="A215" s="60"/>
      <c r="B215" s="61"/>
      <c r="C215" s="61"/>
      <c r="D215" s="61"/>
      <c r="E215" s="61"/>
    </row>
    <row r="216">
      <c r="A216" s="60"/>
      <c r="B216" s="61"/>
      <c r="C216" s="61"/>
      <c r="D216" s="61"/>
      <c r="E216" s="61"/>
    </row>
    <row r="217">
      <c r="A217" s="60"/>
      <c r="B217" s="61"/>
      <c r="C217" s="61"/>
      <c r="D217" s="61"/>
      <c r="E217" s="61"/>
    </row>
    <row r="218">
      <c r="A218" s="60"/>
      <c r="B218" s="61"/>
      <c r="C218" s="61"/>
      <c r="D218" s="61"/>
      <c r="E218" s="61"/>
    </row>
    <row r="219">
      <c r="A219" s="60"/>
      <c r="B219" s="61"/>
      <c r="C219" s="61"/>
      <c r="D219" s="61"/>
      <c r="E219" s="61"/>
    </row>
    <row r="220">
      <c r="A220" s="60"/>
      <c r="B220" s="61"/>
      <c r="C220" s="61"/>
      <c r="D220" s="61"/>
      <c r="E220" s="61"/>
    </row>
    <row r="221">
      <c r="A221" s="60"/>
      <c r="B221" s="61"/>
      <c r="C221" s="61"/>
      <c r="D221" s="61"/>
      <c r="E221" s="61"/>
    </row>
    <row r="222">
      <c r="A222" s="60"/>
      <c r="B222" s="61"/>
      <c r="C222" s="61"/>
      <c r="D222" s="61"/>
      <c r="E222" s="61"/>
    </row>
    <row r="223">
      <c r="A223" s="60"/>
      <c r="B223" s="61"/>
      <c r="C223" s="61"/>
      <c r="D223" s="61"/>
      <c r="E223" s="61"/>
    </row>
    <row r="224">
      <c r="A224" s="60"/>
      <c r="B224" s="61"/>
      <c r="C224" s="61"/>
      <c r="D224" s="61"/>
      <c r="E224" s="61"/>
    </row>
    <row r="225">
      <c r="A225" s="60"/>
      <c r="B225" s="61"/>
      <c r="C225" s="61"/>
      <c r="D225" s="61"/>
      <c r="E225" s="61"/>
    </row>
    <row r="226">
      <c r="A226" s="60"/>
      <c r="B226" s="61"/>
      <c r="C226" s="61"/>
      <c r="D226" s="61"/>
      <c r="E226" s="61"/>
    </row>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4.75"/>
    <col customWidth="1" min="3" max="3" width="28.13"/>
    <col customWidth="1" min="4" max="4" width="14.25"/>
    <col customWidth="1" min="5" max="6" width="12.63"/>
    <col customWidth="1" min="7" max="7" width="6.88"/>
    <col customWidth="1" min="8" max="9" width="7.88"/>
    <col customWidth="1" min="10" max="10" width="8.38"/>
    <col customWidth="1" min="11" max="11" width="8.88"/>
    <col customWidth="1" min="14" max="14" width="7.63"/>
    <col customWidth="1" min="15" max="15" width="9.13"/>
    <col customWidth="1" min="16" max="16" width="22.63"/>
  </cols>
  <sheetData>
    <row r="1">
      <c r="A1" s="22" t="s">
        <v>8201</v>
      </c>
      <c r="B1" s="22" t="s">
        <v>1918</v>
      </c>
      <c r="C1" s="22" t="s">
        <v>8202</v>
      </c>
      <c r="D1" s="22" t="s">
        <v>8203</v>
      </c>
      <c r="E1" s="22" t="s">
        <v>8204</v>
      </c>
      <c r="F1" s="22" t="s">
        <v>8205</v>
      </c>
      <c r="G1" s="22" t="s">
        <v>8206</v>
      </c>
      <c r="H1" s="22" t="s">
        <v>8207</v>
      </c>
      <c r="I1" s="22" t="s">
        <v>8208</v>
      </c>
      <c r="J1" s="22" t="s">
        <v>8209</v>
      </c>
      <c r="K1" s="63" t="s">
        <v>8210</v>
      </c>
      <c r="L1" s="22" t="s">
        <v>8211</v>
      </c>
      <c r="M1" s="22" t="s">
        <v>8212</v>
      </c>
      <c r="N1" s="63" t="s">
        <v>8213</v>
      </c>
      <c r="O1" s="63" t="s">
        <v>8214</v>
      </c>
      <c r="P1" s="63" t="s">
        <v>8124</v>
      </c>
    </row>
    <row r="2">
      <c r="A2" s="66" t="s">
        <v>8215</v>
      </c>
      <c r="B2" s="22">
        <v>2023.0</v>
      </c>
      <c r="C2" s="22" t="s">
        <v>8216</v>
      </c>
      <c r="D2" s="22" t="s">
        <v>8217</v>
      </c>
      <c r="E2" s="22" t="s">
        <v>8218</v>
      </c>
      <c r="F2" s="22" t="s">
        <v>8219</v>
      </c>
      <c r="G2" s="22">
        <v>6.0</v>
      </c>
      <c r="H2" s="22">
        <v>100.0</v>
      </c>
      <c r="I2" s="22">
        <v>100.0</v>
      </c>
      <c r="J2" s="22" t="s">
        <v>8220</v>
      </c>
      <c r="K2" s="22">
        <v>100.0</v>
      </c>
      <c r="L2" s="22" t="s">
        <v>8220</v>
      </c>
      <c r="M2" s="22">
        <v>1.0</v>
      </c>
      <c r="N2" s="63" t="s">
        <v>8220</v>
      </c>
      <c r="O2" s="63"/>
      <c r="P2" s="63" t="s">
        <v>8221</v>
      </c>
    </row>
    <row r="3" ht="15.75" customHeight="1">
      <c r="A3" s="22" t="s">
        <v>8222</v>
      </c>
      <c r="B3" s="22">
        <v>2022.0</v>
      </c>
      <c r="C3" s="22" t="s">
        <v>8223</v>
      </c>
      <c r="D3" s="22" t="s">
        <v>8217</v>
      </c>
      <c r="E3" s="22" t="s">
        <v>8224</v>
      </c>
      <c r="F3" s="22" t="s">
        <v>8219</v>
      </c>
      <c r="G3" s="22" t="s">
        <v>8220</v>
      </c>
      <c r="H3" s="35">
        <v>96.89</v>
      </c>
      <c r="I3" s="22">
        <v>99.1</v>
      </c>
      <c r="J3" s="22" t="s">
        <v>8220</v>
      </c>
      <c r="K3" s="35">
        <v>96.35</v>
      </c>
      <c r="L3" s="22" t="s">
        <v>8220</v>
      </c>
      <c r="M3" s="22">
        <v>0.977</v>
      </c>
      <c r="N3" s="63" t="s">
        <v>8220</v>
      </c>
      <c r="O3" s="63"/>
      <c r="P3" s="61" t="s">
        <v>8225</v>
      </c>
    </row>
    <row r="4">
      <c r="A4" s="22" t="s">
        <v>8222</v>
      </c>
      <c r="B4" s="22">
        <v>2022.0</v>
      </c>
      <c r="C4" s="22" t="s">
        <v>8226</v>
      </c>
      <c r="D4" s="22" t="s">
        <v>8217</v>
      </c>
      <c r="E4" s="22" t="s">
        <v>8224</v>
      </c>
      <c r="F4" s="22" t="s">
        <v>8219</v>
      </c>
      <c r="G4" s="22" t="s">
        <v>8220</v>
      </c>
      <c r="H4" s="35">
        <v>97.69</v>
      </c>
      <c r="I4" s="22">
        <v>98.15</v>
      </c>
      <c r="J4" s="22" t="s">
        <v>8220</v>
      </c>
      <c r="K4" s="35">
        <v>98.54</v>
      </c>
      <c r="L4" s="22" t="s">
        <v>8220</v>
      </c>
      <c r="M4" s="22">
        <v>0.9833</v>
      </c>
      <c r="N4" s="63" t="s">
        <v>8220</v>
      </c>
      <c r="O4" s="63"/>
    </row>
    <row r="5">
      <c r="A5" s="22" t="s">
        <v>8222</v>
      </c>
      <c r="B5" s="22">
        <v>2022.0</v>
      </c>
      <c r="C5" s="22" t="s">
        <v>8227</v>
      </c>
      <c r="D5" s="22" t="s">
        <v>8217</v>
      </c>
      <c r="E5" s="22" t="s">
        <v>8224</v>
      </c>
      <c r="F5" s="22" t="s">
        <v>8219</v>
      </c>
      <c r="G5" s="22" t="s">
        <v>8220</v>
      </c>
      <c r="H5" s="35">
        <v>96.59</v>
      </c>
      <c r="I5" s="35">
        <v>97.85</v>
      </c>
      <c r="J5" s="22" t="s">
        <v>8220</v>
      </c>
      <c r="K5" s="35">
        <v>97.23</v>
      </c>
      <c r="L5" s="22" t="s">
        <v>8220</v>
      </c>
      <c r="M5" s="22">
        <v>0.9751</v>
      </c>
      <c r="N5" s="63" t="s">
        <v>8220</v>
      </c>
      <c r="O5" s="63"/>
    </row>
    <row r="6">
      <c r="A6" s="22" t="s">
        <v>8222</v>
      </c>
      <c r="B6" s="22">
        <v>2022.0</v>
      </c>
      <c r="C6" s="35" t="s">
        <v>8228</v>
      </c>
      <c r="D6" s="22" t="s">
        <v>8217</v>
      </c>
      <c r="E6" s="22" t="s">
        <v>8224</v>
      </c>
      <c r="F6" s="22" t="s">
        <v>8219</v>
      </c>
      <c r="G6" s="22" t="s">
        <v>8220</v>
      </c>
      <c r="H6" s="35">
        <v>99.0</v>
      </c>
      <c r="I6" s="35">
        <v>99.86</v>
      </c>
      <c r="J6" s="22" t="s">
        <v>8220</v>
      </c>
      <c r="K6" s="22">
        <v>98.69</v>
      </c>
      <c r="L6" s="22" t="s">
        <v>8220</v>
      </c>
      <c r="M6" s="22">
        <v>0.9926</v>
      </c>
      <c r="N6" s="63" t="s">
        <v>8220</v>
      </c>
      <c r="O6" s="63"/>
    </row>
    <row r="7">
      <c r="A7" s="22" t="s">
        <v>8222</v>
      </c>
      <c r="B7" s="22">
        <v>2022.0</v>
      </c>
      <c r="C7" s="35" t="s">
        <v>8229</v>
      </c>
      <c r="D7" s="22" t="s">
        <v>8217</v>
      </c>
      <c r="E7" s="22" t="s">
        <v>8224</v>
      </c>
      <c r="F7" s="22" t="s">
        <v>8219</v>
      </c>
      <c r="G7" s="22" t="s">
        <v>8220</v>
      </c>
      <c r="H7" s="35">
        <v>99.05</v>
      </c>
      <c r="I7" s="22">
        <v>99.86</v>
      </c>
      <c r="J7" s="22" t="s">
        <v>8220</v>
      </c>
      <c r="K7" s="35">
        <v>98.76</v>
      </c>
      <c r="L7" s="22" t="s">
        <v>8220</v>
      </c>
      <c r="M7" s="22">
        <v>0.993</v>
      </c>
      <c r="N7" s="63" t="s">
        <v>8220</v>
      </c>
      <c r="O7" s="63"/>
    </row>
    <row r="8">
      <c r="A8" s="22" t="s">
        <v>8222</v>
      </c>
      <c r="B8" s="22">
        <v>2022.0</v>
      </c>
      <c r="C8" s="35" t="s">
        <v>8230</v>
      </c>
      <c r="D8" s="22" t="s">
        <v>8217</v>
      </c>
      <c r="E8" s="22" t="s">
        <v>8224</v>
      </c>
      <c r="F8" s="22" t="s">
        <v>8219</v>
      </c>
      <c r="G8" s="22" t="s">
        <v>8220</v>
      </c>
      <c r="H8" s="35">
        <v>99.7</v>
      </c>
      <c r="I8" s="35">
        <v>99.78</v>
      </c>
      <c r="J8" s="22" t="s">
        <v>8220</v>
      </c>
      <c r="K8" s="35">
        <v>99.78</v>
      </c>
      <c r="L8" s="22" t="s">
        <v>8220</v>
      </c>
      <c r="M8" s="22">
        <v>0.9978</v>
      </c>
      <c r="N8" s="63" t="s">
        <v>8220</v>
      </c>
      <c r="O8" s="63"/>
    </row>
    <row r="9" ht="15.75" customHeight="1">
      <c r="A9" s="64" t="s">
        <v>8231</v>
      </c>
      <c r="B9" s="64">
        <v>2022.0</v>
      </c>
      <c r="C9" s="22" t="s">
        <v>8232</v>
      </c>
      <c r="D9" s="22" t="s">
        <v>8217</v>
      </c>
      <c r="E9" s="22" t="s">
        <v>8233</v>
      </c>
      <c r="F9" s="22" t="s">
        <v>8219</v>
      </c>
      <c r="G9" s="22" t="s">
        <v>8220</v>
      </c>
      <c r="H9" s="22">
        <v>87.5</v>
      </c>
      <c r="I9" s="22" t="s">
        <v>8220</v>
      </c>
      <c r="J9" s="22" t="s">
        <v>8220</v>
      </c>
      <c r="K9" s="22" t="s">
        <v>8220</v>
      </c>
      <c r="L9" s="22" t="s">
        <v>8220</v>
      </c>
      <c r="M9" s="22" t="s">
        <v>8220</v>
      </c>
      <c r="N9" s="63" t="s">
        <v>8220</v>
      </c>
      <c r="O9" s="63" t="s">
        <v>8234</v>
      </c>
      <c r="P9" s="61" t="s">
        <v>8235</v>
      </c>
    </row>
    <row r="10">
      <c r="A10" s="64" t="s">
        <v>8231</v>
      </c>
      <c r="B10" s="64">
        <v>2022.0</v>
      </c>
      <c r="C10" s="22" t="s">
        <v>8236</v>
      </c>
      <c r="D10" s="22" t="s">
        <v>8217</v>
      </c>
      <c r="E10" s="22" t="s">
        <v>8233</v>
      </c>
      <c r="F10" s="22" t="s">
        <v>8219</v>
      </c>
      <c r="G10" s="22" t="s">
        <v>8220</v>
      </c>
      <c r="H10" s="22">
        <v>72.91</v>
      </c>
      <c r="I10" s="22" t="s">
        <v>8220</v>
      </c>
      <c r="J10" s="22" t="s">
        <v>8220</v>
      </c>
      <c r="K10" s="22" t="s">
        <v>8220</v>
      </c>
      <c r="L10" s="22" t="s">
        <v>8220</v>
      </c>
      <c r="M10" s="22" t="s">
        <v>8220</v>
      </c>
      <c r="N10" s="63" t="s">
        <v>8220</v>
      </c>
      <c r="O10" s="63" t="s">
        <v>8234</v>
      </c>
    </row>
    <row r="11">
      <c r="A11" s="64" t="s">
        <v>8231</v>
      </c>
      <c r="B11" s="64">
        <v>2022.0</v>
      </c>
      <c r="C11" s="22" t="s">
        <v>8237</v>
      </c>
      <c r="D11" s="22" t="s">
        <v>8217</v>
      </c>
      <c r="E11" s="22" t="s">
        <v>8233</v>
      </c>
      <c r="F11" s="22" t="s">
        <v>8219</v>
      </c>
      <c r="G11" s="22" t="s">
        <v>8220</v>
      </c>
      <c r="H11" s="22">
        <v>75.0</v>
      </c>
      <c r="I11" s="22" t="s">
        <v>8220</v>
      </c>
      <c r="J11" s="22" t="s">
        <v>8220</v>
      </c>
      <c r="K11" s="22" t="s">
        <v>8220</v>
      </c>
      <c r="L11" s="22" t="s">
        <v>8220</v>
      </c>
      <c r="M11" s="22" t="s">
        <v>8220</v>
      </c>
      <c r="N11" s="63" t="s">
        <v>8220</v>
      </c>
      <c r="O11" s="63" t="s">
        <v>8234</v>
      </c>
    </row>
    <row r="12">
      <c r="A12" s="22" t="s">
        <v>8238</v>
      </c>
      <c r="B12" s="22">
        <v>2021.0</v>
      </c>
      <c r="C12" s="22" t="s">
        <v>8239</v>
      </c>
      <c r="D12" s="22" t="s">
        <v>8217</v>
      </c>
      <c r="E12" s="22" t="s">
        <v>8233</v>
      </c>
      <c r="F12" s="22" t="s">
        <v>8219</v>
      </c>
      <c r="G12" s="22" t="s">
        <v>8220</v>
      </c>
      <c r="H12" s="22">
        <v>88.92</v>
      </c>
      <c r="I12" s="22" t="s">
        <v>8220</v>
      </c>
      <c r="J12" s="22" t="s">
        <v>8220</v>
      </c>
      <c r="K12" s="22" t="s">
        <v>8220</v>
      </c>
      <c r="L12" s="22" t="s">
        <v>8220</v>
      </c>
      <c r="M12" s="22" t="s">
        <v>8220</v>
      </c>
      <c r="N12" s="63" t="s">
        <v>8220</v>
      </c>
      <c r="O12" s="63" t="s">
        <v>8234</v>
      </c>
    </row>
    <row r="13" ht="15.75" customHeight="1">
      <c r="A13" s="64" t="s">
        <v>8240</v>
      </c>
      <c r="B13" s="22">
        <v>2020.0</v>
      </c>
      <c r="C13" s="22" t="s">
        <v>8241</v>
      </c>
      <c r="D13" s="22" t="s">
        <v>8217</v>
      </c>
      <c r="E13" s="22" t="s">
        <v>8242</v>
      </c>
      <c r="F13" s="22" t="s">
        <v>8219</v>
      </c>
      <c r="G13" s="22" t="s">
        <v>8220</v>
      </c>
      <c r="H13" s="22">
        <v>94.42</v>
      </c>
      <c r="I13" s="22">
        <v>94.99</v>
      </c>
      <c r="J13" s="22" t="s">
        <v>8220</v>
      </c>
      <c r="K13" s="22">
        <v>94.42</v>
      </c>
      <c r="L13" s="22" t="s">
        <v>8220</v>
      </c>
      <c r="M13" s="22">
        <v>0.9449</v>
      </c>
      <c r="N13" s="63" t="s">
        <v>8220</v>
      </c>
      <c r="O13" s="63"/>
      <c r="P13" s="61" t="s">
        <v>8243</v>
      </c>
    </row>
    <row r="14">
      <c r="A14" s="64" t="s">
        <v>8240</v>
      </c>
      <c r="B14" s="22">
        <v>2020.0</v>
      </c>
      <c r="C14" s="22" t="s">
        <v>8244</v>
      </c>
      <c r="D14" s="22" t="s">
        <v>8217</v>
      </c>
      <c r="E14" s="22" t="s">
        <v>8242</v>
      </c>
      <c r="F14" s="22" t="s">
        <v>8219</v>
      </c>
      <c r="G14" s="22" t="s">
        <v>8220</v>
      </c>
      <c r="H14" s="22">
        <v>97.03</v>
      </c>
      <c r="I14" s="22">
        <v>97.41</v>
      </c>
      <c r="J14" s="22" t="s">
        <v>8220</v>
      </c>
      <c r="K14" s="22">
        <v>97.03</v>
      </c>
      <c r="L14" s="22" t="s">
        <v>8220</v>
      </c>
      <c r="M14" s="22">
        <v>0.9705</v>
      </c>
      <c r="N14" s="63" t="s">
        <v>8220</v>
      </c>
      <c r="O14" s="63"/>
    </row>
    <row r="15">
      <c r="A15" s="22" t="s">
        <v>8245</v>
      </c>
      <c r="B15" s="22">
        <v>2020.0</v>
      </c>
      <c r="C15" s="22" t="s">
        <v>8246</v>
      </c>
      <c r="D15" s="22" t="s">
        <v>8217</v>
      </c>
      <c r="E15" s="22" t="s">
        <v>8247</v>
      </c>
      <c r="F15" s="22" t="s">
        <v>8219</v>
      </c>
      <c r="G15" s="22">
        <v>126.0</v>
      </c>
      <c r="H15" s="22" t="s">
        <v>8220</v>
      </c>
      <c r="I15" s="22" t="s">
        <v>8220</v>
      </c>
      <c r="J15" s="22" t="s">
        <v>8220</v>
      </c>
      <c r="K15" s="22" t="s">
        <v>8220</v>
      </c>
      <c r="L15" s="22" t="s">
        <v>8220</v>
      </c>
      <c r="M15" s="22" t="s">
        <v>8220</v>
      </c>
      <c r="N15" s="22">
        <v>0.9189</v>
      </c>
      <c r="O15" s="63" t="s">
        <v>8234</v>
      </c>
      <c r="P15" s="63" t="s">
        <v>8248</v>
      </c>
    </row>
    <row r="16">
      <c r="A16" s="22" t="s">
        <v>8249</v>
      </c>
      <c r="B16" s="22">
        <v>2019.0</v>
      </c>
      <c r="C16" s="22" t="s">
        <v>8250</v>
      </c>
      <c r="D16" s="22" t="s">
        <v>8251</v>
      </c>
      <c r="E16" s="67" t="s">
        <v>8252</v>
      </c>
      <c r="F16" s="22" t="s">
        <v>8253</v>
      </c>
      <c r="H16" s="22">
        <v>98.76</v>
      </c>
      <c r="I16" s="22">
        <v>100.0</v>
      </c>
      <c r="J16" s="22">
        <v>100.0</v>
      </c>
      <c r="K16" s="22">
        <v>91.42</v>
      </c>
      <c r="M16" s="22">
        <v>0.955</v>
      </c>
      <c r="N16" s="63" t="s">
        <v>8220</v>
      </c>
      <c r="O16" s="63"/>
      <c r="P16" s="63" t="s">
        <v>8225</v>
      </c>
    </row>
    <row r="17">
      <c r="A17" s="22" t="s">
        <v>8254</v>
      </c>
      <c r="B17" s="22">
        <v>2019.0</v>
      </c>
      <c r="C17" s="22" t="s">
        <v>8255</v>
      </c>
      <c r="D17" s="22" t="s">
        <v>8256</v>
      </c>
      <c r="E17" s="22" t="s">
        <v>8257</v>
      </c>
      <c r="F17" s="22" t="s">
        <v>8219</v>
      </c>
      <c r="G17" s="22" t="s">
        <v>8220</v>
      </c>
      <c r="H17" s="22" t="s">
        <v>8220</v>
      </c>
      <c r="I17" s="22" t="s">
        <v>8220</v>
      </c>
      <c r="J17" s="22"/>
      <c r="K17" s="22" t="s">
        <v>8220</v>
      </c>
      <c r="L17" s="22">
        <v>85.0</v>
      </c>
      <c r="M17" s="22" t="s">
        <v>8220</v>
      </c>
      <c r="N17" s="63" t="s">
        <v>8220</v>
      </c>
      <c r="O17" s="63" t="s">
        <v>8234</v>
      </c>
      <c r="P17" s="63" t="s">
        <v>8258</v>
      </c>
    </row>
    <row r="18">
      <c r="A18" s="22" t="s">
        <v>8259</v>
      </c>
      <c r="B18" s="22">
        <v>2018.0</v>
      </c>
      <c r="C18" s="22" t="s">
        <v>8260</v>
      </c>
      <c r="D18" s="22" t="s">
        <v>8261</v>
      </c>
      <c r="E18" s="22" t="s">
        <v>8262</v>
      </c>
      <c r="F18" s="22" t="s">
        <v>8219</v>
      </c>
      <c r="G18" s="22">
        <v>1.59</v>
      </c>
      <c r="H18" s="22" t="s">
        <v>8220</v>
      </c>
      <c r="I18" s="22">
        <v>78.0</v>
      </c>
      <c r="J18" s="22"/>
      <c r="K18" s="22">
        <v>79.0</v>
      </c>
      <c r="L18" s="22" t="s">
        <v>8220</v>
      </c>
      <c r="M18" s="22">
        <v>0.784</v>
      </c>
      <c r="N18" s="63" t="s">
        <v>8220</v>
      </c>
      <c r="O18" s="63" t="s">
        <v>8234</v>
      </c>
      <c r="P18" s="63" t="s">
        <v>8263</v>
      </c>
    </row>
    <row r="19">
      <c r="A19" s="64" t="s">
        <v>8264</v>
      </c>
      <c r="B19" s="22">
        <v>2024.0</v>
      </c>
      <c r="C19" s="22" t="s">
        <v>8265</v>
      </c>
      <c r="E19" s="63" t="s">
        <v>8266</v>
      </c>
      <c r="F19" s="22" t="s">
        <v>8219</v>
      </c>
      <c r="H19" s="22">
        <v>98.74</v>
      </c>
      <c r="I19" s="22">
        <v>99.0</v>
      </c>
      <c r="K19" s="22">
        <v>99.0</v>
      </c>
      <c r="M19" s="22">
        <v>0.99</v>
      </c>
      <c r="N19" s="63">
        <v>0.9908</v>
      </c>
      <c r="O19" s="63"/>
      <c r="P19" s="63"/>
    </row>
    <row r="20">
      <c r="A20" s="64" t="s">
        <v>8267</v>
      </c>
      <c r="B20" s="22">
        <v>2024.0</v>
      </c>
      <c r="C20" s="22" t="s">
        <v>8268</v>
      </c>
      <c r="E20" s="22" t="s">
        <v>8269</v>
      </c>
      <c r="N20" s="63"/>
      <c r="O20" s="63"/>
      <c r="P20" s="63"/>
    </row>
    <row r="21">
      <c r="A21" s="64" t="s">
        <v>8270</v>
      </c>
      <c r="B21" s="22">
        <v>2024.0</v>
      </c>
      <c r="C21" s="22" t="s">
        <v>8250</v>
      </c>
      <c r="E21" s="22" t="s">
        <v>8271</v>
      </c>
      <c r="N21" s="63"/>
      <c r="O21" s="63"/>
      <c r="P21" s="63"/>
    </row>
    <row r="22">
      <c r="A22" s="22" t="s">
        <v>8272</v>
      </c>
      <c r="B22" s="22">
        <v>2022.0</v>
      </c>
      <c r="C22" s="22" t="s">
        <v>8273</v>
      </c>
      <c r="E22" s="22" t="s">
        <v>8274</v>
      </c>
      <c r="H22" s="22">
        <v>88.0</v>
      </c>
      <c r="N22" s="63"/>
      <c r="O22" s="63"/>
      <c r="P22" s="63"/>
    </row>
    <row r="23">
      <c r="A23" s="64" t="s">
        <v>8275</v>
      </c>
      <c r="B23" s="22">
        <v>2024.0</v>
      </c>
      <c r="C23" s="22" t="s">
        <v>8250</v>
      </c>
      <c r="E23" s="22" t="s">
        <v>8257</v>
      </c>
      <c r="H23" s="22">
        <v>99.3</v>
      </c>
      <c r="N23" s="63"/>
      <c r="O23" s="63"/>
      <c r="P23" s="63"/>
    </row>
    <row r="24">
      <c r="A24" s="64" t="s">
        <v>8276</v>
      </c>
      <c r="B24" s="22">
        <v>2020.0</v>
      </c>
      <c r="C24" s="22" t="s">
        <v>8277</v>
      </c>
      <c r="D24" s="22" t="s">
        <v>8278</v>
      </c>
      <c r="E24" s="22" t="s">
        <v>8279</v>
      </c>
      <c r="J24" s="22">
        <v>96.33</v>
      </c>
      <c r="K24" s="22">
        <v>89.25</v>
      </c>
      <c r="N24" s="63"/>
      <c r="O24" s="63"/>
      <c r="P24" s="63"/>
    </row>
    <row r="25">
      <c r="A25" s="64" t="s">
        <v>8280</v>
      </c>
      <c r="B25" s="22">
        <v>2021.0</v>
      </c>
      <c r="C25" s="22" t="s">
        <v>8281</v>
      </c>
      <c r="E25" s="22" t="s">
        <v>8224</v>
      </c>
      <c r="H25" s="22">
        <v>76.0</v>
      </c>
      <c r="N25" s="63"/>
      <c r="O25" s="63"/>
      <c r="P25" s="63"/>
    </row>
    <row r="26">
      <c r="A26" s="64" t="s">
        <v>8282</v>
      </c>
      <c r="B26" s="22">
        <v>2023.0</v>
      </c>
      <c r="C26" s="22" t="s">
        <v>8250</v>
      </c>
      <c r="E26" s="22" t="s">
        <v>8283</v>
      </c>
      <c r="F26" s="22" t="s">
        <v>8284</v>
      </c>
      <c r="H26" s="22">
        <v>99.0</v>
      </c>
      <c r="N26" s="63"/>
      <c r="O26" s="63"/>
      <c r="P26" s="63"/>
    </row>
    <row r="27">
      <c r="A27" s="64" t="s">
        <v>8285</v>
      </c>
      <c r="B27" s="22">
        <v>2024.0</v>
      </c>
      <c r="C27" s="22" t="s">
        <v>8250</v>
      </c>
      <c r="D27" s="22" t="s">
        <v>8278</v>
      </c>
      <c r="E27" s="63" t="s">
        <v>8286</v>
      </c>
      <c r="F27" s="22" t="s">
        <v>8219</v>
      </c>
      <c r="H27" s="68" t="s">
        <v>8287</v>
      </c>
      <c r="I27" s="68" t="s">
        <v>8288</v>
      </c>
      <c r="J27" s="68" t="s">
        <v>8289</v>
      </c>
      <c r="K27" s="68" t="s">
        <v>8290</v>
      </c>
      <c r="M27" s="68" t="s">
        <v>8291</v>
      </c>
      <c r="N27" s="63"/>
      <c r="O27" s="63"/>
      <c r="P27" s="63"/>
    </row>
    <row r="28">
      <c r="A28" s="64" t="s">
        <v>8292</v>
      </c>
      <c r="B28" s="22">
        <v>2024.0</v>
      </c>
      <c r="C28" s="22" t="s">
        <v>8281</v>
      </c>
      <c r="E28" s="22" t="s">
        <v>8224</v>
      </c>
      <c r="H28" s="22">
        <v>78.0</v>
      </c>
      <c r="N28" s="63"/>
      <c r="O28" s="63"/>
      <c r="P28" s="63"/>
    </row>
    <row r="29">
      <c r="A29" s="64" t="s">
        <v>8293</v>
      </c>
      <c r="B29" s="22">
        <v>2024.0</v>
      </c>
      <c r="C29" s="69" t="s">
        <v>8294</v>
      </c>
      <c r="E29" s="22" t="s">
        <v>8295</v>
      </c>
      <c r="F29" s="22" t="s">
        <v>8219</v>
      </c>
      <c r="H29" s="22">
        <v>99.0</v>
      </c>
      <c r="I29" s="22">
        <v>99.0</v>
      </c>
      <c r="J29" s="22">
        <v>99.0</v>
      </c>
      <c r="K29" s="22">
        <v>99.0</v>
      </c>
      <c r="M29" s="22">
        <v>0.99</v>
      </c>
      <c r="N29" s="63"/>
      <c r="O29" s="63"/>
      <c r="P29" s="63"/>
    </row>
    <row r="30">
      <c r="A30" s="64" t="s">
        <v>8296</v>
      </c>
      <c r="B30" s="22">
        <v>2023.0</v>
      </c>
      <c r="C30" s="22" t="s">
        <v>8297</v>
      </c>
      <c r="E30" s="22" t="s">
        <v>8298</v>
      </c>
      <c r="H30" s="22">
        <v>98.0</v>
      </c>
      <c r="N30" s="63"/>
      <c r="O30" s="63"/>
      <c r="P30" s="63"/>
    </row>
    <row r="31">
      <c r="A31" s="64"/>
      <c r="N31" s="63"/>
      <c r="O31" s="63"/>
      <c r="P31" s="63"/>
    </row>
    <row r="32">
      <c r="N32" s="63"/>
      <c r="O32" s="63"/>
      <c r="P32" s="63"/>
    </row>
    <row r="33">
      <c r="N33" s="63"/>
      <c r="O33" s="63"/>
      <c r="P33" s="63"/>
    </row>
    <row r="34">
      <c r="N34" s="63"/>
      <c r="O34" s="63"/>
      <c r="P34" s="63"/>
    </row>
    <row r="35">
      <c r="N35" s="63"/>
      <c r="O35" s="63"/>
      <c r="P35" s="63"/>
    </row>
    <row r="36">
      <c r="N36" s="63"/>
      <c r="O36" s="63"/>
      <c r="P36" s="63"/>
    </row>
    <row r="37">
      <c r="N37" s="63"/>
      <c r="O37" s="63"/>
      <c r="P37" s="63"/>
    </row>
    <row r="38">
      <c r="N38" s="63"/>
      <c r="O38" s="63"/>
      <c r="P38" s="63"/>
    </row>
    <row r="39">
      <c r="N39" s="63"/>
      <c r="O39" s="63"/>
      <c r="P39" s="63"/>
    </row>
    <row r="40">
      <c r="N40" s="63"/>
      <c r="O40" s="63"/>
      <c r="P40" s="63"/>
    </row>
    <row r="41">
      <c r="N41" s="63"/>
      <c r="O41" s="63"/>
      <c r="P41" s="63"/>
    </row>
    <row r="42">
      <c r="N42" s="63"/>
      <c r="O42" s="63"/>
      <c r="P42" s="63"/>
    </row>
    <row r="43">
      <c r="N43" s="63"/>
      <c r="O43" s="63"/>
      <c r="P43" s="63"/>
    </row>
    <row r="44">
      <c r="N44" s="63"/>
      <c r="O44" s="63"/>
      <c r="P44" s="63"/>
    </row>
    <row r="45">
      <c r="N45" s="63"/>
      <c r="O45" s="63"/>
      <c r="P45" s="63"/>
    </row>
    <row r="46">
      <c r="N46" s="63"/>
      <c r="O46" s="63"/>
      <c r="P46" s="63"/>
    </row>
    <row r="47">
      <c r="N47" s="63"/>
      <c r="O47" s="63"/>
      <c r="P47" s="63"/>
    </row>
    <row r="48">
      <c r="N48" s="63"/>
      <c r="O48" s="63"/>
      <c r="P48" s="63"/>
    </row>
    <row r="49">
      <c r="N49" s="63"/>
      <c r="O49" s="63"/>
      <c r="P49" s="63"/>
    </row>
    <row r="50">
      <c r="N50" s="63"/>
      <c r="O50" s="63"/>
      <c r="P50" s="63"/>
    </row>
    <row r="51">
      <c r="N51" s="63"/>
      <c r="O51" s="63"/>
      <c r="P51" s="63"/>
    </row>
    <row r="52">
      <c r="N52" s="63"/>
      <c r="O52" s="63"/>
      <c r="P52" s="63"/>
    </row>
    <row r="53">
      <c r="N53" s="63"/>
      <c r="O53" s="63"/>
      <c r="P53" s="63"/>
    </row>
    <row r="54">
      <c r="N54" s="63"/>
      <c r="O54" s="63"/>
      <c r="P54" s="63"/>
    </row>
    <row r="55">
      <c r="N55" s="63"/>
      <c r="O55" s="63"/>
      <c r="P55" s="63"/>
    </row>
    <row r="56">
      <c r="N56" s="63"/>
      <c r="O56" s="63"/>
      <c r="P56" s="63"/>
    </row>
    <row r="57">
      <c r="N57" s="63"/>
      <c r="O57" s="63"/>
      <c r="P57" s="63"/>
    </row>
    <row r="58">
      <c r="N58" s="63"/>
      <c r="O58" s="63"/>
      <c r="P58" s="63"/>
    </row>
    <row r="59">
      <c r="N59" s="63"/>
      <c r="O59" s="63"/>
      <c r="P59" s="63"/>
    </row>
    <row r="60">
      <c r="N60" s="63"/>
      <c r="O60" s="63"/>
      <c r="P60" s="63"/>
    </row>
    <row r="61">
      <c r="N61" s="63"/>
      <c r="O61" s="63"/>
      <c r="P61" s="63"/>
    </row>
    <row r="62">
      <c r="N62" s="63"/>
      <c r="O62" s="63"/>
      <c r="P62" s="63"/>
    </row>
    <row r="63">
      <c r="N63" s="63"/>
      <c r="O63" s="63"/>
      <c r="P63" s="63"/>
    </row>
    <row r="64">
      <c r="N64" s="63"/>
      <c r="O64" s="63"/>
      <c r="P64" s="63"/>
    </row>
    <row r="65">
      <c r="N65" s="63"/>
      <c r="O65" s="63"/>
      <c r="P65" s="63"/>
    </row>
    <row r="66">
      <c r="N66" s="63"/>
      <c r="O66" s="63"/>
      <c r="P66" s="63"/>
    </row>
    <row r="67">
      <c r="N67" s="63"/>
      <c r="O67" s="63"/>
      <c r="P67" s="63"/>
    </row>
    <row r="68">
      <c r="N68" s="63"/>
      <c r="O68" s="63"/>
      <c r="P68" s="63"/>
    </row>
    <row r="69">
      <c r="N69" s="63"/>
      <c r="O69" s="63"/>
      <c r="P69" s="63"/>
    </row>
    <row r="70">
      <c r="N70" s="63"/>
      <c r="O70" s="63"/>
      <c r="P70" s="63"/>
    </row>
    <row r="71">
      <c r="N71" s="63"/>
      <c r="O71" s="63"/>
      <c r="P71" s="63"/>
    </row>
    <row r="72">
      <c r="N72" s="63"/>
      <c r="O72" s="63"/>
      <c r="P72" s="63"/>
    </row>
    <row r="73">
      <c r="N73" s="63"/>
      <c r="O73" s="63"/>
      <c r="P73" s="63"/>
    </row>
    <row r="74">
      <c r="N74" s="63"/>
      <c r="O74" s="63"/>
      <c r="P74" s="63"/>
    </row>
    <row r="75">
      <c r="N75" s="63"/>
      <c r="O75" s="63"/>
      <c r="P75" s="63"/>
    </row>
    <row r="76">
      <c r="N76" s="63"/>
      <c r="O76" s="63"/>
      <c r="P76" s="63"/>
    </row>
    <row r="77">
      <c r="N77" s="63"/>
      <c r="O77" s="63"/>
      <c r="P77" s="63"/>
    </row>
    <row r="78">
      <c r="N78" s="63"/>
      <c r="O78" s="63"/>
      <c r="P78" s="63"/>
    </row>
    <row r="79">
      <c r="N79" s="63"/>
      <c r="O79" s="63"/>
      <c r="P79" s="63"/>
    </row>
    <row r="80">
      <c r="N80" s="63"/>
      <c r="O80" s="63"/>
      <c r="P80" s="63"/>
    </row>
    <row r="81">
      <c r="N81" s="63"/>
      <c r="O81" s="63"/>
      <c r="P81" s="63"/>
    </row>
    <row r="82">
      <c r="N82" s="63"/>
      <c r="O82" s="63"/>
      <c r="P82" s="63"/>
    </row>
    <row r="83">
      <c r="N83" s="63"/>
      <c r="O83" s="63"/>
      <c r="P83" s="63"/>
    </row>
    <row r="84">
      <c r="N84" s="63"/>
      <c r="O84" s="63"/>
      <c r="P84" s="63"/>
    </row>
    <row r="85">
      <c r="N85" s="63"/>
      <c r="O85" s="63"/>
      <c r="P85" s="63"/>
    </row>
    <row r="86">
      <c r="N86" s="63"/>
      <c r="O86" s="63"/>
      <c r="P86" s="63"/>
    </row>
    <row r="87">
      <c r="N87" s="63"/>
      <c r="O87" s="63"/>
      <c r="P87" s="63"/>
    </row>
    <row r="88">
      <c r="N88" s="63"/>
      <c r="O88" s="63"/>
      <c r="P88" s="63"/>
    </row>
    <row r="89">
      <c r="N89" s="63"/>
      <c r="O89" s="63"/>
      <c r="P89" s="63"/>
    </row>
    <row r="90">
      <c r="N90" s="63"/>
      <c r="O90" s="63"/>
      <c r="P90" s="63"/>
    </row>
    <row r="91">
      <c r="N91" s="63"/>
      <c r="O91" s="63"/>
      <c r="P91" s="63"/>
    </row>
    <row r="92">
      <c r="N92" s="63"/>
      <c r="O92" s="63"/>
      <c r="P92" s="63"/>
    </row>
    <row r="93">
      <c r="N93" s="63"/>
      <c r="O93" s="63"/>
      <c r="P93" s="63"/>
    </row>
    <row r="94">
      <c r="N94" s="63"/>
      <c r="O94" s="63"/>
      <c r="P94" s="63"/>
    </row>
    <row r="95">
      <c r="N95" s="63"/>
      <c r="O95" s="63"/>
      <c r="P95" s="63"/>
    </row>
    <row r="96">
      <c r="N96" s="63"/>
      <c r="O96" s="63"/>
      <c r="P96" s="63"/>
    </row>
    <row r="97">
      <c r="N97" s="63"/>
      <c r="O97" s="63"/>
      <c r="P97" s="63"/>
    </row>
    <row r="98">
      <c r="N98" s="63"/>
      <c r="O98" s="63"/>
      <c r="P98" s="63"/>
    </row>
    <row r="99">
      <c r="N99" s="63"/>
      <c r="O99" s="63"/>
      <c r="P99" s="63"/>
    </row>
    <row r="100">
      <c r="N100" s="63"/>
      <c r="O100" s="63"/>
      <c r="P100" s="63"/>
    </row>
    <row r="101">
      <c r="N101" s="63"/>
      <c r="O101" s="63"/>
      <c r="P101" s="63"/>
    </row>
    <row r="102">
      <c r="N102" s="63"/>
      <c r="O102" s="63"/>
      <c r="P102" s="63"/>
    </row>
    <row r="103">
      <c r="N103" s="63"/>
      <c r="O103" s="63"/>
      <c r="P103" s="63"/>
    </row>
    <row r="104">
      <c r="N104" s="63"/>
      <c r="O104" s="63"/>
      <c r="P104" s="63"/>
    </row>
    <row r="105">
      <c r="N105" s="63"/>
      <c r="O105" s="63"/>
      <c r="P105" s="63"/>
    </row>
    <row r="106">
      <c r="N106" s="63"/>
      <c r="O106" s="63"/>
      <c r="P106" s="63"/>
    </row>
    <row r="107">
      <c r="N107" s="63"/>
      <c r="O107" s="63"/>
      <c r="P107" s="63"/>
    </row>
    <row r="108">
      <c r="N108" s="63"/>
      <c r="O108" s="63"/>
      <c r="P108" s="63"/>
    </row>
    <row r="109">
      <c r="N109" s="63"/>
      <c r="O109" s="63"/>
      <c r="P109" s="63"/>
    </row>
    <row r="110">
      <c r="N110" s="63"/>
      <c r="O110" s="63"/>
      <c r="P110" s="63"/>
    </row>
    <row r="111">
      <c r="N111" s="63"/>
      <c r="O111" s="63"/>
      <c r="P111" s="63"/>
    </row>
    <row r="112">
      <c r="N112" s="63"/>
      <c r="O112" s="63"/>
      <c r="P112" s="63"/>
    </row>
    <row r="113">
      <c r="N113" s="63"/>
      <c r="O113" s="63"/>
      <c r="P113" s="63"/>
    </row>
    <row r="114">
      <c r="N114" s="63"/>
      <c r="O114" s="63"/>
      <c r="P114" s="63"/>
    </row>
    <row r="115">
      <c r="N115" s="63"/>
      <c r="O115" s="63"/>
      <c r="P115" s="63"/>
    </row>
    <row r="116">
      <c r="N116" s="63"/>
      <c r="O116" s="63"/>
      <c r="P116" s="63"/>
    </row>
    <row r="117">
      <c r="N117" s="63"/>
      <c r="O117" s="63"/>
      <c r="P117" s="63"/>
    </row>
    <row r="118">
      <c r="N118" s="63"/>
      <c r="O118" s="63"/>
      <c r="P118" s="63"/>
    </row>
    <row r="119">
      <c r="N119" s="63"/>
      <c r="O119" s="63"/>
      <c r="P119" s="63"/>
    </row>
    <row r="120">
      <c r="N120" s="63"/>
      <c r="O120" s="63"/>
      <c r="P120" s="63"/>
    </row>
    <row r="121">
      <c r="N121" s="63"/>
      <c r="O121" s="63"/>
      <c r="P121" s="63"/>
    </row>
    <row r="122">
      <c r="N122" s="63"/>
      <c r="O122" s="63"/>
      <c r="P122" s="63"/>
    </row>
    <row r="123">
      <c r="N123" s="63"/>
      <c r="O123" s="63"/>
      <c r="P123" s="63"/>
    </row>
    <row r="124">
      <c r="N124" s="63"/>
      <c r="O124" s="63"/>
      <c r="P124" s="63"/>
    </row>
    <row r="125">
      <c r="N125" s="63"/>
      <c r="O125" s="63"/>
      <c r="P125" s="63"/>
    </row>
    <row r="126">
      <c r="N126" s="63"/>
      <c r="O126" s="63"/>
      <c r="P126" s="63"/>
    </row>
    <row r="127">
      <c r="N127" s="63"/>
      <c r="O127" s="63"/>
      <c r="P127" s="63"/>
    </row>
    <row r="128">
      <c r="N128" s="63"/>
      <c r="O128" s="63"/>
      <c r="P128" s="63"/>
    </row>
    <row r="129">
      <c r="N129" s="63"/>
      <c r="O129" s="63"/>
      <c r="P129" s="63"/>
    </row>
    <row r="130">
      <c r="N130" s="63"/>
      <c r="O130" s="63"/>
      <c r="P130" s="63"/>
    </row>
    <row r="131">
      <c r="N131" s="63"/>
      <c r="O131" s="63"/>
      <c r="P131" s="63"/>
    </row>
    <row r="132">
      <c r="N132" s="63"/>
      <c r="O132" s="63"/>
      <c r="P132" s="63"/>
    </row>
    <row r="133">
      <c r="N133" s="63"/>
      <c r="O133" s="63"/>
      <c r="P133" s="63"/>
    </row>
    <row r="134">
      <c r="N134" s="63"/>
      <c r="O134" s="63"/>
      <c r="P134" s="63"/>
    </row>
    <row r="135">
      <c r="N135" s="63"/>
      <c r="O135" s="63"/>
      <c r="P135" s="63"/>
    </row>
    <row r="136">
      <c r="N136" s="63"/>
      <c r="O136" s="63"/>
      <c r="P136" s="63"/>
    </row>
    <row r="137">
      <c r="N137" s="63"/>
      <c r="O137" s="63"/>
      <c r="P137" s="63"/>
    </row>
    <row r="138">
      <c r="N138" s="63"/>
      <c r="O138" s="63"/>
      <c r="P138" s="63"/>
    </row>
    <row r="139">
      <c r="N139" s="63"/>
      <c r="O139" s="63"/>
      <c r="P139" s="63"/>
    </row>
    <row r="140">
      <c r="N140" s="63"/>
      <c r="O140" s="63"/>
      <c r="P140" s="63"/>
    </row>
    <row r="141">
      <c r="N141" s="63"/>
      <c r="O141" s="63"/>
      <c r="P141" s="63"/>
    </row>
    <row r="142">
      <c r="N142" s="63"/>
      <c r="O142" s="63"/>
      <c r="P142" s="63"/>
    </row>
    <row r="143">
      <c r="N143" s="63"/>
      <c r="O143" s="63"/>
      <c r="P143" s="63"/>
    </row>
    <row r="144">
      <c r="N144" s="63"/>
      <c r="O144" s="63"/>
      <c r="P144" s="63"/>
    </row>
    <row r="145">
      <c r="N145" s="63"/>
      <c r="O145" s="63"/>
      <c r="P145" s="63"/>
    </row>
    <row r="146">
      <c r="N146" s="63"/>
      <c r="O146" s="63"/>
      <c r="P146" s="63"/>
    </row>
    <row r="147">
      <c r="N147" s="63"/>
      <c r="O147" s="63"/>
      <c r="P147" s="63"/>
    </row>
    <row r="148">
      <c r="N148" s="63"/>
      <c r="O148" s="63"/>
      <c r="P148" s="63"/>
    </row>
    <row r="149">
      <c r="N149" s="63"/>
      <c r="O149" s="63"/>
      <c r="P149" s="63"/>
    </row>
    <row r="150">
      <c r="N150" s="63"/>
      <c r="O150" s="63"/>
      <c r="P150" s="63"/>
    </row>
    <row r="151">
      <c r="N151" s="63"/>
      <c r="O151" s="63"/>
      <c r="P151" s="63"/>
    </row>
    <row r="152">
      <c r="N152" s="63"/>
      <c r="O152" s="63"/>
      <c r="P152" s="63"/>
    </row>
    <row r="153">
      <c r="N153" s="63"/>
      <c r="O153" s="63"/>
      <c r="P153" s="63"/>
    </row>
    <row r="154">
      <c r="N154" s="63"/>
      <c r="O154" s="63"/>
      <c r="P154" s="63"/>
    </row>
    <row r="155">
      <c r="N155" s="63"/>
      <c r="O155" s="63"/>
      <c r="P155" s="63"/>
    </row>
    <row r="156">
      <c r="N156" s="63"/>
      <c r="O156" s="63"/>
      <c r="P156" s="63"/>
    </row>
    <row r="157">
      <c r="N157" s="63"/>
      <c r="O157" s="63"/>
      <c r="P157" s="63"/>
    </row>
    <row r="158">
      <c r="N158" s="63"/>
      <c r="O158" s="63"/>
      <c r="P158" s="63"/>
    </row>
    <row r="159">
      <c r="N159" s="63"/>
      <c r="O159" s="63"/>
      <c r="P159" s="63"/>
    </row>
    <row r="160">
      <c r="N160" s="63"/>
      <c r="O160" s="63"/>
      <c r="P160" s="63"/>
    </row>
    <row r="161">
      <c r="N161" s="63"/>
      <c r="O161" s="63"/>
      <c r="P161" s="63"/>
    </row>
    <row r="162">
      <c r="N162" s="63"/>
      <c r="O162" s="63"/>
      <c r="P162" s="63"/>
    </row>
    <row r="163">
      <c r="N163" s="63"/>
      <c r="O163" s="63"/>
      <c r="P163" s="63"/>
    </row>
    <row r="164">
      <c r="N164" s="63"/>
      <c r="O164" s="63"/>
      <c r="P164" s="63"/>
    </row>
    <row r="165">
      <c r="N165" s="63"/>
      <c r="O165" s="63"/>
      <c r="P165" s="63"/>
    </row>
    <row r="166">
      <c r="N166" s="63"/>
      <c r="O166" s="63"/>
      <c r="P166" s="63"/>
    </row>
    <row r="167">
      <c r="N167" s="63"/>
      <c r="O167" s="63"/>
      <c r="P167" s="63"/>
    </row>
    <row r="168">
      <c r="N168" s="63"/>
      <c r="O168" s="63"/>
      <c r="P168" s="63"/>
    </row>
    <row r="169">
      <c r="N169" s="63"/>
      <c r="O169" s="63"/>
      <c r="P169" s="63"/>
    </row>
    <row r="170">
      <c r="N170" s="63"/>
      <c r="O170" s="63"/>
      <c r="P170" s="63"/>
    </row>
    <row r="171">
      <c r="N171" s="63"/>
      <c r="O171" s="63"/>
      <c r="P171" s="63"/>
    </row>
    <row r="172">
      <c r="N172" s="63"/>
      <c r="O172" s="63"/>
      <c r="P172" s="63"/>
    </row>
    <row r="173">
      <c r="N173" s="63"/>
      <c r="O173" s="63"/>
      <c r="P173" s="63"/>
    </row>
    <row r="174">
      <c r="N174" s="63"/>
      <c r="O174" s="63"/>
      <c r="P174" s="63"/>
    </row>
    <row r="175">
      <c r="N175" s="63"/>
      <c r="O175" s="63"/>
      <c r="P175" s="63"/>
    </row>
    <row r="176">
      <c r="N176" s="63"/>
      <c r="O176" s="63"/>
      <c r="P176" s="63"/>
    </row>
    <row r="177">
      <c r="N177" s="63"/>
      <c r="O177" s="63"/>
      <c r="P177" s="63"/>
    </row>
    <row r="178">
      <c r="N178" s="63"/>
      <c r="O178" s="63"/>
      <c r="P178" s="63"/>
    </row>
    <row r="179">
      <c r="N179" s="63"/>
      <c r="O179" s="63"/>
      <c r="P179" s="63"/>
    </row>
    <row r="180">
      <c r="N180" s="63"/>
      <c r="O180" s="63"/>
      <c r="P180" s="63"/>
    </row>
    <row r="181">
      <c r="N181" s="63"/>
      <c r="O181" s="63"/>
      <c r="P181" s="63"/>
    </row>
    <row r="182">
      <c r="N182" s="63"/>
      <c r="O182" s="63"/>
      <c r="P182" s="63"/>
    </row>
    <row r="183">
      <c r="N183" s="63"/>
      <c r="O183" s="63"/>
      <c r="P183" s="63"/>
    </row>
    <row r="184">
      <c r="N184" s="63"/>
      <c r="O184" s="63"/>
      <c r="P184" s="63"/>
    </row>
    <row r="185">
      <c r="N185" s="63"/>
      <c r="O185" s="63"/>
      <c r="P185" s="63"/>
    </row>
    <row r="186">
      <c r="N186" s="63"/>
      <c r="O186" s="63"/>
      <c r="P186" s="63"/>
    </row>
    <row r="187">
      <c r="N187" s="63"/>
      <c r="O187" s="63"/>
      <c r="P187" s="63"/>
    </row>
    <row r="188">
      <c r="N188" s="63"/>
      <c r="O188" s="63"/>
      <c r="P188" s="63"/>
    </row>
    <row r="189">
      <c r="N189" s="63"/>
      <c r="O189" s="63"/>
      <c r="P189" s="63"/>
    </row>
    <row r="190">
      <c r="N190" s="63"/>
      <c r="O190" s="63"/>
      <c r="P190" s="63"/>
    </row>
    <row r="191">
      <c r="N191" s="63"/>
      <c r="O191" s="63"/>
      <c r="P191" s="63"/>
    </row>
    <row r="192">
      <c r="N192" s="63"/>
      <c r="O192" s="63"/>
      <c r="P192" s="63"/>
    </row>
    <row r="193">
      <c r="N193" s="63"/>
      <c r="O193" s="63"/>
      <c r="P193" s="63"/>
    </row>
    <row r="194">
      <c r="N194" s="63"/>
      <c r="O194" s="63"/>
      <c r="P194" s="63"/>
    </row>
    <row r="195">
      <c r="N195" s="63"/>
      <c r="O195" s="63"/>
      <c r="P195" s="63"/>
    </row>
    <row r="196">
      <c r="N196" s="63"/>
      <c r="O196" s="63"/>
      <c r="P196" s="63"/>
    </row>
    <row r="197">
      <c r="N197" s="63"/>
      <c r="O197" s="63"/>
      <c r="P197" s="63"/>
    </row>
    <row r="198">
      <c r="N198" s="63"/>
      <c r="O198" s="63"/>
      <c r="P198" s="63"/>
    </row>
    <row r="199">
      <c r="N199" s="63"/>
      <c r="O199" s="63"/>
      <c r="P199" s="63"/>
    </row>
    <row r="200">
      <c r="N200" s="63"/>
      <c r="O200" s="63"/>
      <c r="P200" s="63"/>
    </row>
    <row r="201">
      <c r="N201" s="63"/>
      <c r="O201" s="63"/>
      <c r="P201" s="63"/>
    </row>
    <row r="202">
      <c r="N202" s="63"/>
      <c r="O202" s="63"/>
      <c r="P202" s="63"/>
    </row>
    <row r="203">
      <c r="N203" s="63"/>
      <c r="O203" s="63"/>
      <c r="P203" s="63"/>
    </row>
    <row r="204">
      <c r="N204" s="63"/>
      <c r="O204" s="63"/>
      <c r="P204" s="63"/>
    </row>
    <row r="205">
      <c r="N205" s="63"/>
      <c r="O205" s="63"/>
      <c r="P205" s="63"/>
    </row>
    <row r="206">
      <c r="N206" s="63"/>
      <c r="O206" s="63"/>
      <c r="P206" s="63"/>
    </row>
    <row r="207">
      <c r="N207" s="63"/>
      <c r="O207" s="63"/>
      <c r="P207" s="63"/>
    </row>
    <row r="208">
      <c r="N208" s="63"/>
      <c r="O208" s="63"/>
      <c r="P208" s="63"/>
    </row>
    <row r="209">
      <c r="N209" s="63"/>
      <c r="O209" s="63"/>
      <c r="P209" s="63"/>
    </row>
    <row r="210">
      <c r="N210" s="63"/>
      <c r="O210" s="63"/>
      <c r="P210" s="63"/>
    </row>
    <row r="211">
      <c r="N211" s="63"/>
      <c r="O211" s="63"/>
      <c r="P211" s="63"/>
    </row>
    <row r="212">
      <c r="N212" s="63"/>
      <c r="O212" s="63"/>
      <c r="P212" s="63"/>
    </row>
    <row r="213">
      <c r="N213" s="63"/>
      <c r="O213" s="63"/>
      <c r="P213" s="63"/>
    </row>
    <row r="214">
      <c r="N214" s="63"/>
      <c r="O214" s="63"/>
      <c r="P214" s="63"/>
    </row>
    <row r="215">
      <c r="N215" s="63"/>
      <c r="O215" s="63"/>
      <c r="P215" s="63"/>
    </row>
    <row r="216">
      <c r="N216" s="63"/>
      <c r="O216" s="63"/>
      <c r="P216" s="63"/>
    </row>
    <row r="217">
      <c r="N217" s="63"/>
      <c r="O217" s="63"/>
      <c r="P217" s="63"/>
    </row>
    <row r="218">
      <c r="N218" s="63"/>
      <c r="O218" s="63"/>
      <c r="P218" s="63"/>
    </row>
    <row r="219">
      <c r="N219" s="63"/>
      <c r="O219" s="63"/>
      <c r="P219" s="63"/>
    </row>
    <row r="220">
      <c r="N220" s="63"/>
      <c r="O220" s="63"/>
      <c r="P220" s="63"/>
    </row>
    <row r="221">
      <c r="N221" s="63"/>
      <c r="O221" s="63"/>
      <c r="P221" s="63"/>
    </row>
    <row r="222">
      <c r="N222" s="63"/>
      <c r="O222" s="63"/>
      <c r="P222" s="63"/>
    </row>
    <row r="223">
      <c r="N223" s="63"/>
      <c r="O223" s="63"/>
      <c r="P223" s="63"/>
    </row>
    <row r="224">
      <c r="N224" s="63"/>
      <c r="O224" s="63"/>
      <c r="P224" s="63"/>
    </row>
    <row r="225">
      <c r="N225" s="63"/>
      <c r="O225" s="63"/>
      <c r="P225" s="63"/>
    </row>
    <row r="226">
      <c r="N226" s="63"/>
      <c r="O226" s="63"/>
      <c r="P226" s="63"/>
    </row>
    <row r="227">
      <c r="N227" s="63"/>
      <c r="O227" s="63"/>
      <c r="P227" s="63"/>
    </row>
    <row r="228">
      <c r="N228" s="63"/>
      <c r="O228" s="63"/>
      <c r="P228" s="63"/>
    </row>
    <row r="229">
      <c r="N229" s="63"/>
      <c r="O229" s="63"/>
      <c r="P229" s="63"/>
    </row>
    <row r="230">
      <c r="N230" s="63"/>
      <c r="O230" s="63"/>
      <c r="P230" s="63"/>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P3:P8"/>
    <mergeCell ref="P9:P12"/>
    <mergeCell ref="P13:P14"/>
  </mergeCells>
  <printOptions/>
  <pageMargins bottom="0.984027777777778" footer="0.0" header="0.0" left="0.747916666666667" right="0.747916666666667" top="0.984027777777778"/>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40.13"/>
    <col customWidth="1" min="3" max="3" width="12.63"/>
    <col customWidth="1" min="4" max="4" width="25.88"/>
    <col customWidth="1" min="5" max="5" width="21.88"/>
    <col customWidth="1" min="6" max="6" width="12.63"/>
  </cols>
  <sheetData>
    <row r="1">
      <c r="A1" s="61" t="s">
        <v>8201</v>
      </c>
      <c r="B1" s="61" t="s">
        <v>8299</v>
      </c>
      <c r="C1" s="61" t="s">
        <v>8214</v>
      </c>
      <c r="D1" s="61" t="s">
        <v>8122</v>
      </c>
      <c r="E1" s="61" t="s">
        <v>8123</v>
      </c>
      <c r="F1" s="61" t="s">
        <v>8124</v>
      </c>
    </row>
    <row r="2" ht="69.0" customHeight="1">
      <c r="A2" s="70" t="s">
        <v>8215</v>
      </c>
      <c r="B2" s="61" t="s">
        <v>8300</v>
      </c>
      <c r="C2" s="61" t="s">
        <v>8301</v>
      </c>
      <c r="D2" s="61" t="s">
        <v>8302</v>
      </c>
      <c r="E2" s="61" t="s">
        <v>8152</v>
      </c>
      <c r="F2" s="61"/>
    </row>
    <row r="3" ht="46.5" customHeight="1">
      <c r="A3" s="70" t="s">
        <v>8303</v>
      </c>
      <c r="B3" s="62" t="s">
        <v>8304</v>
      </c>
      <c r="C3" s="61" t="s">
        <v>8305</v>
      </c>
      <c r="D3" s="61" t="s">
        <v>8306</v>
      </c>
      <c r="E3" s="61" t="s">
        <v>8307</v>
      </c>
      <c r="F3" s="61"/>
    </row>
    <row r="4">
      <c r="A4" s="70" t="s">
        <v>8222</v>
      </c>
      <c r="B4" s="61" t="s">
        <v>8308</v>
      </c>
      <c r="C4" s="61" t="s">
        <v>8309</v>
      </c>
      <c r="D4" s="61" t="s">
        <v>8310</v>
      </c>
      <c r="E4" s="61" t="s">
        <v>8148</v>
      </c>
      <c r="F4" s="62"/>
    </row>
    <row r="5" ht="67.5" customHeight="1">
      <c r="A5" s="70" t="s">
        <v>8311</v>
      </c>
      <c r="B5" s="61" t="s">
        <v>8312</v>
      </c>
      <c r="C5" s="61" t="s">
        <v>8313</v>
      </c>
      <c r="D5" s="61" t="s">
        <v>8314</v>
      </c>
      <c r="E5" s="61" t="s">
        <v>8315</v>
      </c>
      <c r="F5" s="61"/>
    </row>
    <row r="6" ht="93.0" customHeight="1">
      <c r="A6" s="70" t="s">
        <v>8240</v>
      </c>
      <c r="B6" s="61" t="s">
        <v>8316</v>
      </c>
      <c r="C6" s="61" t="s">
        <v>8220</v>
      </c>
      <c r="D6" s="61" t="s">
        <v>8317</v>
      </c>
      <c r="E6" s="61" t="s">
        <v>8315</v>
      </c>
      <c r="F6" s="61"/>
      <c r="G6" s="61"/>
    </row>
    <row r="7" ht="42.75" customHeight="1">
      <c r="A7" s="70" t="s">
        <v>8245</v>
      </c>
      <c r="B7" s="61" t="s">
        <v>8318</v>
      </c>
      <c r="C7" s="61" t="s">
        <v>8305</v>
      </c>
      <c r="D7" s="61" t="s">
        <v>8319</v>
      </c>
      <c r="E7" s="61" t="s">
        <v>8320</v>
      </c>
      <c r="F7" s="61"/>
    </row>
    <row r="8" ht="60.75" customHeight="1">
      <c r="A8" s="70" t="s">
        <v>8254</v>
      </c>
      <c r="B8" s="61" t="s">
        <v>8321</v>
      </c>
      <c r="C8" s="61" t="s">
        <v>8322</v>
      </c>
      <c r="D8" s="61" t="s">
        <v>8131</v>
      </c>
      <c r="E8" s="61" t="s">
        <v>8132</v>
      </c>
      <c r="F8" s="61"/>
    </row>
    <row r="9" ht="60.75" customHeight="1">
      <c r="A9" s="70" t="s">
        <v>8249</v>
      </c>
      <c r="B9" s="61" t="s">
        <v>8323</v>
      </c>
      <c r="C9" s="61" t="s">
        <v>8324</v>
      </c>
      <c r="D9" s="61" t="s">
        <v>8325</v>
      </c>
      <c r="E9" s="61" t="s">
        <v>8326</v>
      </c>
      <c r="F9" s="61"/>
    </row>
    <row r="10">
      <c r="A10" s="70" t="s">
        <v>8259</v>
      </c>
      <c r="B10" s="61" t="s">
        <v>8327</v>
      </c>
      <c r="C10" s="61" t="s">
        <v>8322</v>
      </c>
      <c r="D10" s="61" t="s">
        <v>8328</v>
      </c>
      <c r="E10" s="62" t="s">
        <v>8127</v>
      </c>
      <c r="F10" s="61"/>
    </row>
    <row r="11">
      <c r="A11" s="64" t="s">
        <v>8264</v>
      </c>
      <c r="B11" s="61" t="s">
        <v>8329</v>
      </c>
      <c r="C11" s="64" t="s">
        <v>8330</v>
      </c>
      <c r="D11" s="61" t="s">
        <v>8331</v>
      </c>
      <c r="E11" s="61" t="s">
        <v>8332</v>
      </c>
    </row>
    <row r="12">
      <c r="A12" s="64" t="s">
        <v>8267</v>
      </c>
      <c r="B12" s="61" t="s">
        <v>8333</v>
      </c>
      <c r="C12" s="64" t="s">
        <v>8313</v>
      </c>
      <c r="D12" s="61" t="s">
        <v>8334</v>
      </c>
      <c r="E12" s="61" t="s">
        <v>8155</v>
      </c>
    </row>
    <row r="13">
      <c r="A13" s="64" t="s">
        <v>8270</v>
      </c>
      <c r="B13" s="63" t="s">
        <v>8335</v>
      </c>
      <c r="C13" s="22" t="s">
        <v>8313</v>
      </c>
      <c r="D13" s="63" t="s">
        <v>8336</v>
      </c>
      <c r="E13" s="22" t="s">
        <v>8184</v>
      </c>
    </row>
    <row r="14">
      <c r="A14" s="64" t="s">
        <v>8272</v>
      </c>
      <c r="B14" s="63" t="s">
        <v>8337</v>
      </c>
      <c r="C14" s="22" t="s">
        <v>8338</v>
      </c>
      <c r="D14" s="61" t="s">
        <v>8339</v>
      </c>
      <c r="E14" s="61" t="s">
        <v>8340</v>
      </c>
    </row>
    <row r="15">
      <c r="A15" s="64" t="s">
        <v>8275</v>
      </c>
      <c r="B15" s="61" t="s">
        <v>8341</v>
      </c>
      <c r="C15" s="22" t="s">
        <v>8313</v>
      </c>
      <c r="D15" s="61" t="s">
        <v>8342</v>
      </c>
      <c r="E15" s="61" t="s">
        <v>8343</v>
      </c>
    </row>
    <row r="16">
      <c r="A16" s="64" t="s">
        <v>8276</v>
      </c>
      <c r="B16" s="63" t="s">
        <v>8344</v>
      </c>
      <c r="C16" s="22" t="s">
        <v>8345</v>
      </c>
      <c r="D16" s="61" t="s">
        <v>8346</v>
      </c>
      <c r="E16" s="61" t="s">
        <v>8347</v>
      </c>
    </row>
    <row r="17">
      <c r="A17" s="64" t="s">
        <v>8280</v>
      </c>
      <c r="B17" s="61" t="s">
        <v>8348</v>
      </c>
      <c r="C17" s="22" t="s">
        <v>8309</v>
      </c>
      <c r="D17" s="61" t="s">
        <v>8180</v>
      </c>
      <c r="E17" s="61" t="s">
        <v>8349</v>
      </c>
    </row>
    <row r="18">
      <c r="A18" s="64" t="s">
        <v>8282</v>
      </c>
      <c r="B18" s="61" t="s">
        <v>8350</v>
      </c>
      <c r="C18" s="22" t="s">
        <v>8351</v>
      </c>
      <c r="D18" s="64" t="s">
        <v>8352</v>
      </c>
      <c r="E18" s="63" t="s">
        <v>8353</v>
      </c>
    </row>
    <row r="19">
      <c r="A19" s="64" t="s">
        <v>8285</v>
      </c>
      <c r="B19" s="61" t="s">
        <v>8354</v>
      </c>
      <c r="C19" s="22" t="s">
        <v>8338</v>
      </c>
      <c r="D19" s="61" t="s">
        <v>8355</v>
      </c>
      <c r="E19" s="61" t="s">
        <v>8356</v>
      </c>
    </row>
    <row r="20">
      <c r="A20" s="64" t="s">
        <v>8292</v>
      </c>
      <c r="B20" s="63" t="s">
        <v>8357</v>
      </c>
      <c r="C20" s="22" t="s">
        <v>8358</v>
      </c>
      <c r="D20" s="61" t="s">
        <v>8359</v>
      </c>
      <c r="E20" s="22" t="s">
        <v>8184</v>
      </c>
    </row>
    <row r="21">
      <c r="A21" s="64" t="s">
        <v>8293</v>
      </c>
      <c r="B21" s="63" t="s">
        <v>8360</v>
      </c>
      <c r="C21" s="22" t="s">
        <v>8361</v>
      </c>
      <c r="D21" s="61" t="s">
        <v>8194</v>
      </c>
      <c r="E21" s="63" t="s">
        <v>8362</v>
      </c>
    </row>
    <row r="22">
      <c r="A22" s="64" t="s">
        <v>8296</v>
      </c>
      <c r="B22" s="63" t="s">
        <v>8363</v>
      </c>
      <c r="C22" s="22" t="s">
        <v>8364</v>
      </c>
    </row>
    <row r="23">
      <c r="A23" s="64"/>
    </row>
    <row r="24">
      <c r="A24" s="64"/>
    </row>
    <row r="25">
      <c r="A25" s="64"/>
    </row>
    <row r="26">
      <c r="A26" s="64"/>
    </row>
    <row r="27">
      <c r="A27" s="64"/>
    </row>
    <row r="28">
      <c r="A28" s="64"/>
    </row>
    <row r="29">
      <c r="A29" s="64"/>
    </row>
    <row r="30">
      <c r="A30" s="64"/>
    </row>
    <row r="31">
      <c r="A31" s="64"/>
    </row>
    <row r="32">
      <c r="A32" s="64"/>
    </row>
    <row r="33">
      <c r="A33" s="64"/>
    </row>
    <row r="34">
      <c r="A34" s="64"/>
    </row>
    <row r="35">
      <c r="A35" s="64"/>
    </row>
    <row r="36">
      <c r="A36" s="64"/>
    </row>
    <row r="37">
      <c r="A37" s="64"/>
    </row>
    <row r="38">
      <c r="A38" s="64"/>
    </row>
    <row r="39">
      <c r="A39" s="64"/>
    </row>
    <row r="40">
      <c r="A40" s="64"/>
    </row>
    <row r="41">
      <c r="A41" s="64"/>
    </row>
    <row r="42">
      <c r="A42" s="64"/>
    </row>
    <row r="43">
      <c r="A43" s="64"/>
    </row>
    <row r="44">
      <c r="A44" s="64"/>
    </row>
    <row r="45">
      <c r="A45" s="64"/>
    </row>
    <row r="46">
      <c r="A46" s="64"/>
    </row>
    <row r="47">
      <c r="A47" s="64"/>
    </row>
    <row r="48">
      <c r="A48" s="64"/>
    </row>
    <row r="49">
      <c r="A49" s="64"/>
    </row>
    <row r="50">
      <c r="A50" s="64"/>
    </row>
    <row r="51">
      <c r="A51" s="64"/>
    </row>
    <row r="52">
      <c r="A52" s="64"/>
    </row>
    <row r="53">
      <c r="A53" s="64"/>
    </row>
    <row r="54">
      <c r="A54" s="64"/>
    </row>
    <row r="55">
      <c r="A55" s="64"/>
    </row>
    <row r="56">
      <c r="A56" s="64"/>
    </row>
    <row r="57">
      <c r="A57" s="64"/>
    </row>
    <row r="58">
      <c r="A58" s="64"/>
    </row>
    <row r="59">
      <c r="A59" s="64"/>
    </row>
    <row r="60">
      <c r="A60" s="64"/>
    </row>
    <row r="61">
      <c r="A61" s="64"/>
    </row>
    <row r="62">
      <c r="A62" s="64"/>
    </row>
    <row r="63">
      <c r="A63" s="64"/>
    </row>
    <row r="64">
      <c r="A64" s="64"/>
    </row>
    <row r="65">
      <c r="A65" s="64"/>
    </row>
    <row r="66">
      <c r="A66" s="64"/>
    </row>
    <row r="67">
      <c r="A67" s="64"/>
    </row>
    <row r="68">
      <c r="A68" s="64"/>
    </row>
    <row r="69">
      <c r="A69" s="64"/>
    </row>
    <row r="70">
      <c r="A70" s="64"/>
    </row>
    <row r="71">
      <c r="A71" s="64"/>
    </row>
    <row r="72">
      <c r="A72" s="64"/>
    </row>
    <row r="73">
      <c r="A73" s="64"/>
    </row>
    <row r="74">
      <c r="A74" s="64"/>
    </row>
    <row r="75">
      <c r="A75" s="64"/>
    </row>
    <row r="76">
      <c r="A76" s="64"/>
    </row>
    <row r="77">
      <c r="A77" s="64"/>
    </row>
    <row r="78">
      <c r="A78" s="64"/>
    </row>
    <row r="79">
      <c r="A79" s="64"/>
    </row>
    <row r="80">
      <c r="A80" s="64"/>
    </row>
    <row r="81">
      <c r="A81" s="64"/>
    </row>
    <row r="82">
      <c r="A82" s="64"/>
    </row>
    <row r="83">
      <c r="A83" s="64"/>
    </row>
    <row r="84">
      <c r="A84" s="64"/>
    </row>
    <row r="85">
      <c r="A85" s="64"/>
    </row>
    <row r="86">
      <c r="A86" s="64"/>
    </row>
    <row r="87">
      <c r="A87" s="64"/>
    </row>
    <row r="88">
      <c r="A88" s="64"/>
    </row>
    <row r="89">
      <c r="A89" s="64"/>
    </row>
    <row r="90">
      <c r="A90" s="64"/>
    </row>
    <row r="91">
      <c r="A91" s="64"/>
    </row>
    <row r="92">
      <c r="A92" s="64"/>
    </row>
    <row r="93">
      <c r="A93" s="64"/>
    </row>
    <row r="94">
      <c r="A94" s="64"/>
    </row>
    <row r="95">
      <c r="A95" s="64"/>
    </row>
    <row r="96">
      <c r="A96" s="64"/>
    </row>
    <row r="97">
      <c r="A97" s="64"/>
    </row>
    <row r="98">
      <c r="A98" s="64"/>
    </row>
    <row r="99">
      <c r="A99" s="64"/>
    </row>
    <row r="100">
      <c r="A100" s="64"/>
    </row>
    <row r="101">
      <c r="A101" s="64"/>
    </row>
    <row r="102">
      <c r="A102" s="64"/>
    </row>
    <row r="103">
      <c r="A103" s="64"/>
    </row>
    <row r="104">
      <c r="A104" s="64"/>
    </row>
    <row r="105">
      <c r="A105" s="64"/>
    </row>
    <row r="106">
      <c r="A106" s="64"/>
    </row>
    <row r="107">
      <c r="A107" s="64"/>
    </row>
    <row r="108">
      <c r="A108" s="64"/>
    </row>
    <row r="109">
      <c r="A109" s="64"/>
    </row>
    <row r="110">
      <c r="A110" s="64"/>
    </row>
    <row r="111">
      <c r="A111" s="64"/>
    </row>
    <row r="112">
      <c r="A112" s="64"/>
    </row>
    <row r="113">
      <c r="A113" s="64"/>
    </row>
    <row r="114">
      <c r="A114" s="64"/>
    </row>
    <row r="115">
      <c r="A115" s="64"/>
    </row>
    <row r="116">
      <c r="A116" s="64"/>
    </row>
    <row r="117">
      <c r="A117" s="64"/>
    </row>
    <row r="118">
      <c r="A118" s="64"/>
    </row>
    <row r="119">
      <c r="A119" s="64"/>
    </row>
    <row r="120">
      <c r="A120" s="64"/>
    </row>
    <row r="121">
      <c r="A121" s="64"/>
    </row>
    <row r="122">
      <c r="A122" s="64"/>
    </row>
    <row r="123">
      <c r="A123" s="64"/>
    </row>
    <row r="124">
      <c r="A124" s="64"/>
    </row>
    <row r="125">
      <c r="A125" s="64"/>
    </row>
    <row r="126">
      <c r="A126" s="64"/>
    </row>
    <row r="127">
      <c r="A127" s="64"/>
    </row>
    <row r="128">
      <c r="A128" s="64"/>
    </row>
    <row r="129">
      <c r="A129" s="64"/>
    </row>
    <row r="130">
      <c r="A130" s="64"/>
    </row>
    <row r="131">
      <c r="A131" s="64"/>
    </row>
    <row r="132">
      <c r="A132" s="64"/>
    </row>
    <row r="133">
      <c r="A133" s="64"/>
    </row>
    <row r="134">
      <c r="A134" s="64"/>
    </row>
    <row r="135">
      <c r="A135" s="64"/>
    </row>
    <row r="136">
      <c r="A136" s="64"/>
    </row>
    <row r="137">
      <c r="A137" s="64"/>
    </row>
    <row r="138">
      <c r="A138" s="64"/>
    </row>
    <row r="139">
      <c r="A139" s="64"/>
    </row>
    <row r="140">
      <c r="A140" s="64"/>
    </row>
    <row r="141">
      <c r="A141" s="64"/>
    </row>
    <row r="142">
      <c r="A142" s="64"/>
    </row>
    <row r="143">
      <c r="A143" s="64"/>
    </row>
    <row r="144">
      <c r="A144" s="64"/>
    </row>
    <row r="145">
      <c r="A145" s="64"/>
    </row>
    <row r="146">
      <c r="A146" s="64"/>
    </row>
    <row r="147">
      <c r="A147" s="64"/>
    </row>
    <row r="148">
      <c r="A148" s="64"/>
    </row>
    <row r="149">
      <c r="A149" s="64"/>
    </row>
    <row r="150">
      <c r="A150" s="64"/>
    </row>
    <row r="151">
      <c r="A151" s="64"/>
    </row>
    <row r="152">
      <c r="A152" s="64"/>
    </row>
    <row r="153">
      <c r="A153" s="64"/>
    </row>
    <row r="154">
      <c r="A154" s="64"/>
    </row>
    <row r="155">
      <c r="A155" s="64"/>
    </row>
    <row r="156">
      <c r="A156" s="64"/>
    </row>
    <row r="157">
      <c r="A157" s="64"/>
    </row>
    <row r="158">
      <c r="A158" s="64"/>
    </row>
    <row r="159">
      <c r="A159" s="64"/>
    </row>
    <row r="160">
      <c r="A160" s="64"/>
    </row>
    <row r="161">
      <c r="A161" s="64"/>
    </row>
    <row r="162">
      <c r="A162" s="64"/>
    </row>
    <row r="163">
      <c r="A163" s="64"/>
    </row>
    <row r="164">
      <c r="A164" s="64"/>
    </row>
    <row r="165">
      <c r="A165" s="64"/>
    </row>
    <row r="166">
      <c r="A166" s="64"/>
    </row>
    <row r="167">
      <c r="A167" s="64"/>
    </row>
    <row r="168">
      <c r="A168" s="64"/>
    </row>
    <row r="169">
      <c r="A169" s="64"/>
    </row>
    <row r="170">
      <c r="A170" s="64"/>
    </row>
    <row r="171">
      <c r="A171" s="64"/>
    </row>
    <row r="172">
      <c r="A172" s="64"/>
    </row>
    <row r="173">
      <c r="A173" s="64"/>
    </row>
    <row r="174">
      <c r="A174" s="64"/>
    </row>
    <row r="175">
      <c r="A175" s="64"/>
    </row>
    <row r="176">
      <c r="A176" s="64"/>
    </row>
    <row r="177">
      <c r="A177" s="64"/>
    </row>
    <row r="178">
      <c r="A178" s="64"/>
    </row>
    <row r="179">
      <c r="A179" s="64"/>
    </row>
    <row r="180">
      <c r="A180" s="64"/>
    </row>
    <row r="181">
      <c r="A181" s="64"/>
    </row>
    <row r="182">
      <c r="A182" s="64"/>
    </row>
    <row r="183">
      <c r="A183" s="64"/>
    </row>
    <row r="184">
      <c r="A184" s="64"/>
    </row>
    <row r="185">
      <c r="A185" s="64"/>
    </row>
    <row r="186">
      <c r="A186" s="64"/>
    </row>
    <row r="187">
      <c r="A187" s="64"/>
    </row>
    <row r="188">
      <c r="A188" s="64"/>
    </row>
    <row r="189">
      <c r="A189" s="64"/>
    </row>
    <row r="190">
      <c r="A190" s="64"/>
    </row>
    <row r="191">
      <c r="A191" s="64"/>
    </row>
    <row r="192">
      <c r="A192" s="64"/>
    </row>
    <row r="193">
      <c r="A193" s="64"/>
    </row>
    <row r="194">
      <c r="A194" s="64"/>
    </row>
    <row r="195">
      <c r="A195" s="64"/>
    </row>
    <row r="196">
      <c r="A196" s="64"/>
    </row>
    <row r="197">
      <c r="A197" s="64"/>
    </row>
    <row r="198">
      <c r="A198" s="64"/>
    </row>
    <row r="199">
      <c r="A199" s="64"/>
    </row>
    <row r="200">
      <c r="A200" s="64"/>
    </row>
    <row r="201">
      <c r="A201" s="64"/>
    </row>
    <row r="202">
      <c r="A202" s="64"/>
    </row>
    <row r="203">
      <c r="A203" s="64"/>
    </row>
    <row r="204">
      <c r="A204" s="64"/>
    </row>
    <row r="205">
      <c r="A205" s="64"/>
    </row>
    <row r="206">
      <c r="A206" s="64"/>
    </row>
    <row r="207">
      <c r="A207" s="64"/>
    </row>
    <row r="208">
      <c r="A208" s="64"/>
    </row>
    <row r="209">
      <c r="A209" s="64"/>
    </row>
    <row r="210">
      <c r="A210" s="64"/>
    </row>
    <row r="211">
      <c r="A211" s="64"/>
    </row>
    <row r="212">
      <c r="A212" s="64"/>
    </row>
    <row r="213">
      <c r="A213" s="64"/>
    </row>
    <row r="214">
      <c r="A214" s="64"/>
    </row>
    <row r="215">
      <c r="A215" s="64"/>
    </row>
    <row r="216">
      <c r="A216" s="64"/>
    </row>
    <row r="217">
      <c r="A217" s="64"/>
    </row>
    <row r="218">
      <c r="A218" s="64"/>
    </row>
    <row r="219">
      <c r="A219" s="64"/>
    </row>
    <row r="220">
      <c r="A220" s="64"/>
    </row>
    <row r="221">
      <c r="A221" s="64"/>
    </row>
    <row r="222">
      <c r="A222" s="64"/>
    </row>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 customWidth="1" min="7" max="7" width="5.13"/>
    <col customWidth="1" min="8" max="9" width="6.13"/>
  </cols>
  <sheetData>
    <row r="1">
      <c r="A1" s="22" t="s">
        <v>8201</v>
      </c>
      <c r="B1" s="22" t="s">
        <v>8202</v>
      </c>
      <c r="C1" s="22" t="s">
        <v>8365</v>
      </c>
      <c r="D1" s="71" t="s">
        <v>8366</v>
      </c>
      <c r="E1" s="71" t="s">
        <v>8367</v>
      </c>
      <c r="F1" s="72" t="s">
        <v>8368</v>
      </c>
      <c r="G1" s="71" t="s">
        <v>8211</v>
      </c>
      <c r="H1" s="73" t="s">
        <v>8369</v>
      </c>
      <c r="I1" s="74" t="s">
        <v>8213</v>
      </c>
      <c r="J1" s="63" t="s">
        <v>8214</v>
      </c>
      <c r="K1" s="63" t="s">
        <v>8124</v>
      </c>
    </row>
    <row r="2">
      <c r="A2" s="66" t="s">
        <v>8215</v>
      </c>
      <c r="B2" s="22" t="s">
        <v>8216</v>
      </c>
      <c r="C2" s="22">
        <v>6.0</v>
      </c>
      <c r="D2" s="71">
        <v>100.0</v>
      </c>
      <c r="E2" s="71">
        <v>100.0</v>
      </c>
      <c r="F2" s="71">
        <v>100.0</v>
      </c>
      <c r="G2" s="71" t="s">
        <v>8220</v>
      </c>
      <c r="H2" s="73">
        <v>1.0</v>
      </c>
      <c r="I2" s="74" t="s">
        <v>8220</v>
      </c>
      <c r="J2" s="63"/>
      <c r="K2" s="63"/>
    </row>
    <row r="3">
      <c r="A3" s="64" t="s">
        <v>8222</v>
      </c>
      <c r="B3" s="22" t="s">
        <v>8223</v>
      </c>
      <c r="C3" s="22" t="s">
        <v>8220</v>
      </c>
      <c r="D3" s="75">
        <v>96.89</v>
      </c>
      <c r="E3" s="71">
        <v>99.1</v>
      </c>
      <c r="F3" s="75">
        <v>96.35</v>
      </c>
      <c r="G3" s="71" t="s">
        <v>8220</v>
      </c>
      <c r="H3" s="73">
        <v>0.977</v>
      </c>
      <c r="I3" s="74" t="s">
        <v>8220</v>
      </c>
      <c r="J3" s="63"/>
      <c r="K3" s="63"/>
    </row>
    <row r="4">
      <c r="B4" s="22" t="s">
        <v>8226</v>
      </c>
      <c r="C4" s="22" t="s">
        <v>8220</v>
      </c>
      <c r="D4" s="75">
        <v>97.69</v>
      </c>
      <c r="E4" s="71">
        <v>98.15</v>
      </c>
      <c r="F4" s="75">
        <v>98.54</v>
      </c>
      <c r="G4" s="71" t="s">
        <v>8220</v>
      </c>
      <c r="H4" s="73">
        <v>0.9833</v>
      </c>
      <c r="I4" s="74" t="s">
        <v>8220</v>
      </c>
      <c r="J4" s="63"/>
      <c r="K4" s="63"/>
    </row>
    <row r="5">
      <c r="B5" s="22" t="s">
        <v>8227</v>
      </c>
      <c r="C5" s="22" t="s">
        <v>8220</v>
      </c>
      <c r="D5" s="75">
        <v>96.59</v>
      </c>
      <c r="E5" s="75">
        <v>97.85</v>
      </c>
      <c r="F5" s="75">
        <v>97.23</v>
      </c>
      <c r="G5" s="71" t="s">
        <v>8220</v>
      </c>
      <c r="H5" s="73">
        <v>0.9751</v>
      </c>
      <c r="I5" s="74" t="s">
        <v>8220</v>
      </c>
      <c r="J5" s="63"/>
      <c r="K5" s="63"/>
    </row>
    <row r="6">
      <c r="B6" s="35" t="s">
        <v>8228</v>
      </c>
      <c r="C6" s="22" t="s">
        <v>8220</v>
      </c>
      <c r="D6" s="75">
        <v>99.0</v>
      </c>
      <c r="E6" s="75">
        <v>99.86</v>
      </c>
      <c r="F6" s="71">
        <v>98.69</v>
      </c>
      <c r="G6" s="71" t="s">
        <v>8220</v>
      </c>
      <c r="H6" s="73">
        <v>0.9926</v>
      </c>
      <c r="I6" s="74" t="s">
        <v>8220</v>
      </c>
      <c r="J6" s="63"/>
      <c r="K6" s="63"/>
    </row>
    <row r="7">
      <c r="B7" s="35" t="s">
        <v>8229</v>
      </c>
      <c r="C7" s="22" t="s">
        <v>8220</v>
      </c>
      <c r="D7" s="75">
        <v>99.05</v>
      </c>
      <c r="E7" s="71">
        <v>99.86</v>
      </c>
      <c r="F7" s="75">
        <v>98.76</v>
      </c>
      <c r="G7" s="71" t="s">
        <v>8220</v>
      </c>
      <c r="H7" s="73">
        <v>0.993</v>
      </c>
      <c r="I7" s="74" t="s">
        <v>8220</v>
      </c>
      <c r="J7" s="63"/>
      <c r="K7" s="63"/>
    </row>
    <row r="8">
      <c r="B8" s="35" t="s">
        <v>8230</v>
      </c>
      <c r="C8" s="22" t="s">
        <v>8220</v>
      </c>
      <c r="D8" s="75">
        <v>99.7</v>
      </c>
      <c r="E8" s="75">
        <v>99.78</v>
      </c>
      <c r="F8" s="75">
        <v>99.78</v>
      </c>
      <c r="G8" s="71" t="s">
        <v>8220</v>
      </c>
      <c r="H8" s="73">
        <v>0.9978</v>
      </c>
      <c r="I8" s="74" t="s">
        <v>8220</v>
      </c>
      <c r="J8" s="63"/>
      <c r="K8" s="63"/>
    </row>
    <row r="9">
      <c r="A9" s="64" t="s">
        <v>8231</v>
      </c>
      <c r="B9" s="22" t="s">
        <v>8232</v>
      </c>
      <c r="C9" s="22" t="s">
        <v>8220</v>
      </c>
      <c r="D9" s="71">
        <v>87.5</v>
      </c>
      <c r="E9" s="71" t="s">
        <v>8220</v>
      </c>
      <c r="F9" s="71" t="s">
        <v>8220</v>
      </c>
      <c r="G9" s="71" t="s">
        <v>8220</v>
      </c>
      <c r="H9" s="73" t="s">
        <v>8220</v>
      </c>
      <c r="I9" s="74" t="s">
        <v>8220</v>
      </c>
      <c r="J9" s="63" t="s">
        <v>8234</v>
      </c>
      <c r="K9" s="63"/>
    </row>
    <row r="10">
      <c r="B10" s="22" t="s">
        <v>8236</v>
      </c>
      <c r="C10" s="22" t="s">
        <v>8220</v>
      </c>
      <c r="D10" s="71">
        <v>72.91</v>
      </c>
      <c r="E10" s="71" t="s">
        <v>8220</v>
      </c>
      <c r="F10" s="71" t="s">
        <v>8220</v>
      </c>
      <c r="G10" s="71" t="s">
        <v>8220</v>
      </c>
      <c r="H10" s="73" t="s">
        <v>8220</v>
      </c>
      <c r="I10" s="74" t="s">
        <v>8220</v>
      </c>
      <c r="J10" s="63" t="s">
        <v>8234</v>
      </c>
      <c r="K10" s="63"/>
    </row>
    <row r="11">
      <c r="B11" s="22" t="s">
        <v>8237</v>
      </c>
      <c r="C11" s="22" t="s">
        <v>8220</v>
      </c>
      <c r="D11" s="71">
        <v>75.0</v>
      </c>
      <c r="E11" s="71" t="s">
        <v>8220</v>
      </c>
      <c r="F11" s="71" t="s">
        <v>8220</v>
      </c>
      <c r="G11" s="71" t="s">
        <v>8220</v>
      </c>
      <c r="H11" s="73" t="s">
        <v>8220</v>
      </c>
      <c r="I11" s="74" t="s">
        <v>8220</v>
      </c>
      <c r="J11" s="63" t="s">
        <v>8234</v>
      </c>
      <c r="K11" s="63"/>
    </row>
    <row r="12">
      <c r="A12" s="22" t="s">
        <v>8238</v>
      </c>
      <c r="B12" s="22" t="s">
        <v>8239</v>
      </c>
      <c r="C12" s="22" t="s">
        <v>8220</v>
      </c>
      <c r="D12" s="71">
        <v>88.92</v>
      </c>
      <c r="E12" s="71" t="s">
        <v>8220</v>
      </c>
      <c r="F12" s="71" t="s">
        <v>8220</v>
      </c>
      <c r="G12" s="71" t="s">
        <v>8220</v>
      </c>
      <c r="H12" s="73" t="s">
        <v>8220</v>
      </c>
      <c r="I12" s="74" t="s">
        <v>8220</v>
      </c>
      <c r="J12" s="63" t="s">
        <v>8234</v>
      </c>
      <c r="K12" s="63"/>
    </row>
    <row r="13">
      <c r="A13" s="64" t="s">
        <v>8240</v>
      </c>
      <c r="B13" s="22" t="s">
        <v>8241</v>
      </c>
      <c r="C13" s="22" t="s">
        <v>8220</v>
      </c>
      <c r="D13" s="71">
        <v>94.42</v>
      </c>
      <c r="E13" s="71">
        <v>94.99</v>
      </c>
      <c r="F13" s="71">
        <v>94.42</v>
      </c>
      <c r="G13" s="71" t="s">
        <v>8220</v>
      </c>
      <c r="H13" s="73">
        <v>0.9449</v>
      </c>
      <c r="I13" s="74" t="s">
        <v>8220</v>
      </c>
      <c r="J13" s="63"/>
      <c r="K13" s="63"/>
    </row>
    <row r="14">
      <c r="B14" s="22" t="s">
        <v>8244</v>
      </c>
      <c r="C14" s="22" t="s">
        <v>8220</v>
      </c>
      <c r="D14" s="71">
        <v>97.03</v>
      </c>
      <c r="E14" s="71">
        <v>97.41</v>
      </c>
      <c r="F14" s="71">
        <v>97.03</v>
      </c>
      <c r="G14" s="71" t="s">
        <v>8220</v>
      </c>
      <c r="H14" s="73">
        <v>0.9705</v>
      </c>
      <c r="I14" s="74" t="s">
        <v>8220</v>
      </c>
      <c r="J14" s="63"/>
      <c r="K14" s="63"/>
    </row>
    <row r="15">
      <c r="A15" s="22" t="s">
        <v>8245</v>
      </c>
      <c r="B15" s="22" t="s">
        <v>8246</v>
      </c>
      <c r="C15" s="22">
        <v>126.0</v>
      </c>
      <c r="D15" s="71" t="s">
        <v>8220</v>
      </c>
      <c r="E15" s="71" t="s">
        <v>8220</v>
      </c>
      <c r="F15" s="71" t="s">
        <v>8220</v>
      </c>
      <c r="G15" s="71" t="s">
        <v>8220</v>
      </c>
      <c r="H15" s="73" t="s">
        <v>8220</v>
      </c>
      <c r="I15" s="73">
        <v>0.9189</v>
      </c>
      <c r="J15" s="63" t="s">
        <v>8234</v>
      </c>
      <c r="K15" s="63"/>
    </row>
    <row r="16">
      <c r="A16" s="22" t="s">
        <v>8249</v>
      </c>
      <c r="B16" s="22" t="s">
        <v>8250</v>
      </c>
      <c r="D16" s="71">
        <v>98.76</v>
      </c>
      <c r="E16" s="71">
        <v>100.0</v>
      </c>
      <c r="F16" s="71">
        <v>91.42</v>
      </c>
      <c r="G16" s="71"/>
      <c r="H16" s="73">
        <v>0.955</v>
      </c>
      <c r="I16" s="74" t="s">
        <v>8220</v>
      </c>
      <c r="J16" s="63"/>
      <c r="K16" s="63"/>
    </row>
    <row r="17">
      <c r="A17" s="22" t="s">
        <v>8254</v>
      </c>
      <c r="B17" s="22" t="s">
        <v>8255</v>
      </c>
      <c r="C17" s="22" t="s">
        <v>8220</v>
      </c>
      <c r="D17" s="71" t="s">
        <v>8220</v>
      </c>
      <c r="E17" s="71" t="s">
        <v>8220</v>
      </c>
      <c r="F17" s="71" t="s">
        <v>8220</v>
      </c>
      <c r="G17" s="71">
        <v>85.0</v>
      </c>
      <c r="H17" s="73" t="s">
        <v>8220</v>
      </c>
      <c r="I17" s="74" t="s">
        <v>8220</v>
      </c>
      <c r="J17" s="63" t="s">
        <v>8234</v>
      </c>
      <c r="K17" s="63" t="s">
        <v>8370</v>
      </c>
    </row>
    <row r="18">
      <c r="A18" s="22" t="s">
        <v>8259</v>
      </c>
      <c r="B18" s="22" t="s">
        <v>8260</v>
      </c>
      <c r="C18" s="22">
        <v>1.59</v>
      </c>
      <c r="D18" s="71" t="s">
        <v>8220</v>
      </c>
      <c r="E18" s="71">
        <v>78.0</v>
      </c>
      <c r="F18" s="71">
        <v>79.0</v>
      </c>
      <c r="G18" s="71" t="s">
        <v>8220</v>
      </c>
      <c r="H18" s="73">
        <v>0.784</v>
      </c>
      <c r="I18" s="74" t="s">
        <v>8220</v>
      </c>
      <c r="J18" s="63" t="s">
        <v>8234</v>
      </c>
      <c r="K18" s="63" t="s">
        <v>8371</v>
      </c>
    </row>
    <row r="19">
      <c r="D19" s="71"/>
      <c r="E19" s="71"/>
      <c r="F19" s="71"/>
      <c r="G19" s="71"/>
      <c r="H19" s="73"/>
      <c r="I19" s="73"/>
    </row>
    <row r="20">
      <c r="D20" s="71"/>
      <c r="E20" s="71"/>
      <c r="F20" s="71"/>
      <c r="G20" s="71"/>
      <c r="H20" s="73"/>
      <c r="I20" s="73"/>
    </row>
    <row r="21">
      <c r="D21" s="71"/>
      <c r="E21" s="71"/>
      <c r="F21" s="71"/>
      <c r="G21" s="71"/>
      <c r="H21" s="73"/>
      <c r="I21" s="73"/>
    </row>
    <row r="22">
      <c r="D22" s="71"/>
      <c r="E22" s="71"/>
      <c r="F22" s="71"/>
      <c r="G22" s="71"/>
      <c r="H22" s="73"/>
      <c r="I22" s="73"/>
    </row>
    <row r="23">
      <c r="D23" s="71"/>
      <c r="E23" s="71"/>
      <c r="F23" s="71"/>
      <c r="G23" s="71"/>
      <c r="H23" s="73"/>
      <c r="I23" s="73"/>
    </row>
    <row r="24">
      <c r="D24" s="71"/>
      <c r="E24" s="71"/>
      <c r="F24" s="71"/>
      <c r="G24" s="71"/>
      <c r="H24" s="73"/>
      <c r="I24" s="73"/>
    </row>
    <row r="25">
      <c r="D25" s="71"/>
      <c r="E25" s="71"/>
      <c r="F25" s="71"/>
      <c r="G25" s="71"/>
      <c r="H25" s="73"/>
      <c r="I25" s="73"/>
    </row>
    <row r="26">
      <c r="D26" s="71"/>
      <c r="E26" s="71"/>
      <c r="F26" s="71"/>
      <c r="G26" s="71"/>
      <c r="H26" s="73"/>
      <c r="I26" s="73"/>
    </row>
    <row r="27">
      <c r="D27" s="71"/>
      <c r="E27" s="71"/>
      <c r="F27" s="71"/>
      <c r="G27" s="71"/>
      <c r="H27" s="73"/>
      <c r="I27" s="73"/>
    </row>
    <row r="28">
      <c r="D28" s="71"/>
      <c r="E28" s="71"/>
      <c r="F28" s="71"/>
      <c r="G28" s="71"/>
      <c r="H28" s="73"/>
      <c r="I28" s="73"/>
    </row>
    <row r="29">
      <c r="D29" s="71"/>
      <c r="E29" s="71"/>
      <c r="F29" s="71"/>
      <c r="G29" s="71"/>
      <c r="H29" s="73"/>
      <c r="I29" s="73"/>
    </row>
    <row r="30">
      <c r="D30" s="71"/>
      <c r="E30" s="71"/>
      <c r="F30" s="71"/>
      <c r="G30" s="71"/>
      <c r="H30" s="73"/>
      <c r="I30" s="73"/>
    </row>
    <row r="31">
      <c r="D31" s="71"/>
      <c r="E31" s="71"/>
      <c r="F31" s="71"/>
      <c r="G31" s="71"/>
      <c r="H31" s="73"/>
      <c r="I31" s="73"/>
    </row>
    <row r="32">
      <c r="D32" s="71"/>
      <c r="E32" s="71"/>
      <c r="F32" s="71"/>
      <c r="G32" s="71"/>
      <c r="H32" s="73"/>
      <c r="I32" s="73"/>
    </row>
    <row r="33">
      <c r="D33" s="71"/>
      <c r="E33" s="71"/>
      <c r="F33" s="71"/>
      <c r="G33" s="71"/>
      <c r="H33" s="73"/>
      <c r="I33" s="73"/>
    </row>
    <row r="34">
      <c r="D34" s="71"/>
      <c r="E34" s="71"/>
      <c r="F34" s="71"/>
      <c r="G34" s="71"/>
      <c r="H34" s="73"/>
      <c r="I34" s="73"/>
    </row>
    <row r="35">
      <c r="D35" s="71"/>
      <c r="E35" s="71"/>
      <c r="F35" s="71"/>
      <c r="G35" s="71"/>
      <c r="H35" s="73"/>
      <c r="I35" s="73"/>
    </row>
    <row r="36">
      <c r="D36" s="71"/>
      <c r="E36" s="71"/>
      <c r="F36" s="71"/>
      <c r="G36" s="71"/>
      <c r="H36" s="73"/>
      <c r="I36" s="73"/>
    </row>
    <row r="37">
      <c r="D37" s="71"/>
      <c r="E37" s="71"/>
      <c r="F37" s="71"/>
      <c r="G37" s="71"/>
      <c r="H37" s="73"/>
      <c r="I37" s="73"/>
    </row>
    <row r="38">
      <c r="D38" s="71"/>
      <c r="E38" s="71"/>
      <c r="F38" s="71"/>
      <c r="G38" s="71"/>
      <c r="H38" s="73"/>
      <c r="I38" s="73"/>
    </row>
    <row r="39">
      <c r="D39" s="71"/>
      <c r="E39" s="71"/>
      <c r="F39" s="71"/>
      <c r="G39" s="71"/>
      <c r="H39" s="73"/>
      <c r="I39" s="73"/>
    </row>
    <row r="40">
      <c r="D40" s="71"/>
      <c r="E40" s="71"/>
      <c r="F40" s="71"/>
      <c r="G40" s="71"/>
      <c r="H40" s="73"/>
      <c r="I40" s="73"/>
    </row>
    <row r="41">
      <c r="D41" s="71"/>
      <c r="E41" s="71"/>
      <c r="F41" s="71"/>
      <c r="G41" s="71"/>
      <c r="H41" s="73"/>
      <c r="I41" s="73"/>
    </row>
    <row r="42">
      <c r="D42" s="71"/>
      <c r="E42" s="71"/>
      <c r="F42" s="71"/>
      <c r="G42" s="71"/>
      <c r="H42" s="73"/>
      <c r="I42" s="73"/>
    </row>
    <row r="43">
      <c r="D43" s="71"/>
      <c r="E43" s="71"/>
      <c r="F43" s="71"/>
      <c r="G43" s="71"/>
      <c r="H43" s="73"/>
      <c r="I43" s="73"/>
    </row>
    <row r="44">
      <c r="D44" s="71"/>
      <c r="E44" s="71"/>
      <c r="F44" s="71"/>
      <c r="G44" s="71"/>
      <c r="H44" s="73"/>
      <c r="I44" s="73"/>
    </row>
    <row r="45">
      <c r="D45" s="71"/>
      <c r="E45" s="71"/>
      <c r="F45" s="71"/>
      <c r="G45" s="71"/>
      <c r="H45" s="73"/>
      <c r="I45" s="73"/>
    </row>
    <row r="46">
      <c r="D46" s="71"/>
      <c r="E46" s="71"/>
      <c r="F46" s="71"/>
      <c r="G46" s="71"/>
      <c r="H46" s="73"/>
      <c r="I46" s="73"/>
    </row>
    <row r="47">
      <c r="D47" s="71"/>
      <c r="E47" s="71"/>
      <c r="F47" s="71"/>
      <c r="G47" s="71"/>
      <c r="H47" s="73"/>
      <c r="I47" s="73"/>
    </row>
    <row r="48">
      <c r="D48" s="71"/>
      <c r="E48" s="71"/>
      <c r="F48" s="71"/>
      <c r="G48" s="71"/>
      <c r="H48" s="73"/>
      <c r="I48" s="73"/>
    </row>
    <row r="49">
      <c r="D49" s="71"/>
      <c r="E49" s="71"/>
      <c r="F49" s="71"/>
      <c r="G49" s="71"/>
      <c r="H49" s="73"/>
      <c r="I49" s="73"/>
    </row>
    <row r="50">
      <c r="D50" s="71"/>
      <c r="E50" s="71"/>
      <c r="F50" s="71"/>
      <c r="G50" s="71"/>
      <c r="H50" s="73"/>
      <c r="I50" s="73"/>
    </row>
    <row r="51">
      <c r="D51" s="71"/>
      <c r="E51" s="71"/>
      <c r="F51" s="71"/>
      <c r="G51" s="71"/>
      <c r="H51" s="73"/>
      <c r="I51" s="73"/>
    </row>
    <row r="52">
      <c r="D52" s="71"/>
      <c r="E52" s="71"/>
      <c r="F52" s="71"/>
      <c r="G52" s="71"/>
      <c r="H52" s="73"/>
      <c r="I52" s="73"/>
    </row>
    <row r="53">
      <c r="D53" s="71"/>
      <c r="E53" s="71"/>
      <c r="F53" s="71"/>
      <c r="G53" s="71"/>
      <c r="H53" s="73"/>
      <c r="I53" s="73"/>
    </row>
    <row r="54">
      <c r="D54" s="71"/>
      <c r="E54" s="71"/>
      <c r="F54" s="71"/>
      <c r="G54" s="71"/>
      <c r="H54" s="73"/>
      <c r="I54" s="73"/>
    </row>
    <row r="55">
      <c r="D55" s="71"/>
      <c r="E55" s="71"/>
      <c r="F55" s="71"/>
      <c r="G55" s="71"/>
      <c r="H55" s="73"/>
      <c r="I55" s="73"/>
    </row>
    <row r="56">
      <c r="D56" s="71"/>
      <c r="E56" s="71"/>
      <c r="F56" s="71"/>
      <c r="G56" s="71"/>
      <c r="H56" s="73"/>
      <c r="I56" s="73"/>
    </row>
    <row r="57">
      <c r="D57" s="71"/>
      <c r="E57" s="71"/>
      <c r="F57" s="71"/>
      <c r="G57" s="71"/>
      <c r="H57" s="73"/>
      <c r="I57" s="73"/>
    </row>
    <row r="58">
      <c r="D58" s="71"/>
      <c r="E58" s="71"/>
      <c r="F58" s="71"/>
      <c r="G58" s="71"/>
      <c r="H58" s="73"/>
      <c r="I58" s="73"/>
    </row>
    <row r="59">
      <c r="D59" s="71"/>
      <c r="E59" s="71"/>
      <c r="F59" s="71"/>
      <c r="G59" s="71"/>
      <c r="H59" s="73"/>
      <c r="I59" s="73"/>
    </row>
    <row r="60">
      <c r="D60" s="71"/>
      <c r="E60" s="71"/>
      <c r="F60" s="71"/>
      <c r="G60" s="71"/>
      <c r="H60" s="73"/>
      <c r="I60" s="73"/>
    </row>
    <row r="61">
      <c r="D61" s="71"/>
      <c r="E61" s="71"/>
      <c r="F61" s="71"/>
      <c r="G61" s="71"/>
      <c r="H61" s="73"/>
      <c r="I61" s="73"/>
    </row>
    <row r="62">
      <c r="D62" s="71"/>
      <c r="E62" s="71"/>
      <c r="F62" s="71"/>
      <c r="G62" s="71"/>
      <c r="H62" s="73"/>
      <c r="I62" s="73"/>
    </row>
    <row r="63">
      <c r="D63" s="71"/>
      <c r="E63" s="71"/>
      <c r="F63" s="71"/>
      <c r="G63" s="71"/>
      <c r="H63" s="73"/>
      <c r="I63" s="73"/>
    </row>
    <row r="64">
      <c r="D64" s="71"/>
      <c r="E64" s="71"/>
      <c r="F64" s="71"/>
      <c r="G64" s="71"/>
      <c r="H64" s="73"/>
      <c r="I64" s="73"/>
    </row>
    <row r="65">
      <c r="D65" s="71"/>
      <c r="E65" s="71"/>
      <c r="F65" s="71"/>
      <c r="G65" s="71"/>
      <c r="H65" s="73"/>
      <c r="I65" s="73"/>
    </row>
    <row r="66">
      <c r="D66" s="71"/>
      <c r="E66" s="71"/>
      <c r="F66" s="71"/>
      <c r="G66" s="71"/>
      <c r="H66" s="73"/>
      <c r="I66" s="73"/>
    </row>
    <row r="67">
      <c r="D67" s="71"/>
      <c r="E67" s="71"/>
      <c r="F67" s="71"/>
      <c r="G67" s="71"/>
      <c r="H67" s="73"/>
      <c r="I67" s="73"/>
    </row>
    <row r="68">
      <c r="D68" s="71"/>
      <c r="E68" s="71"/>
      <c r="F68" s="71"/>
      <c r="G68" s="71"/>
      <c r="H68" s="73"/>
      <c r="I68" s="73"/>
    </row>
    <row r="69">
      <c r="D69" s="71"/>
      <c r="E69" s="71"/>
      <c r="F69" s="71"/>
      <c r="G69" s="71"/>
      <c r="H69" s="73"/>
      <c r="I69" s="73"/>
    </row>
    <row r="70">
      <c r="D70" s="71"/>
      <c r="E70" s="71"/>
      <c r="F70" s="71"/>
      <c r="G70" s="71"/>
      <c r="H70" s="73"/>
      <c r="I70" s="73"/>
    </row>
    <row r="71">
      <c r="D71" s="71"/>
      <c r="E71" s="71"/>
      <c r="F71" s="71"/>
      <c r="G71" s="71"/>
      <c r="H71" s="73"/>
      <c r="I71" s="73"/>
    </row>
    <row r="72">
      <c r="D72" s="71"/>
      <c r="E72" s="71"/>
      <c r="F72" s="71"/>
      <c r="G72" s="71"/>
      <c r="H72" s="73"/>
      <c r="I72" s="73"/>
    </row>
    <row r="73">
      <c r="D73" s="71"/>
      <c r="E73" s="71"/>
      <c r="F73" s="71"/>
      <c r="G73" s="71"/>
      <c r="H73" s="73"/>
      <c r="I73" s="73"/>
    </row>
    <row r="74">
      <c r="D74" s="71"/>
      <c r="E74" s="71"/>
      <c r="F74" s="71"/>
      <c r="G74" s="71"/>
      <c r="H74" s="73"/>
      <c r="I74" s="73"/>
    </row>
    <row r="75">
      <c r="D75" s="71"/>
      <c r="E75" s="71"/>
      <c r="F75" s="71"/>
      <c r="G75" s="71"/>
      <c r="H75" s="73"/>
      <c r="I75" s="73"/>
    </row>
    <row r="76">
      <c r="D76" s="71"/>
      <c r="E76" s="71"/>
      <c r="F76" s="71"/>
      <c r="G76" s="71"/>
      <c r="H76" s="73"/>
      <c r="I76" s="73"/>
    </row>
    <row r="77">
      <c r="D77" s="71"/>
      <c r="E77" s="71"/>
      <c r="F77" s="71"/>
      <c r="G77" s="71"/>
      <c r="H77" s="73"/>
      <c r="I77" s="73"/>
    </row>
    <row r="78">
      <c r="D78" s="71"/>
      <c r="E78" s="71"/>
      <c r="F78" s="71"/>
      <c r="G78" s="71"/>
      <c r="H78" s="73"/>
      <c r="I78" s="73"/>
    </row>
    <row r="79">
      <c r="D79" s="71"/>
      <c r="E79" s="71"/>
      <c r="F79" s="71"/>
      <c r="G79" s="71"/>
      <c r="H79" s="73"/>
      <c r="I79" s="73"/>
    </row>
    <row r="80">
      <c r="D80" s="71"/>
      <c r="E80" s="71"/>
      <c r="F80" s="71"/>
      <c r="G80" s="71"/>
      <c r="H80" s="73"/>
      <c r="I80" s="73"/>
    </row>
    <row r="81">
      <c r="D81" s="71"/>
      <c r="E81" s="71"/>
      <c r="F81" s="71"/>
      <c r="G81" s="71"/>
      <c r="H81" s="73"/>
      <c r="I81" s="73"/>
    </row>
    <row r="82">
      <c r="D82" s="71"/>
      <c r="E82" s="71"/>
      <c r="F82" s="71"/>
      <c r="G82" s="71"/>
      <c r="H82" s="73"/>
      <c r="I82" s="73"/>
    </row>
    <row r="83">
      <c r="D83" s="71"/>
      <c r="E83" s="71"/>
      <c r="F83" s="71"/>
      <c r="G83" s="71"/>
      <c r="H83" s="73"/>
      <c r="I83" s="73"/>
    </row>
    <row r="84">
      <c r="D84" s="71"/>
      <c r="E84" s="71"/>
      <c r="F84" s="71"/>
      <c r="G84" s="71"/>
      <c r="H84" s="73"/>
      <c r="I84" s="73"/>
    </row>
    <row r="85">
      <c r="D85" s="71"/>
      <c r="E85" s="71"/>
      <c r="F85" s="71"/>
      <c r="G85" s="71"/>
      <c r="H85" s="73"/>
      <c r="I85" s="73"/>
    </row>
    <row r="86">
      <c r="D86" s="71"/>
      <c r="E86" s="71"/>
      <c r="F86" s="71"/>
      <c r="G86" s="71"/>
      <c r="H86" s="73"/>
      <c r="I86" s="73"/>
    </row>
    <row r="87">
      <c r="D87" s="71"/>
      <c r="E87" s="71"/>
      <c r="F87" s="71"/>
      <c r="G87" s="71"/>
      <c r="H87" s="73"/>
      <c r="I87" s="73"/>
    </row>
    <row r="88">
      <c r="D88" s="71"/>
      <c r="E88" s="71"/>
      <c r="F88" s="71"/>
      <c r="G88" s="71"/>
      <c r="H88" s="73"/>
      <c r="I88" s="73"/>
    </row>
    <row r="89">
      <c r="D89" s="71"/>
      <c r="E89" s="71"/>
      <c r="F89" s="71"/>
      <c r="G89" s="71"/>
      <c r="H89" s="73"/>
      <c r="I89" s="73"/>
    </row>
    <row r="90">
      <c r="D90" s="71"/>
      <c r="E90" s="71"/>
      <c r="F90" s="71"/>
      <c r="G90" s="71"/>
      <c r="H90" s="73"/>
      <c r="I90" s="73"/>
    </row>
    <row r="91">
      <c r="D91" s="71"/>
      <c r="E91" s="71"/>
      <c r="F91" s="71"/>
      <c r="G91" s="71"/>
      <c r="H91" s="73"/>
      <c r="I91" s="73"/>
    </row>
    <row r="92">
      <c r="D92" s="71"/>
      <c r="E92" s="71"/>
      <c r="F92" s="71"/>
      <c r="G92" s="71"/>
      <c r="H92" s="73"/>
      <c r="I92" s="73"/>
    </row>
    <row r="93">
      <c r="D93" s="71"/>
      <c r="E93" s="71"/>
      <c r="F93" s="71"/>
      <c r="G93" s="71"/>
      <c r="H93" s="73"/>
      <c r="I93" s="73"/>
    </row>
    <row r="94">
      <c r="D94" s="71"/>
      <c r="E94" s="71"/>
      <c r="F94" s="71"/>
      <c r="G94" s="71"/>
      <c r="H94" s="73"/>
      <c r="I94" s="73"/>
    </row>
    <row r="95">
      <c r="D95" s="71"/>
      <c r="E95" s="71"/>
      <c r="F95" s="71"/>
      <c r="G95" s="71"/>
      <c r="H95" s="73"/>
      <c r="I95" s="73"/>
    </row>
    <row r="96">
      <c r="D96" s="71"/>
      <c r="E96" s="71"/>
      <c r="F96" s="71"/>
      <c r="G96" s="71"/>
      <c r="H96" s="73"/>
      <c r="I96" s="73"/>
    </row>
    <row r="97">
      <c r="D97" s="71"/>
      <c r="E97" s="71"/>
      <c r="F97" s="71"/>
      <c r="G97" s="71"/>
      <c r="H97" s="73"/>
      <c r="I97" s="73"/>
    </row>
    <row r="98">
      <c r="D98" s="71"/>
      <c r="E98" s="71"/>
      <c r="F98" s="71"/>
      <c r="G98" s="71"/>
      <c r="H98" s="73"/>
      <c r="I98" s="73"/>
    </row>
    <row r="99">
      <c r="D99" s="71"/>
      <c r="E99" s="71"/>
      <c r="F99" s="71"/>
      <c r="G99" s="71"/>
      <c r="H99" s="73"/>
      <c r="I99" s="73"/>
    </row>
    <row r="100">
      <c r="D100" s="71"/>
      <c r="E100" s="71"/>
      <c r="F100" s="71"/>
      <c r="G100" s="71"/>
      <c r="H100" s="73"/>
      <c r="I100" s="73"/>
    </row>
    <row r="101">
      <c r="D101" s="71"/>
      <c r="E101" s="71"/>
      <c r="F101" s="71"/>
      <c r="G101" s="71"/>
      <c r="H101" s="73"/>
      <c r="I101" s="73"/>
    </row>
    <row r="102">
      <c r="D102" s="71"/>
      <c r="E102" s="71"/>
      <c r="F102" s="71"/>
      <c r="G102" s="71"/>
      <c r="H102" s="73"/>
      <c r="I102" s="73"/>
    </row>
    <row r="103">
      <c r="D103" s="71"/>
      <c r="E103" s="71"/>
      <c r="F103" s="71"/>
      <c r="G103" s="71"/>
      <c r="H103" s="73"/>
      <c r="I103" s="73"/>
    </row>
    <row r="104">
      <c r="D104" s="71"/>
      <c r="E104" s="71"/>
      <c r="F104" s="71"/>
      <c r="G104" s="71"/>
      <c r="H104" s="73"/>
      <c r="I104" s="73"/>
    </row>
    <row r="105">
      <c r="D105" s="71"/>
      <c r="E105" s="71"/>
      <c r="F105" s="71"/>
      <c r="G105" s="71"/>
      <c r="H105" s="73"/>
      <c r="I105" s="73"/>
    </row>
    <row r="106">
      <c r="D106" s="71"/>
      <c r="E106" s="71"/>
      <c r="F106" s="71"/>
      <c r="G106" s="71"/>
      <c r="H106" s="73"/>
      <c r="I106" s="73"/>
    </row>
    <row r="107">
      <c r="D107" s="71"/>
      <c r="E107" s="71"/>
      <c r="F107" s="71"/>
      <c r="G107" s="71"/>
      <c r="H107" s="73"/>
      <c r="I107" s="73"/>
    </row>
    <row r="108">
      <c r="D108" s="71"/>
      <c r="E108" s="71"/>
      <c r="F108" s="71"/>
      <c r="G108" s="71"/>
      <c r="H108" s="73"/>
      <c r="I108" s="73"/>
    </row>
    <row r="109">
      <c r="D109" s="71"/>
      <c r="E109" s="71"/>
      <c r="F109" s="71"/>
      <c r="G109" s="71"/>
      <c r="H109" s="73"/>
      <c r="I109" s="73"/>
    </row>
    <row r="110">
      <c r="D110" s="71"/>
      <c r="E110" s="71"/>
      <c r="F110" s="71"/>
      <c r="G110" s="71"/>
      <c r="H110" s="73"/>
      <c r="I110" s="73"/>
    </row>
    <row r="111">
      <c r="D111" s="71"/>
      <c r="E111" s="71"/>
      <c r="F111" s="71"/>
      <c r="G111" s="71"/>
      <c r="H111" s="73"/>
      <c r="I111" s="73"/>
    </row>
    <row r="112">
      <c r="D112" s="71"/>
      <c r="E112" s="71"/>
      <c r="F112" s="71"/>
      <c r="G112" s="71"/>
      <c r="H112" s="73"/>
      <c r="I112" s="73"/>
    </row>
    <row r="113">
      <c r="D113" s="71"/>
      <c r="E113" s="71"/>
      <c r="F113" s="71"/>
      <c r="G113" s="71"/>
      <c r="H113" s="73"/>
      <c r="I113" s="73"/>
    </row>
    <row r="114">
      <c r="D114" s="71"/>
      <c r="E114" s="71"/>
      <c r="F114" s="71"/>
      <c r="G114" s="71"/>
      <c r="H114" s="73"/>
      <c r="I114" s="73"/>
    </row>
    <row r="115">
      <c r="D115" s="71"/>
      <c r="E115" s="71"/>
      <c r="F115" s="71"/>
      <c r="G115" s="71"/>
      <c r="H115" s="73"/>
      <c r="I115" s="73"/>
    </row>
    <row r="116">
      <c r="D116" s="71"/>
      <c r="E116" s="71"/>
      <c r="F116" s="71"/>
      <c r="G116" s="71"/>
      <c r="H116" s="73"/>
      <c r="I116" s="73"/>
    </row>
    <row r="117">
      <c r="D117" s="71"/>
      <c r="E117" s="71"/>
      <c r="F117" s="71"/>
      <c r="G117" s="71"/>
      <c r="H117" s="73"/>
      <c r="I117" s="73"/>
    </row>
    <row r="118">
      <c r="D118" s="71"/>
      <c r="E118" s="71"/>
      <c r="F118" s="71"/>
      <c r="G118" s="71"/>
      <c r="H118" s="73"/>
      <c r="I118" s="73"/>
    </row>
    <row r="119">
      <c r="D119" s="71"/>
      <c r="E119" s="71"/>
      <c r="F119" s="71"/>
      <c r="G119" s="71"/>
      <c r="H119" s="73"/>
      <c r="I119" s="73"/>
    </row>
    <row r="120">
      <c r="D120" s="71"/>
      <c r="E120" s="71"/>
      <c r="F120" s="71"/>
      <c r="G120" s="71"/>
      <c r="H120" s="73"/>
      <c r="I120" s="73"/>
    </row>
    <row r="121">
      <c r="D121" s="71"/>
      <c r="E121" s="71"/>
      <c r="F121" s="71"/>
      <c r="G121" s="71"/>
      <c r="H121" s="73"/>
      <c r="I121" s="73"/>
    </row>
    <row r="122">
      <c r="D122" s="71"/>
      <c r="E122" s="71"/>
      <c r="F122" s="71"/>
      <c r="G122" s="71"/>
      <c r="H122" s="73"/>
      <c r="I122" s="73"/>
    </row>
    <row r="123">
      <c r="D123" s="71"/>
      <c r="E123" s="71"/>
      <c r="F123" s="71"/>
      <c r="G123" s="71"/>
      <c r="H123" s="73"/>
      <c r="I123" s="73"/>
    </row>
    <row r="124">
      <c r="D124" s="71"/>
      <c r="E124" s="71"/>
      <c r="F124" s="71"/>
      <c r="G124" s="71"/>
      <c r="H124" s="73"/>
      <c r="I124" s="73"/>
    </row>
    <row r="125">
      <c r="D125" s="71"/>
      <c r="E125" s="71"/>
      <c r="F125" s="71"/>
      <c r="G125" s="71"/>
      <c r="H125" s="73"/>
      <c r="I125" s="73"/>
    </row>
    <row r="126">
      <c r="D126" s="71"/>
      <c r="E126" s="71"/>
      <c r="F126" s="71"/>
      <c r="G126" s="71"/>
      <c r="H126" s="73"/>
      <c r="I126" s="73"/>
    </row>
    <row r="127">
      <c r="D127" s="71"/>
      <c r="E127" s="71"/>
      <c r="F127" s="71"/>
      <c r="G127" s="71"/>
      <c r="H127" s="73"/>
      <c r="I127" s="73"/>
    </row>
    <row r="128">
      <c r="D128" s="71"/>
      <c r="E128" s="71"/>
      <c r="F128" s="71"/>
      <c r="G128" s="71"/>
      <c r="H128" s="73"/>
      <c r="I128" s="73"/>
    </row>
    <row r="129">
      <c r="D129" s="71"/>
      <c r="E129" s="71"/>
      <c r="F129" s="71"/>
      <c r="G129" s="71"/>
      <c r="H129" s="73"/>
      <c r="I129" s="73"/>
    </row>
    <row r="130">
      <c r="D130" s="71"/>
      <c r="E130" s="71"/>
      <c r="F130" s="71"/>
      <c r="G130" s="71"/>
      <c r="H130" s="73"/>
      <c r="I130" s="73"/>
    </row>
    <row r="131">
      <c r="D131" s="71"/>
      <c r="E131" s="71"/>
      <c r="F131" s="71"/>
      <c r="G131" s="71"/>
      <c r="H131" s="73"/>
      <c r="I131" s="73"/>
    </row>
    <row r="132">
      <c r="D132" s="71"/>
      <c r="E132" s="71"/>
      <c r="F132" s="71"/>
      <c r="G132" s="71"/>
      <c r="H132" s="73"/>
      <c r="I132" s="73"/>
    </row>
    <row r="133">
      <c r="D133" s="71"/>
      <c r="E133" s="71"/>
      <c r="F133" s="71"/>
      <c r="G133" s="71"/>
      <c r="H133" s="73"/>
      <c r="I133" s="73"/>
    </row>
    <row r="134">
      <c r="D134" s="71"/>
      <c r="E134" s="71"/>
      <c r="F134" s="71"/>
      <c r="G134" s="71"/>
      <c r="H134" s="73"/>
      <c r="I134" s="73"/>
    </row>
    <row r="135">
      <c r="D135" s="71"/>
      <c r="E135" s="71"/>
      <c r="F135" s="71"/>
      <c r="G135" s="71"/>
      <c r="H135" s="73"/>
      <c r="I135" s="73"/>
    </row>
    <row r="136">
      <c r="D136" s="71"/>
      <c r="E136" s="71"/>
      <c r="F136" s="71"/>
      <c r="G136" s="71"/>
      <c r="H136" s="73"/>
      <c r="I136" s="73"/>
    </row>
    <row r="137">
      <c r="D137" s="71"/>
      <c r="E137" s="71"/>
      <c r="F137" s="71"/>
      <c r="G137" s="71"/>
      <c r="H137" s="73"/>
      <c r="I137" s="73"/>
    </row>
    <row r="138">
      <c r="D138" s="71"/>
      <c r="E138" s="71"/>
      <c r="F138" s="71"/>
      <c r="G138" s="71"/>
      <c r="H138" s="73"/>
      <c r="I138" s="73"/>
    </row>
    <row r="139">
      <c r="D139" s="71"/>
      <c r="E139" s="71"/>
      <c r="F139" s="71"/>
      <c r="G139" s="71"/>
      <c r="H139" s="73"/>
      <c r="I139" s="73"/>
    </row>
    <row r="140">
      <c r="D140" s="71"/>
      <c r="E140" s="71"/>
      <c r="F140" s="71"/>
      <c r="G140" s="71"/>
      <c r="H140" s="73"/>
      <c r="I140" s="73"/>
    </row>
    <row r="141">
      <c r="D141" s="71"/>
      <c r="E141" s="71"/>
      <c r="F141" s="71"/>
      <c r="G141" s="71"/>
      <c r="H141" s="73"/>
      <c r="I141" s="73"/>
    </row>
    <row r="142">
      <c r="D142" s="71"/>
      <c r="E142" s="71"/>
      <c r="F142" s="71"/>
      <c r="G142" s="71"/>
      <c r="H142" s="73"/>
      <c r="I142" s="73"/>
    </row>
    <row r="143">
      <c r="D143" s="71"/>
      <c r="E143" s="71"/>
      <c r="F143" s="71"/>
      <c r="G143" s="71"/>
      <c r="H143" s="73"/>
      <c r="I143" s="73"/>
    </row>
    <row r="144">
      <c r="D144" s="71"/>
      <c r="E144" s="71"/>
      <c r="F144" s="71"/>
      <c r="G144" s="71"/>
      <c r="H144" s="73"/>
      <c r="I144" s="73"/>
    </row>
    <row r="145">
      <c r="D145" s="71"/>
      <c r="E145" s="71"/>
      <c r="F145" s="71"/>
      <c r="G145" s="71"/>
      <c r="H145" s="73"/>
      <c r="I145" s="73"/>
    </row>
    <row r="146">
      <c r="D146" s="71"/>
      <c r="E146" s="71"/>
      <c r="F146" s="71"/>
      <c r="G146" s="71"/>
      <c r="H146" s="73"/>
      <c r="I146" s="73"/>
    </row>
    <row r="147">
      <c r="D147" s="71"/>
      <c r="E147" s="71"/>
      <c r="F147" s="71"/>
      <c r="G147" s="71"/>
      <c r="H147" s="73"/>
      <c r="I147" s="73"/>
    </row>
    <row r="148">
      <c r="D148" s="71"/>
      <c r="E148" s="71"/>
      <c r="F148" s="71"/>
      <c r="G148" s="71"/>
      <c r="H148" s="73"/>
      <c r="I148" s="73"/>
    </row>
    <row r="149">
      <c r="D149" s="71"/>
      <c r="E149" s="71"/>
      <c r="F149" s="71"/>
      <c r="G149" s="71"/>
      <c r="H149" s="73"/>
      <c r="I149" s="73"/>
    </row>
    <row r="150">
      <c r="D150" s="71"/>
      <c r="E150" s="71"/>
      <c r="F150" s="71"/>
      <c r="G150" s="71"/>
      <c r="H150" s="73"/>
      <c r="I150" s="73"/>
    </row>
    <row r="151">
      <c r="D151" s="71"/>
      <c r="E151" s="71"/>
      <c r="F151" s="71"/>
      <c r="G151" s="71"/>
      <c r="H151" s="73"/>
      <c r="I151" s="73"/>
    </row>
    <row r="152">
      <c r="D152" s="71"/>
      <c r="E152" s="71"/>
      <c r="F152" s="71"/>
      <c r="G152" s="71"/>
      <c r="H152" s="73"/>
      <c r="I152" s="73"/>
    </row>
    <row r="153">
      <c r="D153" s="71"/>
      <c r="E153" s="71"/>
      <c r="F153" s="71"/>
      <c r="G153" s="71"/>
      <c r="H153" s="73"/>
      <c r="I153" s="73"/>
    </row>
    <row r="154">
      <c r="D154" s="71"/>
      <c r="E154" s="71"/>
      <c r="F154" s="71"/>
      <c r="G154" s="71"/>
      <c r="H154" s="73"/>
      <c r="I154" s="73"/>
    </row>
    <row r="155">
      <c r="D155" s="71"/>
      <c r="E155" s="71"/>
      <c r="F155" s="71"/>
      <c r="G155" s="71"/>
      <c r="H155" s="73"/>
      <c r="I155" s="73"/>
    </row>
    <row r="156">
      <c r="D156" s="71"/>
      <c r="E156" s="71"/>
      <c r="F156" s="71"/>
      <c r="G156" s="71"/>
      <c r="H156" s="73"/>
      <c r="I156" s="73"/>
    </row>
    <row r="157">
      <c r="D157" s="71"/>
      <c r="E157" s="71"/>
      <c r="F157" s="71"/>
      <c r="G157" s="71"/>
      <c r="H157" s="73"/>
      <c r="I157" s="73"/>
    </row>
    <row r="158">
      <c r="D158" s="71"/>
      <c r="E158" s="71"/>
      <c r="F158" s="71"/>
      <c r="G158" s="71"/>
      <c r="H158" s="73"/>
      <c r="I158" s="73"/>
    </row>
    <row r="159">
      <c r="D159" s="71"/>
      <c r="E159" s="71"/>
      <c r="F159" s="71"/>
      <c r="G159" s="71"/>
      <c r="H159" s="73"/>
      <c r="I159" s="73"/>
    </row>
    <row r="160">
      <c r="D160" s="71"/>
      <c r="E160" s="71"/>
      <c r="F160" s="71"/>
      <c r="G160" s="71"/>
      <c r="H160" s="73"/>
      <c r="I160" s="73"/>
    </row>
    <row r="161">
      <c r="D161" s="71"/>
      <c r="E161" s="71"/>
      <c r="F161" s="71"/>
      <c r="G161" s="71"/>
      <c r="H161" s="73"/>
      <c r="I161" s="73"/>
    </row>
    <row r="162">
      <c r="D162" s="71"/>
      <c r="E162" s="71"/>
      <c r="F162" s="71"/>
      <c r="G162" s="71"/>
      <c r="H162" s="73"/>
      <c r="I162" s="73"/>
    </row>
    <row r="163">
      <c r="D163" s="71"/>
      <c r="E163" s="71"/>
      <c r="F163" s="71"/>
      <c r="G163" s="71"/>
      <c r="H163" s="73"/>
      <c r="I163" s="73"/>
    </row>
    <row r="164">
      <c r="D164" s="71"/>
      <c r="E164" s="71"/>
      <c r="F164" s="71"/>
      <c r="G164" s="71"/>
      <c r="H164" s="73"/>
      <c r="I164" s="73"/>
    </row>
    <row r="165">
      <c r="D165" s="71"/>
      <c r="E165" s="71"/>
      <c r="F165" s="71"/>
      <c r="G165" s="71"/>
      <c r="H165" s="73"/>
      <c r="I165" s="73"/>
    </row>
    <row r="166">
      <c r="D166" s="71"/>
      <c r="E166" s="71"/>
      <c r="F166" s="71"/>
      <c r="G166" s="71"/>
      <c r="H166" s="73"/>
      <c r="I166" s="73"/>
    </row>
    <row r="167">
      <c r="D167" s="71"/>
      <c r="E167" s="71"/>
      <c r="F167" s="71"/>
      <c r="G167" s="71"/>
      <c r="H167" s="73"/>
      <c r="I167" s="73"/>
    </row>
    <row r="168">
      <c r="D168" s="71"/>
      <c r="E168" s="71"/>
      <c r="F168" s="71"/>
      <c r="G168" s="71"/>
      <c r="H168" s="73"/>
      <c r="I168" s="73"/>
    </row>
    <row r="169">
      <c r="D169" s="71"/>
      <c r="E169" s="71"/>
      <c r="F169" s="71"/>
      <c r="G169" s="71"/>
      <c r="H169" s="73"/>
      <c r="I169" s="73"/>
    </row>
    <row r="170">
      <c r="D170" s="71"/>
      <c r="E170" s="71"/>
      <c r="F170" s="71"/>
      <c r="G170" s="71"/>
      <c r="H170" s="73"/>
      <c r="I170" s="73"/>
    </row>
    <row r="171">
      <c r="D171" s="71"/>
      <c r="E171" s="71"/>
      <c r="F171" s="71"/>
      <c r="G171" s="71"/>
      <c r="H171" s="73"/>
      <c r="I171" s="73"/>
    </row>
    <row r="172">
      <c r="D172" s="71"/>
      <c r="E172" s="71"/>
      <c r="F172" s="71"/>
      <c r="G172" s="71"/>
      <c r="H172" s="73"/>
      <c r="I172" s="73"/>
    </row>
    <row r="173">
      <c r="D173" s="71"/>
      <c r="E173" s="71"/>
      <c r="F173" s="71"/>
      <c r="G173" s="71"/>
      <c r="H173" s="73"/>
      <c r="I173" s="73"/>
    </row>
    <row r="174">
      <c r="D174" s="71"/>
      <c r="E174" s="71"/>
      <c r="F174" s="71"/>
      <c r="G174" s="71"/>
      <c r="H174" s="73"/>
      <c r="I174" s="73"/>
    </row>
    <row r="175">
      <c r="D175" s="71"/>
      <c r="E175" s="71"/>
      <c r="F175" s="71"/>
      <c r="G175" s="71"/>
      <c r="H175" s="73"/>
      <c r="I175" s="73"/>
    </row>
    <row r="176">
      <c r="D176" s="71"/>
      <c r="E176" s="71"/>
      <c r="F176" s="71"/>
      <c r="G176" s="71"/>
      <c r="H176" s="73"/>
      <c r="I176" s="73"/>
    </row>
    <row r="177">
      <c r="D177" s="71"/>
      <c r="E177" s="71"/>
      <c r="F177" s="71"/>
      <c r="G177" s="71"/>
      <c r="H177" s="73"/>
      <c r="I177" s="73"/>
    </row>
    <row r="178">
      <c r="D178" s="71"/>
      <c r="E178" s="71"/>
      <c r="F178" s="71"/>
      <c r="G178" s="71"/>
      <c r="H178" s="73"/>
      <c r="I178" s="73"/>
    </row>
    <row r="179">
      <c r="D179" s="71"/>
      <c r="E179" s="71"/>
      <c r="F179" s="71"/>
      <c r="G179" s="71"/>
      <c r="H179" s="73"/>
      <c r="I179" s="73"/>
    </row>
    <row r="180">
      <c r="D180" s="71"/>
      <c r="E180" s="71"/>
      <c r="F180" s="71"/>
      <c r="G180" s="71"/>
      <c r="H180" s="73"/>
      <c r="I180" s="73"/>
    </row>
    <row r="181">
      <c r="D181" s="71"/>
      <c r="E181" s="71"/>
      <c r="F181" s="71"/>
      <c r="G181" s="71"/>
      <c r="H181" s="73"/>
      <c r="I181" s="73"/>
    </row>
    <row r="182">
      <c r="D182" s="71"/>
      <c r="E182" s="71"/>
      <c r="F182" s="71"/>
      <c r="G182" s="71"/>
      <c r="H182" s="73"/>
      <c r="I182" s="73"/>
    </row>
    <row r="183">
      <c r="D183" s="71"/>
      <c r="E183" s="71"/>
      <c r="F183" s="71"/>
      <c r="G183" s="71"/>
      <c r="H183" s="73"/>
      <c r="I183" s="73"/>
    </row>
    <row r="184">
      <c r="D184" s="71"/>
      <c r="E184" s="71"/>
      <c r="F184" s="71"/>
      <c r="G184" s="71"/>
      <c r="H184" s="73"/>
      <c r="I184" s="73"/>
    </row>
    <row r="185">
      <c r="D185" s="71"/>
      <c r="E185" s="71"/>
      <c r="F185" s="71"/>
      <c r="G185" s="71"/>
      <c r="H185" s="73"/>
      <c r="I185" s="73"/>
    </row>
    <row r="186">
      <c r="D186" s="71"/>
      <c r="E186" s="71"/>
      <c r="F186" s="71"/>
      <c r="G186" s="71"/>
      <c r="H186" s="73"/>
      <c r="I186" s="73"/>
    </row>
    <row r="187">
      <c r="D187" s="71"/>
      <c r="E187" s="71"/>
      <c r="F187" s="71"/>
      <c r="G187" s="71"/>
      <c r="H187" s="73"/>
      <c r="I187" s="73"/>
    </row>
    <row r="188">
      <c r="D188" s="71"/>
      <c r="E188" s="71"/>
      <c r="F188" s="71"/>
      <c r="G188" s="71"/>
      <c r="H188" s="73"/>
      <c r="I188" s="73"/>
    </row>
    <row r="189">
      <c r="D189" s="71"/>
      <c r="E189" s="71"/>
      <c r="F189" s="71"/>
      <c r="G189" s="71"/>
      <c r="H189" s="73"/>
      <c r="I189" s="73"/>
    </row>
    <row r="190">
      <c r="D190" s="71"/>
      <c r="E190" s="71"/>
      <c r="F190" s="71"/>
      <c r="G190" s="71"/>
      <c r="H190" s="73"/>
      <c r="I190" s="73"/>
    </row>
    <row r="191">
      <c r="D191" s="71"/>
      <c r="E191" s="71"/>
      <c r="F191" s="71"/>
      <c r="G191" s="71"/>
      <c r="H191" s="73"/>
      <c r="I191" s="73"/>
    </row>
    <row r="192">
      <c r="D192" s="71"/>
      <c r="E192" s="71"/>
      <c r="F192" s="71"/>
      <c r="G192" s="71"/>
      <c r="H192" s="73"/>
      <c r="I192" s="73"/>
    </row>
    <row r="193">
      <c r="D193" s="71"/>
      <c r="E193" s="71"/>
      <c r="F193" s="71"/>
      <c r="G193" s="71"/>
      <c r="H193" s="73"/>
      <c r="I193" s="73"/>
    </row>
    <row r="194">
      <c r="D194" s="71"/>
      <c r="E194" s="71"/>
      <c r="F194" s="71"/>
      <c r="G194" s="71"/>
      <c r="H194" s="73"/>
      <c r="I194" s="73"/>
    </row>
    <row r="195">
      <c r="D195" s="71"/>
      <c r="E195" s="71"/>
      <c r="F195" s="71"/>
      <c r="G195" s="71"/>
      <c r="H195" s="73"/>
      <c r="I195" s="73"/>
    </row>
    <row r="196">
      <c r="D196" s="71"/>
      <c r="E196" s="71"/>
      <c r="F196" s="71"/>
      <c r="G196" s="71"/>
      <c r="H196" s="73"/>
      <c r="I196" s="73"/>
    </row>
    <row r="197">
      <c r="D197" s="71"/>
      <c r="E197" s="71"/>
      <c r="F197" s="71"/>
      <c r="G197" s="71"/>
      <c r="H197" s="73"/>
      <c r="I197" s="73"/>
    </row>
    <row r="198">
      <c r="D198" s="71"/>
      <c r="E198" s="71"/>
      <c r="F198" s="71"/>
      <c r="G198" s="71"/>
      <c r="H198" s="73"/>
      <c r="I198" s="73"/>
    </row>
    <row r="199">
      <c r="D199" s="71"/>
      <c r="E199" s="71"/>
      <c r="F199" s="71"/>
      <c r="G199" s="71"/>
      <c r="H199" s="73"/>
      <c r="I199" s="73"/>
    </row>
    <row r="200">
      <c r="D200" s="71"/>
      <c r="E200" s="71"/>
      <c r="F200" s="71"/>
      <c r="G200" s="71"/>
      <c r="H200" s="73"/>
      <c r="I200" s="73"/>
    </row>
    <row r="201">
      <c r="D201" s="71"/>
      <c r="E201" s="71"/>
      <c r="F201" s="71"/>
      <c r="G201" s="71"/>
      <c r="H201" s="73"/>
      <c r="I201" s="73"/>
    </row>
    <row r="202">
      <c r="D202" s="71"/>
      <c r="E202" s="71"/>
      <c r="F202" s="71"/>
      <c r="G202" s="71"/>
      <c r="H202" s="73"/>
      <c r="I202" s="73"/>
    </row>
    <row r="203">
      <c r="D203" s="71"/>
      <c r="E203" s="71"/>
      <c r="F203" s="71"/>
      <c r="G203" s="71"/>
      <c r="H203" s="73"/>
      <c r="I203" s="73"/>
    </row>
    <row r="204">
      <c r="D204" s="71"/>
      <c r="E204" s="71"/>
      <c r="F204" s="71"/>
      <c r="G204" s="71"/>
      <c r="H204" s="73"/>
      <c r="I204" s="73"/>
    </row>
    <row r="205">
      <c r="D205" s="71"/>
      <c r="E205" s="71"/>
      <c r="F205" s="71"/>
      <c r="G205" s="71"/>
      <c r="H205" s="73"/>
      <c r="I205" s="73"/>
    </row>
    <row r="206">
      <c r="D206" s="71"/>
      <c r="E206" s="71"/>
      <c r="F206" s="71"/>
      <c r="G206" s="71"/>
      <c r="H206" s="73"/>
      <c r="I206" s="73"/>
    </row>
    <row r="207">
      <c r="D207" s="71"/>
      <c r="E207" s="71"/>
      <c r="F207" s="71"/>
      <c r="G207" s="71"/>
      <c r="H207" s="73"/>
      <c r="I207" s="73"/>
    </row>
    <row r="208">
      <c r="D208" s="71"/>
      <c r="E208" s="71"/>
      <c r="F208" s="71"/>
      <c r="G208" s="71"/>
      <c r="H208" s="73"/>
      <c r="I208" s="73"/>
    </row>
    <row r="209">
      <c r="D209" s="71"/>
      <c r="E209" s="71"/>
      <c r="F209" s="71"/>
      <c r="G209" s="71"/>
      <c r="H209" s="73"/>
      <c r="I209" s="73"/>
    </row>
    <row r="210">
      <c r="D210" s="71"/>
      <c r="E210" s="71"/>
      <c r="F210" s="71"/>
      <c r="G210" s="71"/>
      <c r="H210" s="73"/>
      <c r="I210" s="73"/>
    </row>
    <row r="211">
      <c r="D211" s="71"/>
      <c r="E211" s="71"/>
      <c r="F211" s="71"/>
      <c r="G211" s="71"/>
      <c r="H211" s="73"/>
      <c r="I211" s="73"/>
    </row>
    <row r="212">
      <c r="D212" s="71"/>
      <c r="E212" s="71"/>
      <c r="F212" s="71"/>
      <c r="G212" s="71"/>
      <c r="H212" s="73"/>
      <c r="I212" s="73"/>
    </row>
    <row r="213">
      <c r="D213" s="71"/>
      <c r="E213" s="71"/>
      <c r="F213" s="71"/>
      <c r="G213" s="71"/>
      <c r="H213" s="73"/>
      <c r="I213" s="73"/>
    </row>
    <row r="214">
      <c r="D214" s="71"/>
      <c r="E214" s="71"/>
      <c r="F214" s="71"/>
      <c r="G214" s="71"/>
      <c r="H214" s="73"/>
      <c r="I214" s="73"/>
    </row>
    <row r="215">
      <c r="D215" s="71"/>
      <c r="E215" s="71"/>
      <c r="F215" s="71"/>
      <c r="G215" s="71"/>
      <c r="H215" s="73"/>
      <c r="I215" s="73"/>
    </row>
    <row r="216">
      <c r="D216" s="71"/>
      <c r="E216" s="71"/>
      <c r="F216" s="71"/>
      <c r="G216" s="71"/>
      <c r="H216" s="73"/>
      <c r="I216" s="73"/>
    </row>
    <row r="217">
      <c r="D217" s="71"/>
      <c r="E217" s="71"/>
      <c r="F217" s="71"/>
      <c r="G217" s="71"/>
      <c r="H217" s="73"/>
      <c r="I217" s="73"/>
    </row>
    <row r="218">
      <c r="D218" s="71"/>
      <c r="E218" s="71"/>
      <c r="F218" s="71"/>
      <c r="G218" s="71"/>
      <c r="H218" s="73"/>
      <c r="I218" s="73"/>
    </row>
    <row r="219">
      <c r="D219" s="71"/>
      <c r="E219" s="71"/>
      <c r="F219" s="71"/>
      <c r="G219" s="71"/>
      <c r="H219" s="73"/>
      <c r="I219" s="73"/>
    </row>
    <row r="220">
      <c r="D220" s="71"/>
      <c r="E220" s="71"/>
      <c r="F220" s="71"/>
      <c r="G220" s="71"/>
      <c r="H220" s="73"/>
      <c r="I220" s="73"/>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3:A8"/>
    <mergeCell ref="A9:A11"/>
    <mergeCell ref="A13:A14"/>
  </mergeCells>
  <printOptions/>
  <pageMargins bottom="0.984027777777778" footer="0.0" header="0.0" left="0.747916666666667" right="0.747916666666667" top="0.984027777777778"/>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12.63"/>
    <col customWidth="1" min="4" max="4" width="7.25"/>
    <col customWidth="1" min="5" max="5" width="34.63"/>
    <col customWidth="1" min="6" max="6" width="12.63"/>
  </cols>
  <sheetData>
    <row r="1">
      <c r="A1" s="22" t="s">
        <v>8201</v>
      </c>
      <c r="B1" s="22" t="s">
        <v>1918</v>
      </c>
      <c r="C1" s="22" t="s">
        <v>8204</v>
      </c>
      <c r="D1" s="22" t="s">
        <v>8372</v>
      </c>
      <c r="E1" s="63" t="s">
        <v>8373</v>
      </c>
    </row>
    <row r="2">
      <c r="A2" s="66" t="s">
        <v>8215</v>
      </c>
      <c r="B2" s="22">
        <v>2023.0</v>
      </c>
      <c r="C2" s="22" t="s">
        <v>8218</v>
      </c>
      <c r="D2" s="22" t="s">
        <v>8219</v>
      </c>
      <c r="E2" s="63" t="s">
        <v>8374</v>
      </c>
    </row>
    <row r="3">
      <c r="A3" s="64" t="s">
        <v>8222</v>
      </c>
      <c r="B3" s="22">
        <v>2022.0</v>
      </c>
      <c r="C3" s="22" t="s">
        <v>8224</v>
      </c>
      <c r="D3" s="22" t="s">
        <v>8219</v>
      </c>
      <c r="E3" s="63" t="s">
        <v>8375</v>
      </c>
    </row>
    <row r="4">
      <c r="A4" s="64" t="s">
        <v>8376</v>
      </c>
      <c r="B4" s="64" t="s">
        <v>8377</v>
      </c>
      <c r="C4" s="22" t="s">
        <v>8233</v>
      </c>
      <c r="D4" s="22" t="s">
        <v>8219</v>
      </c>
      <c r="E4" s="63" t="s">
        <v>8378</v>
      </c>
    </row>
    <row r="5">
      <c r="A5" s="64" t="s">
        <v>8240</v>
      </c>
      <c r="B5" s="22">
        <v>2020.0</v>
      </c>
      <c r="C5" s="22" t="s">
        <v>8242</v>
      </c>
      <c r="D5" s="22" t="s">
        <v>8219</v>
      </c>
      <c r="E5" s="63" t="s">
        <v>8379</v>
      </c>
    </row>
    <row r="6">
      <c r="A6" s="22" t="s">
        <v>8245</v>
      </c>
      <c r="B6" s="22">
        <v>2020.0</v>
      </c>
      <c r="C6" s="22" t="s">
        <v>8247</v>
      </c>
      <c r="D6" s="22" t="s">
        <v>8219</v>
      </c>
      <c r="E6" s="63" t="s">
        <v>8380</v>
      </c>
    </row>
    <row r="7">
      <c r="A7" s="22" t="s">
        <v>8249</v>
      </c>
      <c r="B7" s="22">
        <v>2019.0</v>
      </c>
      <c r="C7" s="67" t="s">
        <v>8252</v>
      </c>
      <c r="D7" s="22" t="s">
        <v>8284</v>
      </c>
      <c r="E7" s="63" t="s">
        <v>8381</v>
      </c>
    </row>
    <row r="8">
      <c r="A8" s="22" t="s">
        <v>8254</v>
      </c>
      <c r="B8" s="22">
        <v>2019.0</v>
      </c>
      <c r="C8" s="22" t="s">
        <v>8257</v>
      </c>
      <c r="D8" s="22" t="s">
        <v>8219</v>
      </c>
      <c r="E8" s="63" t="s">
        <v>8382</v>
      </c>
    </row>
    <row r="9">
      <c r="A9" s="22" t="s">
        <v>8259</v>
      </c>
      <c r="B9" s="22">
        <v>2018.0</v>
      </c>
      <c r="C9" s="22" t="s">
        <v>8262</v>
      </c>
      <c r="D9" s="22" t="s">
        <v>8219</v>
      </c>
      <c r="E9" s="63" t="s">
        <v>8383</v>
      </c>
    </row>
    <row r="10">
      <c r="E10" s="63"/>
    </row>
    <row r="11">
      <c r="E11" s="63"/>
    </row>
    <row r="12">
      <c r="E12" s="63"/>
    </row>
    <row r="13">
      <c r="E13" s="63"/>
    </row>
    <row r="14">
      <c r="E14" s="63"/>
    </row>
    <row r="15">
      <c r="E15" s="63"/>
    </row>
    <row r="16">
      <c r="E16" s="63"/>
    </row>
    <row r="17">
      <c r="E17" s="63"/>
    </row>
    <row r="18">
      <c r="E18" s="63"/>
    </row>
    <row r="19">
      <c r="E19" s="63"/>
    </row>
    <row r="20">
      <c r="E20" s="63"/>
    </row>
    <row r="21">
      <c r="E21" s="63"/>
    </row>
    <row r="22">
      <c r="E22" s="63"/>
    </row>
    <row r="23">
      <c r="E23" s="63"/>
    </row>
    <row r="24">
      <c r="E24" s="63"/>
    </row>
    <row r="25">
      <c r="E25" s="63"/>
    </row>
    <row r="26">
      <c r="E26" s="63"/>
    </row>
    <row r="27">
      <c r="E27" s="63"/>
    </row>
    <row r="28">
      <c r="E28" s="63"/>
    </row>
    <row r="29">
      <c r="E29" s="63"/>
    </row>
    <row r="30">
      <c r="E30" s="63"/>
    </row>
    <row r="31">
      <c r="E31" s="63"/>
    </row>
    <row r="32">
      <c r="E32" s="63"/>
    </row>
    <row r="33">
      <c r="E33" s="63"/>
    </row>
    <row r="34">
      <c r="E34" s="63"/>
    </row>
    <row r="35">
      <c r="E35" s="63"/>
    </row>
    <row r="36">
      <c r="E36" s="63"/>
    </row>
    <row r="37">
      <c r="E37" s="63"/>
    </row>
    <row r="38">
      <c r="E38" s="63"/>
    </row>
    <row r="39">
      <c r="E39" s="63"/>
    </row>
    <row r="40">
      <c r="E40" s="63"/>
    </row>
    <row r="41">
      <c r="E41" s="63"/>
    </row>
    <row r="42">
      <c r="E42" s="63"/>
    </row>
    <row r="43">
      <c r="E43" s="63"/>
    </row>
    <row r="44">
      <c r="E44" s="63"/>
    </row>
    <row r="45">
      <c r="E45" s="63"/>
    </row>
    <row r="46">
      <c r="E46" s="63"/>
    </row>
    <row r="47">
      <c r="E47" s="63"/>
    </row>
    <row r="48">
      <c r="E48" s="63"/>
    </row>
    <row r="49">
      <c r="E49" s="63"/>
    </row>
    <row r="50">
      <c r="E50" s="63"/>
    </row>
    <row r="51">
      <c r="E51" s="63"/>
    </row>
    <row r="52">
      <c r="E52" s="63"/>
    </row>
    <row r="53">
      <c r="E53" s="63"/>
    </row>
    <row r="54">
      <c r="E54" s="63"/>
    </row>
    <row r="55">
      <c r="E55" s="63"/>
    </row>
    <row r="56">
      <c r="E56" s="63"/>
    </row>
    <row r="57">
      <c r="E57" s="63"/>
    </row>
    <row r="58">
      <c r="E58" s="63"/>
    </row>
    <row r="59">
      <c r="E59" s="63"/>
    </row>
    <row r="60">
      <c r="E60" s="63"/>
    </row>
    <row r="61">
      <c r="E61" s="63"/>
    </row>
    <row r="62">
      <c r="E62" s="63"/>
    </row>
    <row r="63">
      <c r="E63" s="63"/>
    </row>
    <row r="64">
      <c r="E64" s="63"/>
    </row>
    <row r="65">
      <c r="E65" s="63"/>
    </row>
    <row r="66">
      <c r="E66" s="63"/>
    </row>
    <row r="67">
      <c r="E67" s="63"/>
    </row>
    <row r="68">
      <c r="E68" s="63"/>
    </row>
    <row r="69">
      <c r="E69" s="63"/>
    </row>
    <row r="70">
      <c r="E70" s="63"/>
    </row>
    <row r="71">
      <c r="E71" s="63"/>
    </row>
    <row r="72">
      <c r="E72" s="63"/>
    </row>
    <row r="73">
      <c r="E73" s="63"/>
    </row>
    <row r="74">
      <c r="E74" s="63"/>
    </row>
    <row r="75">
      <c r="E75" s="63"/>
    </row>
    <row r="76">
      <c r="E76" s="63"/>
    </row>
    <row r="77">
      <c r="E77" s="63"/>
    </row>
    <row r="78">
      <c r="E78" s="63"/>
    </row>
    <row r="79">
      <c r="E79" s="63"/>
    </row>
    <row r="80">
      <c r="E80" s="63"/>
    </row>
    <row r="81">
      <c r="E81" s="63"/>
    </row>
    <row r="82">
      <c r="E82" s="63"/>
    </row>
    <row r="83">
      <c r="E83" s="63"/>
    </row>
    <row r="84">
      <c r="E84" s="63"/>
    </row>
    <row r="85">
      <c r="E85" s="63"/>
    </row>
    <row r="86">
      <c r="E86" s="63"/>
    </row>
    <row r="87">
      <c r="E87" s="63"/>
    </row>
    <row r="88">
      <c r="E88" s="63"/>
    </row>
    <row r="89">
      <c r="E89" s="63"/>
    </row>
    <row r="90">
      <c r="E90" s="63"/>
    </row>
    <row r="91">
      <c r="E91" s="63"/>
    </row>
    <row r="92">
      <c r="E92" s="63"/>
    </row>
    <row r="93">
      <c r="E93" s="63"/>
    </row>
    <row r="94">
      <c r="E94" s="63"/>
    </row>
    <row r="95">
      <c r="E95" s="63"/>
    </row>
    <row r="96">
      <c r="E96" s="63"/>
    </row>
    <row r="97">
      <c r="E97" s="63"/>
    </row>
    <row r="98">
      <c r="E98" s="63"/>
    </row>
    <row r="99">
      <c r="E99" s="63"/>
    </row>
    <row r="100">
      <c r="E100" s="63"/>
    </row>
    <row r="101">
      <c r="E101" s="63"/>
    </row>
    <row r="102">
      <c r="E102" s="63"/>
    </row>
    <row r="103">
      <c r="E103" s="63"/>
    </row>
    <row r="104">
      <c r="E104" s="63"/>
    </row>
    <row r="105">
      <c r="E105" s="63"/>
    </row>
    <row r="106">
      <c r="E106" s="63"/>
    </row>
    <row r="107">
      <c r="E107" s="63"/>
    </row>
    <row r="108">
      <c r="E108" s="63"/>
    </row>
    <row r="109">
      <c r="E109" s="63"/>
    </row>
    <row r="110">
      <c r="E110" s="63"/>
    </row>
    <row r="111">
      <c r="E111" s="63"/>
    </row>
    <row r="112">
      <c r="E112" s="63"/>
    </row>
    <row r="113">
      <c r="E113" s="63"/>
    </row>
    <row r="114">
      <c r="E114" s="63"/>
    </row>
    <row r="115">
      <c r="E115" s="63"/>
    </row>
    <row r="116">
      <c r="E116" s="63"/>
    </row>
    <row r="117">
      <c r="E117" s="63"/>
    </row>
    <row r="118">
      <c r="E118" s="63"/>
    </row>
    <row r="119">
      <c r="E119" s="63"/>
    </row>
    <row r="120">
      <c r="E120" s="63"/>
    </row>
    <row r="121">
      <c r="E121" s="63"/>
    </row>
    <row r="122">
      <c r="E122" s="63"/>
    </row>
    <row r="123">
      <c r="E123" s="63"/>
    </row>
    <row r="124">
      <c r="E124" s="63"/>
    </row>
    <row r="125">
      <c r="E125" s="63"/>
    </row>
    <row r="126">
      <c r="E126" s="63"/>
    </row>
    <row r="127">
      <c r="E127" s="63"/>
    </row>
    <row r="128">
      <c r="E128" s="63"/>
    </row>
    <row r="129">
      <c r="E129" s="63"/>
    </row>
    <row r="130">
      <c r="E130" s="63"/>
    </row>
    <row r="131">
      <c r="E131" s="63"/>
    </row>
    <row r="132">
      <c r="E132" s="63"/>
    </row>
    <row r="133">
      <c r="E133" s="63"/>
    </row>
    <row r="134">
      <c r="E134" s="63"/>
    </row>
    <row r="135">
      <c r="E135" s="63"/>
    </row>
    <row r="136">
      <c r="E136" s="63"/>
    </row>
    <row r="137">
      <c r="E137" s="63"/>
    </row>
    <row r="138">
      <c r="E138" s="63"/>
    </row>
    <row r="139">
      <c r="E139" s="63"/>
    </row>
    <row r="140">
      <c r="E140" s="63"/>
    </row>
    <row r="141">
      <c r="E141" s="63"/>
    </row>
    <row r="142">
      <c r="E142" s="63"/>
    </row>
    <row r="143">
      <c r="E143" s="63"/>
    </row>
    <row r="144">
      <c r="E144" s="63"/>
    </row>
    <row r="145">
      <c r="E145" s="63"/>
    </row>
    <row r="146">
      <c r="E146" s="63"/>
    </row>
    <row r="147">
      <c r="E147" s="63"/>
    </row>
    <row r="148">
      <c r="E148" s="63"/>
    </row>
    <row r="149">
      <c r="E149" s="63"/>
    </row>
    <row r="150">
      <c r="E150" s="63"/>
    </row>
    <row r="151">
      <c r="E151" s="63"/>
    </row>
    <row r="152">
      <c r="E152" s="63"/>
    </row>
    <row r="153">
      <c r="E153" s="63"/>
    </row>
    <row r="154">
      <c r="E154" s="63"/>
    </row>
    <row r="155">
      <c r="E155" s="63"/>
    </row>
    <row r="156">
      <c r="E156" s="63"/>
    </row>
    <row r="157">
      <c r="E157" s="63"/>
    </row>
    <row r="158">
      <c r="E158" s="63"/>
    </row>
    <row r="159">
      <c r="E159" s="63"/>
    </row>
    <row r="160">
      <c r="E160" s="63"/>
    </row>
    <row r="161">
      <c r="E161" s="63"/>
    </row>
    <row r="162">
      <c r="E162" s="63"/>
    </row>
    <row r="163">
      <c r="E163" s="63"/>
    </row>
    <row r="164">
      <c r="E164" s="63"/>
    </row>
    <row r="165">
      <c r="E165" s="63"/>
    </row>
    <row r="166">
      <c r="E166" s="63"/>
    </row>
    <row r="167">
      <c r="E167" s="63"/>
    </row>
    <row r="168">
      <c r="E168" s="63"/>
    </row>
    <row r="169">
      <c r="E169" s="63"/>
    </row>
    <row r="170">
      <c r="E170" s="63"/>
    </row>
    <row r="171">
      <c r="E171" s="63"/>
    </row>
    <row r="172">
      <c r="E172" s="63"/>
    </row>
    <row r="173">
      <c r="E173" s="63"/>
    </row>
    <row r="174">
      <c r="E174" s="63"/>
    </row>
    <row r="175">
      <c r="E175" s="63"/>
    </row>
    <row r="176">
      <c r="E176" s="63"/>
    </row>
    <row r="177">
      <c r="E177" s="63"/>
    </row>
    <row r="178">
      <c r="E178" s="63"/>
    </row>
    <row r="179">
      <c r="E179" s="63"/>
    </row>
    <row r="180">
      <c r="E180" s="63"/>
    </row>
    <row r="181">
      <c r="E181" s="63"/>
    </row>
    <row r="182">
      <c r="E182" s="63"/>
    </row>
    <row r="183">
      <c r="E183" s="63"/>
    </row>
    <row r="184">
      <c r="E184" s="63"/>
    </row>
    <row r="185">
      <c r="E185" s="63"/>
    </row>
    <row r="186">
      <c r="E186" s="63"/>
    </row>
    <row r="187">
      <c r="E187" s="63"/>
    </row>
    <row r="188">
      <c r="E188" s="63"/>
    </row>
    <row r="189">
      <c r="E189" s="63"/>
    </row>
    <row r="190">
      <c r="E190" s="63"/>
    </row>
    <row r="191">
      <c r="E191" s="63"/>
    </row>
    <row r="192">
      <c r="E192" s="63"/>
    </row>
    <row r="193">
      <c r="E193" s="63"/>
    </row>
    <row r="194">
      <c r="E194" s="63"/>
    </row>
    <row r="195">
      <c r="E195" s="63"/>
    </row>
    <row r="196">
      <c r="E196" s="63"/>
    </row>
    <row r="197">
      <c r="E197" s="63"/>
    </row>
    <row r="198">
      <c r="E198" s="63"/>
    </row>
    <row r="199">
      <c r="E199" s="63"/>
    </row>
    <row r="200">
      <c r="E200" s="63"/>
    </row>
    <row r="201">
      <c r="E201" s="63"/>
    </row>
    <row r="202">
      <c r="E202" s="63"/>
    </row>
    <row r="203">
      <c r="E203" s="63"/>
    </row>
    <row r="204">
      <c r="E204" s="63"/>
    </row>
    <row r="205">
      <c r="E205" s="63"/>
    </row>
    <row r="206">
      <c r="E206" s="63"/>
    </row>
    <row r="207">
      <c r="E207" s="63"/>
    </row>
    <row r="208">
      <c r="E208" s="63"/>
    </row>
    <row r="209">
      <c r="E209" s="63"/>
    </row>
    <row r="210">
      <c r="E210" s="63"/>
    </row>
    <row r="211">
      <c r="E211" s="63"/>
    </row>
    <row r="212">
      <c r="E212" s="63"/>
    </row>
    <row r="213">
      <c r="E213" s="63"/>
    </row>
    <row r="214">
      <c r="E214" s="63"/>
    </row>
    <row r="215">
      <c r="E215" s="63"/>
    </row>
    <row r="216">
      <c r="E216" s="63"/>
    </row>
    <row r="217">
      <c r="E217" s="63"/>
    </row>
    <row r="218">
      <c r="E218" s="63"/>
    </row>
    <row r="219">
      <c r="E219" s="63"/>
    </row>
    <row r="220">
      <c r="E220" s="63"/>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2.63"/>
    <col customWidth="1" min="3" max="3" width="24.38"/>
    <col customWidth="1" min="4" max="6" width="12.63"/>
  </cols>
  <sheetData>
    <row r="1">
      <c r="A1" s="22" t="s">
        <v>8201</v>
      </c>
      <c r="B1" s="22" t="s">
        <v>1918</v>
      </c>
      <c r="C1" s="22" t="s">
        <v>8202</v>
      </c>
      <c r="D1" s="22" t="s">
        <v>8204</v>
      </c>
      <c r="E1" s="22" t="s">
        <v>8206</v>
      </c>
      <c r="F1" s="22" t="s">
        <v>8207</v>
      </c>
      <c r="G1" s="22" t="s">
        <v>8208</v>
      </c>
      <c r="H1" s="22" t="s">
        <v>8209</v>
      </c>
      <c r="I1" s="63" t="s">
        <v>8210</v>
      </c>
      <c r="J1" s="22" t="s">
        <v>8212</v>
      </c>
      <c r="K1" s="63" t="s">
        <v>8213</v>
      </c>
    </row>
    <row r="2">
      <c r="A2" s="66" t="s">
        <v>8215</v>
      </c>
      <c r="B2" s="22">
        <v>2023.0</v>
      </c>
      <c r="C2" s="22" t="s">
        <v>8216</v>
      </c>
      <c r="D2" s="22" t="s">
        <v>8218</v>
      </c>
      <c r="E2" s="22">
        <v>6.0</v>
      </c>
      <c r="F2" s="22">
        <v>100.0</v>
      </c>
      <c r="G2" s="22">
        <v>100.0</v>
      </c>
      <c r="H2" s="22" t="s">
        <v>8220</v>
      </c>
      <c r="I2" s="22">
        <v>100.0</v>
      </c>
      <c r="J2" s="22">
        <v>1.0</v>
      </c>
      <c r="K2" s="63" t="s">
        <v>8220</v>
      </c>
    </row>
    <row r="3">
      <c r="A3" s="22" t="s">
        <v>8222</v>
      </c>
      <c r="B3" s="22">
        <v>2022.0</v>
      </c>
      <c r="C3" s="22" t="s">
        <v>8223</v>
      </c>
      <c r="D3" s="22" t="s">
        <v>8224</v>
      </c>
      <c r="E3" s="22" t="s">
        <v>8220</v>
      </c>
      <c r="F3" s="35">
        <v>96.89</v>
      </c>
      <c r="G3" s="22">
        <v>99.1</v>
      </c>
      <c r="H3" s="22" t="s">
        <v>8220</v>
      </c>
      <c r="I3" s="35">
        <v>96.35</v>
      </c>
      <c r="J3" s="22">
        <v>0.977</v>
      </c>
      <c r="K3" s="63" t="s">
        <v>8220</v>
      </c>
    </row>
    <row r="4">
      <c r="A4" s="22" t="s">
        <v>8222</v>
      </c>
      <c r="B4" s="22">
        <v>2022.0</v>
      </c>
      <c r="C4" s="22" t="s">
        <v>8226</v>
      </c>
      <c r="D4" s="22" t="s">
        <v>8224</v>
      </c>
      <c r="E4" s="22" t="s">
        <v>8220</v>
      </c>
      <c r="F4" s="35">
        <v>97.69</v>
      </c>
      <c r="G4" s="22">
        <v>98.15</v>
      </c>
      <c r="H4" s="22" t="s">
        <v>8220</v>
      </c>
      <c r="I4" s="35">
        <v>98.54</v>
      </c>
      <c r="J4" s="22">
        <v>0.9833</v>
      </c>
      <c r="K4" s="63" t="s">
        <v>8220</v>
      </c>
    </row>
    <row r="5">
      <c r="A5" s="22" t="s">
        <v>8222</v>
      </c>
      <c r="B5" s="22">
        <v>2022.0</v>
      </c>
      <c r="C5" s="22" t="s">
        <v>8227</v>
      </c>
      <c r="D5" s="22" t="s">
        <v>8224</v>
      </c>
      <c r="E5" s="22" t="s">
        <v>8220</v>
      </c>
      <c r="F5" s="35">
        <v>96.59</v>
      </c>
      <c r="G5" s="35">
        <v>97.85</v>
      </c>
      <c r="H5" s="22" t="s">
        <v>8220</v>
      </c>
      <c r="I5" s="35">
        <v>97.23</v>
      </c>
      <c r="J5" s="22">
        <v>0.9751</v>
      </c>
      <c r="K5" s="63" t="s">
        <v>8220</v>
      </c>
    </row>
    <row r="6">
      <c r="A6" s="22" t="s">
        <v>8222</v>
      </c>
      <c r="B6" s="22">
        <v>2022.0</v>
      </c>
      <c r="C6" s="35" t="s">
        <v>8228</v>
      </c>
      <c r="D6" s="22" t="s">
        <v>8224</v>
      </c>
      <c r="E6" s="22" t="s">
        <v>8220</v>
      </c>
      <c r="F6" s="35">
        <v>99.0</v>
      </c>
      <c r="G6" s="35">
        <v>99.86</v>
      </c>
      <c r="H6" s="22" t="s">
        <v>8220</v>
      </c>
      <c r="I6" s="22">
        <v>98.69</v>
      </c>
      <c r="J6" s="22">
        <v>0.9926</v>
      </c>
      <c r="K6" s="63" t="s">
        <v>8220</v>
      </c>
    </row>
    <row r="7">
      <c r="A7" s="22" t="s">
        <v>8222</v>
      </c>
      <c r="B7" s="22">
        <v>2022.0</v>
      </c>
      <c r="C7" s="35" t="s">
        <v>8229</v>
      </c>
      <c r="D7" s="22" t="s">
        <v>8224</v>
      </c>
      <c r="E7" s="22" t="s">
        <v>8220</v>
      </c>
      <c r="F7" s="35">
        <v>99.05</v>
      </c>
      <c r="G7" s="22">
        <v>99.86</v>
      </c>
      <c r="H7" s="22" t="s">
        <v>8220</v>
      </c>
      <c r="I7" s="35">
        <v>98.76</v>
      </c>
      <c r="J7" s="22">
        <v>0.993</v>
      </c>
      <c r="K7" s="63" t="s">
        <v>8220</v>
      </c>
    </row>
    <row r="8">
      <c r="A8" s="22" t="s">
        <v>8222</v>
      </c>
      <c r="B8" s="22">
        <v>2022.0</v>
      </c>
      <c r="C8" s="35" t="s">
        <v>8230</v>
      </c>
      <c r="D8" s="22" t="s">
        <v>8224</v>
      </c>
      <c r="E8" s="22" t="s">
        <v>8220</v>
      </c>
      <c r="F8" s="35">
        <v>99.7</v>
      </c>
      <c r="G8" s="35">
        <v>99.78</v>
      </c>
      <c r="H8" s="22" t="s">
        <v>8220</v>
      </c>
      <c r="I8" s="35">
        <v>99.78</v>
      </c>
      <c r="J8" s="22">
        <v>0.9978</v>
      </c>
      <c r="K8" s="63" t="s">
        <v>8220</v>
      </c>
    </row>
    <row r="9">
      <c r="A9" s="64" t="s">
        <v>8231</v>
      </c>
      <c r="B9" s="64">
        <v>2022.0</v>
      </c>
      <c r="C9" s="22" t="s">
        <v>8232</v>
      </c>
      <c r="D9" s="22" t="s">
        <v>8233</v>
      </c>
      <c r="E9" s="22" t="s">
        <v>8220</v>
      </c>
      <c r="F9" s="22">
        <v>87.5</v>
      </c>
      <c r="G9" s="22" t="s">
        <v>8220</v>
      </c>
      <c r="H9" s="22" t="s">
        <v>8220</v>
      </c>
      <c r="I9" s="22" t="s">
        <v>8220</v>
      </c>
      <c r="J9" s="22" t="s">
        <v>8220</v>
      </c>
      <c r="K9" s="63" t="s">
        <v>8220</v>
      </c>
    </row>
    <row r="10">
      <c r="A10" s="64" t="s">
        <v>8231</v>
      </c>
      <c r="B10" s="64">
        <v>2022.0</v>
      </c>
      <c r="C10" s="22" t="s">
        <v>8236</v>
      </c>
      <c r="D10" s="22" t="s">
        <v>8233</v>
      </c>
      <c r="E10" s="22" t="s">
        <v>8220</v>
      </c>
      <c r="F10" s="22">
        <v>72.91</v>
      </c>
      <c r="G10" s="22" t="s">
        <v>8220</v>
      </c>
      <c r="H10" s="22" t="s">
        <v>8220</v>
      </c>
      <c r="I10" s="22" t="s">
        <v>8220</v>
      </c>
      <c r="J10" s="22" t="s">
        <v>8220</v>
      </c>
      <c r="K10" s="63" t="s">
        <v>8220</v>
      </c>
    </row>
    <row r="11">
      <c r="A11" s="64" t="s">
        <v>8231</v>
      </c>
      <c r="B11" s="64">
        <v>2022.0</v>
      </c>
      <c r="C11" s="22" t="s">
        <v>8237</v>
      </c>
      <c r="D11" s="22" t="s">
        <v>8233</v>
      </c>
      <c r="E11" s="22" t="s">
        <v>8220</v>
      </c>
      <c r="F11" s="22">
        <v>75.0</v>
      </c>
      <c r="G11" s="22" t="s">
        <v>8220</v>
      </c>
      <c r="H11" s="22" t="s">
        <v>8220</v>
      </c>
      <c r="I11" s="22" t="s">
        <v>8220</v>
      </c>
      <c r="J11" s="22" t="s">
        <v>8220</v>
      </c>
      <c r="K11" s="63" t="s">
        <v>8220</v>
      </c>
    </row>
    <row r="12">
      <c r="A12" s="22" t="s">
        <v>8238</v>
      </c>
      <c r="B12" s="22">
        <v>2021.0</v>
      </c>
      <c r="C12" s="22" t="s">
        <v>8239</v>
      </c>
      <c r="D12" s="22" t="s">
        <v>8233</v>
      </c>
      <c r="E12" s="22" t="s">
        <v>8220</v>
      </c>
      <c r="F12" s="22">
        <v>88.92</v>
      </c>
      <c r="G12" s="22" t="s">
        <v>8220</v>
      </c>
      <c r="H12" s="22" t="s">
        <v>8220</v>
      </c>
      <c r="I12" s="22" t="s">
        <v>8220</v>
      </c>
      <c r="J12" s="22" t="s">
        <v>8220</v>
      </c>
      <c r="K12" s="63" t="s">
        <v>8220</v>
      </c>
    </row>
    <row r="13">
      <c r="A13" s="64" t="s">
        <v>8240</v>
      </c>
      <c r="B13" s="22">
        <v>2020.0</v>
      </c>
      <c r="C13" s="22" t="s">
        <v>8241</v>
      </c>
      <c r="D13" s="22" t="s">
        <v>8242</v>
      </c>
      <c r="E13" s="22" t="s">
        <v>8220</v>
      </c>
      <c r="F13" s="22">
        <v>94.42</v>
      </c>
      <c r="G13" s="22">
        <v>94.99</v>
      </c>
      <c r="H13" s="22" t="s">
        <v>8220</v>
      </c>
      <c r="I13" s="22">
        <v>94.42</v>
      </c>
      <c r="J13" s="22">
        <v>0.9449</v>
      </c>
      <c r="K13" s="63" t="s">
        <v>8220</v>
      </c>
    </row>
    <row r="14">
      <c r="A14" s="64" t="s">
        <v>8240</v>
      </c>
      <c r="B14" s="22">
        <v>2020.0</v>
      </c>
      <c r="C14" s="22" t="s">
        <v>8244</v>
      </c>
      <c r="D14" s="22" t="s">
        <v>8242</v>
      </c>
      <c r="E14" s="22" t="s">
        <v>8220</v>
      </c>
      <c r="F14" s="22">
        <v>97.03</v>
      </c>
      <c r="G14" s="22">
        <v>97.41</v>
      </c>
      <c r="H14" s="22" t="s">
        <v>8220</v>
      </c>
      <c r="I14" s="22">
        <v>97.03</v>
      </c>
      <c r="J14" s="22">
        <v>0.9705</v>
      </c>
      <c r="K14" s="63" t="s">
        <v>8220</v>
      </c>
    </row>
    <row r="15">
      <c r="A15" s="22" t="s">
        <v>8245</v>
      </c>
      <c r="B15" s="22">
        <v>2020.0</v>
      </c>
      <c r="C15" s="22" t="s">
        <v>8246</v>
      </c>
      <c r="D15" s="22" t="s">
        <v>8247</v>
      </c>
      <c r="E15" s="22">
        <v>126.0</v>
      </c>
      <c r="F15" s="22" t="s">
        <v>8220</v>
      </c>
      <c r="G15" s="22" t="s">
        <v>8220</v>
      </c>
      <c r="H15" s="22" t="s">
        <v>8220</v>
      </c>
      <c r="I15" s="22" t="s">
        <v>8220</v>
      </c>
      <c r="J15" s="22" t="s">
        <v>8220</v>
      </c>
      <c r="K15" s="22">
        <v>0.9189</v>
      </c>
    </row>
    <row r="16">
      <c r="A16" s="22" t="s">
        <v>8249</v>
      </c>
      <c r="B16" s="22">
        <v>2019.0</v>
      </c>
      <c r="C16" s="22" t="s">
        <v>8250</v>
      </c>
      <c r="D16" s="67" t="s">
        <v>8252</v>
      </c>
      <c r="F16" s="22">
        <v>98.76</v>
      </c>
      <c r="G16" s="22">
        <v>100.0</v>
      </c>
      <c r="H16" s="22">
        <v>100.0</v>
      </c>
      <c r="I16" s="22">
        <v>91.42</v>
      </c>
      <c r="J16" s="22">
        <v>0.955</v>
      </c>
      <c r="K16" s="63" t="s">
        <v>8220</v>
      </c>
    </row>
    <row r="17">
      <c r="A17" s="22" t="s">
        <v>8254</v>
      </c>
      <c r="B17" s="22">
        <v>2019.0</v>
      </c>
      <c r="C17" s="22" t="s">
        <v>8255</v>
      </c>
      <c r="D17" s="22" t="s">
        <v>8257</v>
      </c>
      <c r="E17" s="22" t="s">
        <v>8220</v>
      </c>
      <c r="F17" s="22" t="s">
        <v>8220</v>
      </c>
      <c r="G17" s="22" t="s">
        <v>8220</v>
      </c>
      <c r="H17" s="22"/>
      <c r="I17" s="22" t="s">
        <v>8220</v>
      </c>
      <c r="J17" s="22" t="s">
        <v>8220</v>
      </c>
      <c r="K17" s="63" t="s">
        <v>8220</v>
      </c>
    </row>
    <row r="18">
      <c r="A18" s="22" t="s">
        <v>8259</v>
      </c>
      <c r="B18" s="22">
        <v>2018.0</v>
      </c>
      <c r="C18" s="22" t="s">
        <v>8260</v>
      </c>
      <c r="D18" s="22" t="s">
        <v>8262</v>
      </c>
      <c r="E18" s="22">
        <v>1.59</v>
      </c>
      <c r="F18" s="22" t="s">
        <v>8220</v>
      </c>
      <c r="G18" s="22">
        <v>78.0</v>
      </c>
      <c r="H18" s="22"/>
      <c r="I18" s="22">
        <v>79.0</v>
      </c>
      <c r="J18" s="22">
        <v>0.784</v>
      </c>
      <c r="K18" s="63" t="s">
        <v>8220</v>
      </c>
    </row>
    <row r="19">
      <c r="A19" s="64" t="s">
        <v>8264</v>
      </c>
      <c r="B19" s="22">
        <v>2024.0</v>
      </c>
      <c r="C19" s="22" t="s">
        <v>8265</v>
      </c>
      <c r="D19" s="63" t="s">
        <v>8384</v>
      </c>
      <c r="F19" s="22">
        <v>98.74</v>
      </c>
      <c r="G19" s="22">
        <v>99.0</v>
      </c>
      <c r="I19" s="22">
        <v>99.0</v>
      </c>
      <c r="J19" s="22">
        <v>0.99</v>
      </c>
      <c r="K19" s="63">
        <v>0.9908</v>
      </c>
    </row>
    <row r="20">
      <c r="A20" s="64" t="s">
        <v>8264</v>
      </c>
      <c r="B20" s="22">
        <v>2024.0</v>
      </c>
      <c r="C20" s="22" t="s">
        <v>8265</v>
      </c>
      <c r="D20" s="22" t="s">
        <v>8224</v>
      </c>
      <c r="F20" s="22">
        <v>97.5</v>
      </c>
      <c r="G20" s="22">
        <v>97.5</v>
      </c>
      <c r="I20" s="22">
        <v>97.62</v>
      </c>
      <c r="J20" s="22">
        <v>0.975</v>
      </c>
      <c r="K20" s="63">
        <v>0.975</v>
      </c>
    </row>
    <row r="21">
      <c r="A21" s="64" t="s">
        <v>8267</v>
      </c>
      <c r="B21" s="22">
        <v>2024.0</v>
      </c>
      <c r="C21" s="22" t="s">
        <v>8268</v>
      </c>
      <c r="D21" s="22" t="s">
        <v>6956</v>
      </c>
      <c r="F21" s="22">
        <v>98.47</v>
      </c>
      <c r="G21" s="22">
        <v>98.31</v>
      </c>
      <c r="I21" s="22">
        <v>98.42</v>
      </c>
      <c r="J21" s="22" t="s">
        <v>8220</v>
      </c>
      <c r="K21" s="63">
        <v>0.983</v>
      </c>
    </row>
    <row r="22">
      <c r="A22" s="64" t="s">
        <v>8270</v>
      </c>
      <c r="B22" s="22">
        <v>2024.0</v>
      </c>
      <c r="C22" s="22" t="s">
        <v>8250</v>
      </c>
      <c r="D22" s="22" t="s">
        <v>8271</v>
      </c>
      <c r="F22" s="22">
        <v>85.0</v>
      </c>
      <c r="G22" s="22">
        <v>81.98</v>
      </c>
      <c r="I22" s="22">
        <v>97.88</v>
      </c>
      <c r="J22" s="22">
        <v>0.8923</v>
      </c>
      <c r="K22" s="63">
        <v>0.983</v>
      </c>
    </row>
    <row r="23">
      <c r="A23" s="22" t="s">
        <v>8272</v>
      </c>
      <c r="B23" s="22">
        <v>2022.0</v>
      </c>
      <c r="C23" s="22" t="s">
        <v>8273</v>
      </c>
      <c r="D23" s="22" t="s">
        <v>8274</v>
      </c>
      <c r="F23" s="22">
        <v>88.0</v>
      </c>
      <c r="K23" s="63"/>
    </row>
    <row r="24">
      <c r="A24" s="64" t="s">
        <v>8275</v>
      </c>
      <c r="B24" s="22">
        <v>2024.0</v>
      </c>
      <c r="C24" s="22" t="s">
        <v>8250</v>
      </c>
      <c r="D24" s="22" t="s">
        <v>8257</v>
      </c>
      <c r="F24" s="22">
        <v>99.3</v>
      </c>
      <c r="K24" s="63"/>
    </row>
    <row r="25">
      <c r="A25" s="64" t="s">
        <v>8276</v>
      </c>
      <c r="B25" s="22">
        <v>2020.0</v>
      </c>
      <c r="C25" s="22" t="s">
        <v>8277</v>
      </c>
      <c r="D25" s="22" t="s">
        <v>8279</v>
      </c>
      <c r="H25" s="22">
        <v>96.33</v>
      </c>
      <c r="I25" s="22">
        <v>89.25</v>
      </c>
      <c r="K25" s="63"/>
    </row>
    <row r="26">
      <c r="A26" s="64" t="s">
        <v>8280</v>
      </c>
      <c r="B26" s="22">
        <v>2021.0</v>
      </c>
      <c r="C26" s="22" t="s">
        <v>8281</v>
      </c>
      <c r="D26" s="22" t="s">
        <v>8224</v>
      </c>
      <c r="F26" s="22">
        <v>76.0</v>
      </c>
      <c r="K26" s="63"/>
    </row>
    <row r="27">
      <c r="A27" s="64" t="s">
        <v>8282</v>
      </c>
      <c r="B27" s="22">
        <v>2023.0</v>
      </c>
      <c r="C27" s="22" t="s">
        <v>8250</v>
      </c>
      <c r="D27" s="22" t="s">
        <v>8283</v>
      </c>
      <c r="F27" s="22">
        <v>99.0</v>
      </c>
      <c r="K27" s="63"/>
    </row>
    <row r="28">
      <c r="A28" s="64" t="s">
        <v>8285</v>
      </c>
      <c r="B28" s="22">
        <v>2024.0</v>
      </c>
      <c r="C28" s="22" t="s">
        <v>8250</v>
      </c>
      <c r="D28" s="22" t="s">
        <v>8385</v>
      </c>
      <c r="F28" s="68">
        <v>99.17</v>
      </c>
      <c r="G28" s="68">
        <v>99.16</v>
      </c>
      <c r="H28" s="68">
        <v>99.72</v>
      </c>
      <c r="I28" s="68">
        <v>99.14</v>
      </c>
      <c r="J28" s="68">
        <v>99.15</v>
      </c>
      <c r="K28" s="63"/>
    </row>
    <row r="29">
      <c r="A29" s="64" t="s">
        <v>8285</v>
      </c>
      <c r="B29" s="22">
        <v>2024.0</v>
      </c>
      <c r="C29" s="22" t="s">
        <v>8250</v>
      </c>
      <c r="D29" s="22" t="s">
        <v>8386</v>
      </c>
      <c r="F29" s="22">
        <v>98.42</v>
      </c>
      <c r="G29" s="22">
        <v>98.48</v>
      </c>
      <c r="H29" s="22">
        <v>99.2</v>
      </c>
      <c r="I29" s="22">
        <v>98.37</v>
      </c>
      <c r="J29" s="22">
        <v>98.42</v>
      </c>
      <c r="K29" s="63"/>
    </row>
    <row r="30">
      <c r="A30" s="64" t="s">
        <v>8292</v>
      </c>
      <c r="B30" s="22">
        <v>2024.0</v>
      </c>
      <c r="C30" s="22" t="s">
        <v>8281</v>
      </c>
      <c r="D30" s="22" t="s">
        <v>8224</v>
      </c>
      <c r="F30" s="22">
        <v>78.0</v>
      </c>
      <c r="K30" s="63"/>
    </row>
    <row r="31">
      <c r="A31" s="64" t="s">
        <v>8293</v>
      </c>
      <c r="B31" s="22">
        <v>2024.0</v>
      </c>
      <c r="C31" s="69" t="s">
        <v>8294</v>
      </c>
      <c r="D31" s="22" t="s">
        <v>8295</v>
      </c>
      <c r="F31" s="22">
        <v>99.0</v>
      </c>
      <c r="G31" s="22">
        <v>99.0</v>
      </c>
      <c r="H31" s="22">
        <v>99.0</v>
      </c>
      <c r="I31" s="22">
        <v>99.0</v>
      </c>
      <c r="J31" s="22">
        <v>0.99</v>
      </c>
      <c r="K31" s="63"/>
    </row>
    <row r="32">
      <c r="A32" s="64" t="s">
        <v>8296</v>
      </c>
      <c r="B32" s="22">
        <v>2023.0</v>
      </c>
      <c r="C32" s="22" t="s">
        <v>8297</v>
      </c>
      <c r="D32" s="22" t="s">
        <v>8298</v>
      </c>
      <c r="F32" s="22">
        <v>98.0</v>
      </c>
      <c r="K32" s="63"/>
    </row>
    <row r="33">
      <c r="A33" s="22" t="s">
        <v>8387</v>
      </c>
      <c r="B33" s="22">
        <v>2023.0</v>
      </c>
      <c r="C33" s="22" t="s">
        <v>8388</v>
      </c>
      <c r="D33" s="22" t="s">
        <v>8389</v>
      </c>
      <c r="E33" s="76">
        <v>4712.0</v>
      </c>
      <c r="F33" s="22">
        <v>92.3</v>
      </c>
      <c r="G33" s="22">
        <v>84.09</v>
      </c>
      <c r="I33" s="22">
        <v>88.0</v>
      </c>
      <c r="J33" s="22">
        <v>0.86</v>
      </c>
      <c r="K33" s="68" t="s">
        <v>8220</v>
      </c>
    </row>
    <row r="34">
      <c r="A34" s="22" t="s">
        <v>8387</v>
      </c>
      <c r="B34" s="22">
        <v>2023.0</v>
      </c>
      <c r="C34" s="22" t="s">
        <v>8388</v>
      </c>
      <c r="D34" s="22" t="s">
        <v>8390</v>
      </c>
      <c r="E34" s="22">
        <v>478.0</v>
      </c>
      <c r="F34" s="22">
        <v>98.56</v>
      </c>
      <c r="G34" s="22">
        <v>96.42</v>
      </c>
      <c r="I34" s="22">
        <v>98.18</v>
      </c>
      <c r="J34" s="22">
        <v>0.9729</v>
      </c>
      <c r="K34" s="68" t="s">
        <v>8220</v>
      </c>
    </row>
    <row r="35">
      <c r="A35" s="22" t="s">
        <v>8387</v>
      </c>
      <c r="B35" s="22">
        <v>2023.0</v>
      </c>
      <c r="C35" s="22" t="s">
        <v>8391</v>
      </c>
      <c r="D35" s="22" t="s">
        <v>8233</v>
      </c>
      <c r="E35" s="76">
        <v>1609.0</v>
      </c>
      <c r="F35" s="22">
        <v>92.0</v>
      </c>
      <c r="G35" s="22">
        <v>92.16</v>
      </c>
      <c r="I35" s="22">
        <v>91.94</v>
      </c>
      <c r="J35" s="22">
        <v>0.9215</v>
      </c>
      <c r="K35" s="68" t="s">
        <v>8220</v>
      </c>
    </row>
    <row r="36">
      <c r="A36" s="22" t="s">
        <v>8392</v>
      </c>
      <c r="B36" s="22">
        <v>2023.0</v>
      </c>
      <c r="C36" s="22" t="s">
        <v>8393</v>
      </c>
      <c r="D36" s="22" t="s">
        <v>8224</v>
      </c>
      <c r="E36" s="22">
        <v>0.06</v>
      </c>
      <c r="F36" s="22">
        <v>95.3</v>
      </c>
      <c r="G36" s="22">
        <v>98.8</v>
      </c>
      <c r="I36" s="22">
        <v>99.8</v>
      </c>
      <c r="J36" s="22">
        <v>0.969</v>
      </c>
      <c r="K36" s="22" t="s">
        <v>8220</v>
      </c>
    </row>
    <row r="37">
      <c r="A37" s="22" t="s">
        <v>8394</v>
      </c>
      <c r="B37" s="22">
        <v>2023.0</v>
      </c>
      <c r="C37" s="22" t="s">
        <v>8395</v>
      </c>
      <c r="D37" s="22" t="s">
        <v>8396</v>
      </c>
      <c r="E37" s="22">
        <v>354.0</v>
      </c>
      <c r="F37" s="22">
        <v>97.23</v>
      </c>
      <c r="G37" s="22">
        <v>98.11</v>
      </c>
      <c r="I37" s="22">
        <v>97.71</v>
      </c>
      <c r="J37" s="22">
        <v>0.9798</v>
      </c>
      <c r="K37" s="22">
        <v>0.9653</v>
      </c>
    </row>
    <row r="38">
      <c r="A38" s="22" t="s">
        <v>8397</v>
      </c>
      <c r="B38" s="22">
        <v>2023.0</v>
      </c>
      <c r="C38" s="22" t="s">
        <v>8398</v>
      </c>
      <c r="D38" s="22" t="s">
        <v>8399</v>
      </c>
      <c r="E38" s="22">
        <v>0.67</v>
      </c>
      <c r="F38" s="22">
        <v>96.25</v>
      </c>
      <c r="G38" s="22">
        <v>99.8</v>
      </c>
      <c r="I38" s="22">
        <v>99.4</v>
      </c>
      <c r="J38" s="22">
        <v>0.995</v>
      </c>
      <c r="K38" s="22" t="s">
        <v>8220</v>
      </c>
    </row>
    <row r="39">
      <c r="A39" s="22" t="s">
        <v>8397</v>
      </c>
      <c r="B39" s="22">
        <v>2023.0</v>
      </c>
      <c r="C39" s="22" t="s">
        <v>8398</v>
      </c>
      <c r="D39" s="22" t="s">
        <v>8224</v>
      </c>
      <c r="E39" s="22">
        <v>0.21</v>
      </c>
      <c r="F39" s="22">
        <v>99.4</v>
      </c>
      <c r="G39" s="22" t="s">
        <v>8220</v>
      </c>
      <c r="H39" s="22" t="s">
        <v>8220</v>
      </c>
      <c r="I39" s="22" t="s">
        <v>8220</v>
      </c>
      <c r="J39" s="22" t="s">
        <v>8220</v>
      </c>
      <c r="K39" s="22" t="s">
        <v>8220</v>
      </c>
    </row>
    <row r="40">
      <c r="A40" s="22" t="s">
        <v>8397</v>
      </c>
      <c r="B40" s="22">
        <v>2023.0</v>
      </c>
      <c r="C40" s="22" t="s">
        <v>8398</v>
      </c>
      <c r="D40" s="22" t="s">
        <v>8400</v>
      </c>
      <c r="E40" s="22">
        <v>10.6</v>
      </c>
      <c r="F40" s="22">
        <v>72.2</v>
      </c>
      <c r="G40" s="22">
        <v>75.8</v>
      </c>
      <c r="I40" s="22">
        <v>74.4</v>
      </c>
      <c r="J40" s="22">
        <v>0.755</v>
      </c>
      <c r="K40" s="22" t="s">
        <v>8220</v>
      </c>
    </row>
    <row r="41">
      <c r="A41" s="22" t="s">
        <v>8401</v>
      </c>
      <c r="B41" s="22">
        <v>2023.0</v>
      </c>
      <c r="C41" s="22" t="s">
        <v>8402</v>
      </c>
      <c r="D41" s="22" t="s">
        <v>8389</v>
      </c>
      <c r="E41" s="22">
        <v>264.0</v>
      </c>
      <c r="F41" s="22">
        <v>89.49</v>
      </c>
      <c r="G41" s="22">
        <v>83.46</v>
      </c>
      <c r="I41" s="22">
        <v>78.7</v>
      </c>
      <c r="J41" s="22">
        <v>0.8101</v>
      </c>
      <c r="K41" s="22" t="s">
        <v>8220</v>
      </c>
    </row>
    <row r="42">
      <c r="A42" s="22" t="s">
        <v>8403</v>
      </c>
      <c r="B42" s="22">
        <v>2024.0</v>
      </c>
      <c r="C42" s="22" t="s">
        <v>8404</v>
      </c>
      <c r="D42" s="22" t="s">
        <v>8224</v>
      </c>
      <c r="F42" s="22">
        <v>98.32</v>
      </c>
      <c r="G42" s="22">
        <v>98.22</v>
      </c>
      <c r="I42" s="22">
        <v>99.4</v>
      </c>
      <c r="J42" s="22">
        <v>0.9881</v>
      </c>
      <c r="K42" s="22">
        <v>0.98</v>
      </c>
    </row>
    <row r="43">
      <c r="B43" s="22"/>
    </row>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63"/>
    <col customWidth="1" min="2" max="2" width="5.13"/>
    <col customWidth="1" min="3" max="3" width="21.5"/>
    <col customWidth="1" min="4" max="4" width="15.88"/>
    <col customWidth="1" min="5" max="5" width="9.75"/>
    <col customWidth="1" min="6" max="6" width="8.13"/>
    <col customWidth="1" min="7" max="7" width="8.63"/>
    <col customWidth="1" min="8" max="8" width="9.25"/>
    <col customWidth="1" min="9" max="9" width="10.0"/>
    <col customWidth="1" min="10" max="10" width="5.0"/>
    <col customWidth="1" min="11" max="11" width="8.63"/>
    <col customWidth="1" min="12" max="12" width="7.88"/>
    <col customWidth="1" min="13" max="13" width="13.5"/>
    <col customWidth="1" min="14" max="14" width="11.5"/>
    <col customWidth="1" min="15" max="15" width="16.88"/>
    <col customWidth="1" min="16" max="16" width="16.5"/>
  </cols>
  <sheetData>
    <row r="1">
      <c r="A1" s="77" t="s">
        <v>8405</v>
      </c>
      <c r="B1" s="77" t="s">
        <v>8406</v>
      </c>
      <c r="C1" s="77" t="s">
        <v>8202</v>
      </c>
      <c r="D1" s="22" t="s">
        <v>8204</v>
      </c>
      <c r="E1" s="22" t="s">
        <v>8407</v>
      </c>
      <c r="F1" s="68" t="s">
        <v>8207</v>
      </c>
      <c r="G1" s="68" t="s">
        <v>8208</v>
      </c>
      <c r="H1" s="68" t="s">
        <v>8209</v>
      </c>
      <c r="I1" s="68" t="s">
        <v>8210</v>
      </c>
      <c r="J1" s="68" t="s">
        <v>8408</v>
      </c>
      <c r="K1" s="63" t="s">
        <v>8213</v>
      </c>
      <c r="L1" s="22" t="s">
        <v>8409</v>
      </c>
      <c r="M1" s="22" t="s">
        <v>8410</v>
      </c>
      <c r="N1" s="22" t="s">
        <v>8411</v>
      </c>
      <c r="O1" s="77" t="s">
        <v>8412</v>
      </c>
      <c r="P1" s="78" t="s">
        <v>8413</v>
      </c>
    </row>
    <row r="2">
      <c r="A2" s="77" t="s">
        <v>8414</v>
      </c>
      <c r="B2" s="77">
        <v>2025.0</v>
      </c>
      <c r="C2" s="78" t="s">
        <v>8415</v>
      </c>
      <c r="D2" s="63" t="s">
        <v>8416</v>
      </c>
      <c r="E2" s="63" t="s">
        <v>8417</v>
      </c>
      <c r="F2" s="68" t="s">
        <v>8418</v>
      </c>
      <c r="G2" s="68"/>
      <c r="H2" s="68"/>
      <c r="I2" s="68"/>
      <c r="J2" s="68"/>
      <c r="L2" s="22">
        <v>582.0</v>
      </c>
      <c r="M2" s="63" t="s">
        <v>8419</v>
      </c>
      <c r="N2" s="78" t="s">
        <v>8420</v>
      </c>
      <c r="O2" s="78" t="s">
        <v>8421</v>
      </c>
      <c r="P2" s="63" t="s">
        <v>8422</v>
      </c>
    </row>
    <row r="3">
      <c r="A3" s="77" t="s">
        <v>8423</v>
      </c>
      <c r="B3" s="77">
        <v>2023.0</v>
      </c>
      <c r="C3" s="77" t="s">
        <v>8424</v>
      </c>
      <c r="D3" s="63" t="s">
        <v>8425</v>
      </c>
      <c r="F3" s="68" t="s">
        <v>8426</v>
      </c>
      <c r="G3" s="68" t="s">
        <v>8427</v>
      </c>
      <c r="H3" s="68" t="s">
        <v>8428</v>
      </c>
      <c r="I3" s="68" t="s">
        <v>8429</v>
      </c>
      <c r="J3" s="68">
        <v>97.98</v>
      </c>
      <c r="K3" s="68" t="s">
        <v>8430</v>
      </c>
      <c r="O3" s="77" t="s">
        <v>8431</v>
      </c>
      <c r="P3" s="78" t="s">
        <v>8432</v>
      </c>
    </row>
    <row r="4">
      <c r="A4" s="77" t="s">
        <v>8433</v>
      </c>
      <c r="B4" s="77">
        <v>2024.0</v>
      </c>
      <c r="C4" s="77" t="s">
        <v>8434</v>
      </c>
      <c r="D4" s="22" t="s">
        <v>8435</v>
      </c>
      <c r="F4" s="68">
        <v>97.54</v>
      </c>
      <c r="G4" s="68">
        <v>98.0</v>
      </c>
      <c r="H4" s="68"/>
      <c r="I4" s="68">
        <v>96.0</v>
      </c>
      <c r="J4" s="68">
        <v>97.0</v>
      </c>
      <c r="O4" s="77" t="s">
        <v>8431</v>
      </c>
      <c r="P4" s="78" t="s">
        <v>8436</v>
      </c>
    </row>
    <row r="5">
      <c r="A5" s="77" t="s">
        <v>8437</v>
      </c>
      <c r="B5" s="77">
        <v>2025.0</v>
      </c>
      <c r="C5" s="77" t="s">
        <v>8438</v>
      </c>
      <c r="D5" s="63" t="s">
        <v>8439</v>
      </c>
      <c r="F5" s="68" t="s">
        <v>8440</v>
      </c>
      <c r="G5" s="68"/>
      <c r="H5" s="68"/>
      <c r="I5" s="68"/>
      <c r="J5" s="68"/>
      <c r="K5" s="68" t="s">
        <v>8441</v>
      </c>
      <c r="L5" s="22" t="s">
        <v>8442</v>
      </c>
      <c r="M5" s="22" t="s">
        <v>8443</v>
      </c>
      <c r="O5" s="77" t="s">
        <v>8431</v>
      </c>
      <c r="P5" s="78" t="s">
        <v>8444</v>
      </c>
    </row>
    <row r="6">
      <c r="A6" s="77" t="s">
        <v>8445</v>
      </c>
      <c r="B6" s="77">
        <v>2025.0</v>
      </c>
      <c r="C6" s="77" t="s">
        <v>8446</v>
      </c>
      <c r="D6" s="63" t="s">
        <v>8447</v>
      </c>
      <c r="F6" s="68" t="s">
        <v>8448</v>
      </c>
      <c r="G6" s="68" t="s">
        <v>8449</v>
      </c>
      <c r="H6" s="68"/>
      <c r="I6" s="68" t="s">
        <v>8448</v>
      </c>
      <c r="J6" s="68" t="s">
        <v>8450</v>
      </c>
      <c r="N6" s="79"/>
      <c r="O6" s="22" t="s">
        <v>8431</v>
      </c>
      <c r="P6" s="63" t="s">
        <v>8432</v>
      </c>
    </row>
    <row r="7">
      <c r="A7" s="77" t="s">
        <v>8451</v>
      </c>
      <c r="B7" s="77">
        <v>2025.0</v>
      </c>
      <c r="C7" s="77" t="s">
        <v>8452</v>
      </c>
      <c r="D7" s="22" t="s">
        <v>8453</v>
      </c>
      <c r="F7" s="68" t="s">
        <v>8454</v>
      </c>
      <c r="G7" s="68"/>
      <c r="H7" s="68"/>
      <c r="I7" s="68"/>
      <c r="J7" s="22" t="s">
        <v>8455</v>
      </c>
      <c r="K7" s="68"/>
      <c r="L7" s="22" t="s">
        <v>8456</v>
      </c>
      <c r="M7" s="22" t="s">
        <v>8457</v>
      </c>
      <c r="O7" s="22" t="s">
        <v>8431</v>
      </c>
      <c r="P7" s="78" t="s">
        <v>8444</v>
      </c>
    </row>
    <row r="8">
      <c r="A8" s="22" t="s">
        <v>8458</v>
      </c>
      <c r="B8" s="22">
        <v>2025.0</v>
      </c>
      <c r="C8" s="22" t="s">
        <v>8459</v>
      </c>
      <c r="D8" s="63" t="s">
        <v>8460</v>
      </c>
      <c r="F8" s="63" t="s">
        <v>8461</v>
      </c>
      <c r="G8" s="63" t="s">
        <v>8462</v>
      </c>
      <c r="I8" s="63" t="s">
        <v>8463</v>
      </c>
      <c r="L8" s="22" t="s">
        <v>8464</v>
      </c>
      <c r="M8" s="22" t="s">
        <v>8465</v>
      </c>
      <c r="N8" s="22">
        <v>0.083</v>
      </c>
      <c r="O8" s="22" t="s">
        <v>8431</v>
      </c>
      <c r="P8" s="63" t="s">
        <v>8466</v>
      </c>
    </row>
    <row r="9">
      <c r="A9" s="77" t="s">
        <v>8467</v>
      </c>
      <c r="B9" s="77">
        <v>2026.0</v>
      </c>
      <c r="C9" s="77" t="s">
        <v>8468</v>
      </c>
      <c r="D9" s="63" t="s">
        <v>8469</v>
      </c>
      <c r="F9" s="68" t="s">
        <v>8470</v>
      </c>
      <c r="G9" s="68" t="s">
        <v>8471</v>
      </c>
      <c r="H9" s="68" t="s">
        <v>8471</v>
      </c>
      <c r="I9" s="68" t="s">
        <v>8472</v>
      </c>
      <c r="J9" s="68" t="s">
        <v>8473</v>
      </c>
      <c r="K9" s="63" t="s">
        <v>8474</v>
      </c>
      <c r="L9" s="22" t="s">
        <v>8220</v>
      </c>
      <c r="M9" s="22" t="s">
        <v>8475</v>
      </c>
      <c r="O9" s="77" t="s">
        <v>8431</v>
      </c>
      <c r="P9" s="78" t="s">
        <v>8476</v>
      </c>
    </row>
    <row r="10">
      <c r="A10" s="77" t="s">
        <v>8477</v>
      </c>
      <c r="B10" s="77">
        <v>2025.0</v>
      </c>
      <c r="C10" s="77" t="s">
        <v>8478</v>
      </c>
      <c r="D10" s="22" t="s">
        <v>8218</v>
      </c>
      <c r="F10" s="68">
        <v>98.6</v>
      </c>
      <c r="G10" s="68">
        <v>97.37</v>
      </c>
      <c r="H10" s="68">
        <v>98.57</v>
      </c>
      <c r="I10" s="68">
        <v>98.67</v>
      </c>
      <c r="J10" s="68">
        <v>98.02</v>
      </c>
      <c r="L10" s="22" t="s">
        <v>8479</v>
      </c>
      <c r="M10" s="22" t="s">
        <v>8480</v>
      </c>
      <c r="O10" s="77" t="s">
        <v>8431</v>
      </c>
      <c r="P10" s="78" t="s">
        <v>8481</v>
      </c>
    </row>
    <row r="11">
      <c r="A11" s="77" t="s">
        <v>8482</v>
      </c>
      <c r="B11" s="77">
        <v>2025.0</v>
      </c>
      <c r="C11" s="77" t="s">
        <v>8483</v>
      </c>
      <c r="D11" s="63" t="s">
        <v>8484</v>
      </c>
      <c r="F11" s="68" t="s">
        <v>8485</v>
      </c>
      <c r="G11" s="68" t="s">
        <v>8486</v>
      </c>
      <c r="H11" s="68"/>
      <c r="I11" s="68" t="s">
        <v>8487</v>
      </c>
      <c r="J11" s="68" t="s">
        <v>8488</v>
      </c>
      <c r="L11" s="22" t="s">
        <v>8489</v>
      </c>
      <c r="M11" s="22" t="s">
        <v>8490</v>
      </c>
      <c r="O11" s="77" t="s">
        <v>8431</v>
      </c>
      <c r="P11" s="78" t="s">
        <v>8491</v>
      </c>
    </row>
    <row r="12">
      <c r="A12" s="77" t="s">
        <v>8492</v>
      </c>
      <c r="B12" s="77">
        <v>2025.0</v>
      </c>
      <c r="C12" s="77" t="s">
        <v>8493</v>
      </c>
      <c r="D12" s="22" t="s">
        <v>8494</v>
      </c>
      <c r="E12" s="63" t="s">
        <v>8495</v>
      </c>
      <c r="F12" s="80">
        <v>93.73</v>
      </c>
      <c r="G12" s="80">
        <v>90.64</v>
      </c>
      <c r="H12" s="68"/>
      <c r="I12" s="80">
        <v>89.37</v>
      </c>
      <c r="J12" s="80">
        <v>89.9</v>
      </c>
      <c r="L12" s="77" t="s">
        <v>8496</v>
      </c>
      <c r="M12" s="64" t="s">
        <v>8497</v>
      </c>
      <c r="N12" s="22">
        <v>0.04506</v>
      </c>
      <c r="O12" s="77" t="s">
        <v>8431</v>
      </c>
      <c r="P12" s="78" t="s">
        <v>8498</v>
      </c>
    </row>
    <row r="13">
      <c r="A13" s="77" t="s">
        <v>8499</v>
      </c>
      <c r="B13" s="77">
        <v>2025.0</v>
      </c>
      <c r="C13" s="77" t="s">
        <v>8500</v>
      </c>
      <c r="D13" s="22" t="s">
        <v>8501</v>
      </c>
      <c r="F13" s="68">
        <v>97.0</v>
      </c>
      <c r="G13" s="68">
        <v>97.0</v>
      </c>
      <c r="H13" s="68"/>
      <c r="I13" s="68">
        <v>97.0</v>
      </c>
      <c r="J13" s="68">
        <v>97.0</v>
      </c>
      <c r="L13" s="22" t="s">
        <v>8502</v>
      </c>
      <c r="M13" s="22" t="s">
        <v>8475</v>
      </c>
      <c r="O13" s="77" t="s">
        <v>8431</v>
      </c>
      <c r="P13" s="78" t="s">
        <v>8481</v>
      </c>
    </row>
    <row r="14">
      <c r="A14" s="77" t="s">
        <v>8503</v>
      </c>
      <c r="B14" s="77">
        <v>2025.0</v>
      </c>
      <c r="C14" s="77" t="s">
        <v>8504</v>
      </c>
      <c r="D14" s="22" t="s">
        <v>8505</v>
      </c>
      <c r="F14" s="68" t="s">
        <v>8506</v>
      </c>
      <c r="G14" s="68"/>
      <c r="H14" s="68"/>
      <c r="I14" s="68"/>
      <c r="J14" s="22">
        <v>85.1</v>
      </c>
      <c r="M14" s="22" t="s">
        <v>8507</v>
      </c>
      <c r="N14" s="22" t="s">
        <v>8475</v>
      </c>
      <c r="O14" s="78" t="s">
        <v>8431</v>
      </c>
      <c r="P14" s="22" t="s">
        <v>8508</v>
      </c>
    </row>
    <row r="15">
      <c r="A15" s="77" t="s">
        <v>8509</v>
      </c>
      <c r="B15" s="77">
        <v>2025.0</v>
      </c>
      <c r="C15" s="77" t="s">
        <v>8510</v>
      </c>
      <c r="D15" s="22" t="s">
        <v>8511</v>
      </c>
      <c r="F15" s="68">
        <v>99.03</v>
      </c>
      <c r="G15" s="68">
        <v>98.79</v>
      </c>
      <c r="H15" s="68"/>
      <c r="I15" s="68">
        <v>98.97</v>
      </c>
      <c r="J15" s="68">
        <v>98.88</v>
      </c>
      <c r="L15" s="22" t="s">
        <v>8512</v>
      </c>
      <c r="M15" s="22" t="s">
        <v>8513</v>
      </c>
      <c r="N15" s="22">
        <v>0.0032</v>
      </c>
      <c r="O15" s="77" t="s">
        <v>8431</v>
      </c>
      <c r="P15" s="78" t="s">
        <v>8514</v>
      </c>
    </row>
    <row r="16">
      <c r="A16" s="77" t="s">
        <v>8311</v>
      </c>
      <c r="B16" s="77">
        <v>2021.0</v>
      </c>
      <c r="C16" s="77" t="s">
        <v>8515</v>
      </c>
      <c r="D16" s="22" t="s">
        <v>8516</v>
      </c>
      <c r="E16" s="22"/>
      <c r="F16" s="68">
        <v>91.1</v>
      </c>
      <c r="G16" s="68">
        <v>90.8</v>
      </c>
      <c r="H16" s="68"/>
      <c r="I16" s="68">
        <v>91.4</v>
      </c>
      <c r="J16" s="68">
        <v>91.1</v>
      </c>
      <c r="K16" s="22"/>
      <c r="L16" s="22"/>
      <c r="M16" s="22" t="s">
        <v>8475</v>
      </c>
      <c r="N16" s="22">
        <v>0.0018</v>
      </c>
      <c r="O16" s="77" t="s">
        <v>8517</v>
      </c>
      <c r="P16" s="78" t="s">
        <v>8518</v>
      </c>
    </row>
    <row r="17">
      <c r="A17" s="77" t="s">
        <v>8519</v>
      </c>
      <c r="B17" s="77">
        <v>2023.0</v>
      </c>
      <c r="C17" s="77" t="s">
        <v>8520</v>
      </c>
      <c r="D17" s="22" t="s">
        <v>8521</v>
      </c>
      <c r="F17" s="68">
        <v>86.5</v>
      </c>
      <c r="G17" s="68">
        <v>77.4</v>
      </c>
      <c r="H17" s="68"/>
      <c r="I17" s="68">
        <v>85.3</v>
      </c>
      <c r="J17" s="68">
        <v>81.2</v>
      </c>
      <c r="L17" s="22" t="s">
        <v>8522</v>
      </c>
      <c r="O17" s="77" t="s">
        <v>8517</v>
      </c>
      <c r="P17" s="78" t="s">
        <v>8523</v>
      </c>
    </row>
    <row r="18">
      <c r="A18" s="77" t="s">
        <v>8401</v>
      </c>
      <c r="B18" s="77">
        <v>2023.0</v>
      </c>
      <c r="C18" s="77" t="s">
        <v>8524</v>
      </c>
      <c r="D18" s="22" t="s">
        <v>8525</v>
      </c>
      <c r="F18" s="68">
        <v>90.3</v>
      </c>
      <c r="G18" s="68">
        <v>83.47</v>
      </c>
      <c r="H18" s="68">
        <v>93.79</v>
      </c>
      <c r="I18" s="68">
        <v>78.71</v>
      </c>
      <c r="J18" s="68">
        <v>81.03</v>
      </c>
      <c r="L18" s="22" t="s">
        <v>8526</v>
      </c>
      <c r="M18" s="22" t="s">
        <v>8527</v>
      </c>
      <c r="O18" s="77" t="s">
        <v>8517</v>
      </c>
      <c r="P18" s="78" t="s">
        <v>8528</v>
      </c>
    </row>
    <row r="19">
      <c r="A19" s="77" t="s">
        <v>8529</v>
      </c>
      <c r="B19" s="77">
        <v>2023.0</v>
      </c>
      <c r="C19" s="77" t="s">
        <v>8530</v>
      </c>
      <c r="D19" s="22" t="s">
        <v>8531</v>
      </c>
      <c r="F19" s="68">
        <v>80.0</v>
      </c>
      <c r="G19" s="68"/>
      <c r="H19" s="68"/>
      <c r="I19" s="68"/>
      <c r="J19" s="68"/>
      <c r="O19" s="77" t="s">
        <v>8517</v>
      </c>
      <c r="P19" s="78" t="s">
        <v>8532</v>
      </c>
    </row>
    <row r="20">
      <c r="A20" s="77" t="s">
        <v>8533</v>
      </c>
      <c r="B20" s="77">
        <v>2024.0</v>
      </c>
      <c r="C20" s="77" t="s">
        <v>8534</v>
      </c>
      <c r="D20" s="61" t="s">
        <v>8535</v>
      </c>
      <c r="F20" s="81" t="s">
        <v>8536</v>
      </c>
      <c r="G20" s="81" t="s">
        <v>8537</v>
      </c>
      <c r="H20" s="68"/>
      <c r="I20" s="81" t="s">
        <v>8538</v>
      </c>
      <c r="J20" s="68"/>
      <c r="L20" s="77" t="s">
        <v>8539</v>
      </c>
      <c r="M20" s="77" t="s">
        <v>8540</v>
      </c>
      <c r="N20" s="81" t="s">
        <v>8541</v>
      </c>
      <c r="O20" s="77" t="s">
        <v>8517</v>
      </c>
      <c r="P20" s="78" t="s">
        <v>8542</v>
      </c>
    </row>
    <row r="21">
      <c r="A21" s="77" t="s">
        <v>8543</v>
      </c>
      <c r="B21" s="77">
        <v>2025.0</v>
      </c>
      <c r="C21" s="77" t="s">
        <v>8544</v>
      </c>
      <c r="D21" s="61" t="s">
        <v>8545</v>
      </c>
      <c r="F21" s="81" t="s">
        <v>8546</v>
      </c>
      <c r="G21" s="81" t="s">
        <v>8547</v>
      </c>
      <c r="H21" s="68"/>
      <c r="I21" s="81" t="s">
        <v>8548</v>
      </c>
      <c r="J21" s="81" t="s">
        <v>8549</v>
      </c>
      <c r="L21" s="77" t="s">
        <v>8550</v>
      </c>
      <c r="M21" s="77" t="s">
        <v>8551</v>
      </c>
      <c r="N21" s="77">
        <v>0.00399</v>
      </c>
      <c r="O21" s="77" t="s">
        <v>8517</v>
      </c>
      <c r="P21" s="78" t="s">
        <v>8552</v>
      </c>
    </row>
    <row r="22">
      <c r="A22" s="77" t="s">
        <v>8553</v>
      </c>
      <c r="B22" s="77">
        <v>2025.0</v>
      </c>
      <c r="C22" s="77" t="s">
        <v>8554</v>
      </c>
      <c r="D22" s="22" t="s">
        <v>8555</v>
      </c>
      <c r="F22" s="68">
        <v>91.2</v>
      </c>
      <c r="G22" s="68">
        <v>91.8</v>
      </c>
      <c r="H22" s="68"/>
      <c r="I22" s="68">
        <v>91.2</v>
      </c>
      <c r="J22" s="68">
        <v>91.5</v>
      </c>
      <c r="K22" s="22">
        <v>0.94</v>
      </c>
      <c r="L22" s="22" t="s">
        <v>8556</v>
      </c>
      <c r="M22" s="22" t="s">
        <v>8475</v>
      </c>
      <c r="O22" s="77" t="s">
        <v>8517</v>
      </c>
      <c r="P22" s="78" t="s">
        <v>8557</v>
      </c>
    </row>
    <row r="23">
      <c r="A23" s="22" t="s">
        <v>8558</v>
      </c>
      <c r="B23" s="77">
        <v>2024.0</v>
      </c>
      <c r="C23" s="77" t="s">
        <v>8559</v>
      </c>
      <c r="D23" s="22" t="s">
        <v>8560</v>
      </c>
      <c r="F23" s="68">
        <v>96.53</v>
      </c>
      <c r="G23" s="68">
        <v>91.7</v>
      </c>
      <c r="H23" s="68">
        <v>95.95</v>
      </c>
      <c r="I23" s="68">
        <v>97.79</v>
      </c>
      <c r="J23" s="68">
        <v>94.64</v>
      </c>
      <c r="M23" s="22" t="s">
        <v>8220</v>
      </c>
      <c r="N23" s="22" t="s">
        <v>8475</v>
      </c>
      <c r="O23" s="22" t="s">
        <v>8517</v>
      </c>
      <c r="P23" s="63" t="s">
        <v>8561</v>
      </c>
    </row>
    <row r="24">
      <c r="A24" s="77" t="s">
        <v>8562</v>
      </c>
      <c r="B24" s="77">
        <v>2024.0</v>
      </c>
      <c r="C24" s="77" t="s">
        <v>8563</v>
      </c>
      <c r="D24" s="22" t="s">
        <v>8564</v>
      </c>
      <c r="F24" s="68">
        <v>96.06</v>
      </c>
      <c r="G24" s="68">
        <v>94.85</v>
      </c>
      <c r="H24" s="68"/>
      <c r="I24" s="68">
        <v>98.02</v>
      </c>
      <c r="J24" s="68">
        <v>96.28</v>
      </c>
      <c r="L24" s="22" t="s">
        <v>8220</v>
      </c>
      <c r="M24" s="22" t="s">
        <v>8551</v>
      </c>
      <c r="O24" s="77" t="s">
        <v>8517</v>
      </c>
      <c r="P24" s="78" t="s">
        <v>8565</v>
      </c>
    </row>
    <row r="25">
      <c r="A25" s="77" t="s">
        <v>8566</v>
      </c>
      <c r="B25" s="77">
        <v>2025.0</v>
      </c>
      <c r="C25" s="77" t="s">
        <v>8567</v>
      </c>
      <c r="D25" s="63" t="s">
        <v>8568</v>
      </c>
      <c r="F25" s="68" t="s">
        <v>8569</v>
      </c>
      <c r="G25" s="68" t="s">
        <v>8570</v>
      </c>
      <c r="H25" s="68"/>
      <c r="I25" s="68" t="s">
        <v>8569</v>
      </c>
      <c r="J25" s="68" t="s">
        <v>8571</v>
      </c>
      <c r="L25" s="22" t="s">
        <v>8572</v>
      </c>
      <c r="M25" s="22" t="s">
        <v>8475</v>
      </c>
      <c r="O25" s="77" t="s">
        <v>8517</v>
      </c>
      <c r="P25" s="78" t="s">
        <v>8557</v>
      </c>
    </row>
    <row r="26">
      <c r="A26" s="77" t="s">
        <v>8573</v>
      </c>
      <c r="B26" s="77">
        <v>2025.0</v>
      </c>
      <c r="C26" s="77" t="s">
        <v>8574</v>
      </c>
      <c r="D26" s="22" t="s">
        <v>8386</v>
      </c>
      <c r="F26" s="68">
        <v>92.0</v>
      </c>
      <c r="G26" s="68">
        <v>92.0</v>
      </c>
      <c r="H26" s="68"/>
      <c r="I26" s="68">
        <v>92.0</v>
      </c>
      <c r="J26" s="68">
        <v>92.0</v>
      </c>
      <c r="M26" s="22" t="s">
        <v>8220</v>
      </c>
      <c r="N26" s="22" t="s">
        <v>8475</v>
      </c>
      <c r="O26" s="77" t="s">
        <v>8517</v>
      </c>
      <c r="P26" s="63" t="s">
        <v>8561</v>
      </c>
    </row>
    <row r="27">
      <c r="A27" s="77" t="s">
        <v>8575</v>
      </c>
      <c r="B27" s="77">
        <v>2025.0</v>
      </c>
      <c r="C27" s="78" t="s">
        <v>8576</v>
      </c>
      <c r="D27" s="63" t="s">
        <v>8577</v>
      </c>
      <c r="F27" s="68" t="s">
        <v>8578</v>
      </c>
      <c r="G27" s="68" t="s">
        <v>8579</v>
      </c>
      <c r="H27" s="68"/>
      <c r="I27" s="68" t="s">
        <v>8579</v>
      </c>
      <c r="J27" s="68" t="s">
        <v>8579</v>
      </c>
      <c r="K27" s="63" t="s">
        <v>8580</v>
      </c>
      <c r="L27" s="22" t="s">
        <v>8220</v>
      </c>
      <c r="M27" s="22" t="s">
        <v>8475</v>
      </c>
      <c r="O27" s="77" t="s">
        <v>8517</v>
      </c>
      <c r="P27" s="78" t="s">
        <v>8581</v>
      </c>
    </row>
    <row r="28">
      <c r="A28" s="77" t="s">
        <v>8582</v>
      </c>
      <c r="B28" s="77">
        <v>2024.0</v>
      </c>
      <c r="C28" s="77" t="s">
        <v>8583</v>
      </c>
      <c r="D28" s="22" t="s">
        <v>8525</v>
      </c>
      <c r="F28" s="68">
        <v>94.71</v>
      </c>
      <c r="G28" s="68">
        <v>93.41</v>
      </c>
      <c r="H28" s="68"/>
      <c r="I28" s="68">
        <v>92.36</v>
      </c>
      <c r="J28" s="68">
        <v>93.46</v>
      </c>
      <c r="L28" s="22" t="s">
        <v>8584</v>
      </c>
      <c r="M28" s="22" t="s">
        <v>8585</v>
      </c>
      <c r="N28" s="22">
        <v>0.0105</v>
      </c>
      <c r="O28" s="77" t="s">
        <v>8586</v>
      </c>
      <c r="P28" s="78" t="s">
        <v>8552</v>
      </c>
    </row>
    <row r="29">
      <c r="A29" s="77" t="s">
        <v>8587</v>
      </c>
      <c r="B29" s="77">
        <v>2024.0</v>
      </c>
      <c r="C29" s="77" t="s">
        <v>8588</v>
      </c>
      <c r="D29" s="61" t="s">
        <v>8589</v>
      </c>
      <c r="E29" s="64"/>
      <c r="F29" s="81" t="s">
        <v>8590</v>
      </c>
      <c r="G29" s="81" t="s">
        <v>8590</v>
      </c>
      <c r="H29" s="80"/>
      <c r="I29" s="81" t="s">
        <v>8590</v>
      </c>
      <c r="J29" s="81" t="s">
        <v>8590</v>
      </c>
      <c r="K29" s="64"/>
      <c r="L29" s="64"/>
      <c r="M29" s="64"/>
      <c r="N29" s="64"/>
      <c r="O29" s="77" t="s">
        <v>8586</v>
      </c>
      <c r="P29" s="78" t="s">
        <v>8591</v>
      </c>
      <c r="Q29" s="64"/>
      <c r="R29" s="64"/>
      <c r="S29" s="64"/>
      <c r="T29" s="64"/>
      <c r="U29" s="64"/>
      <c r="V29" s="64"/>
      <c r="W29" s="64"/>
      <c r="X29" s="64"/>
      <c r="Y29" s="64"/>
      <c r="Z29" s="64"/>
      <c r="AA29" s="64"/>
      <c r="AB29" s="64"/>
      <c r="AC29" s="64"/>
      <c r="AD29" s="64"/>
      <c r="AE29" s="64"/>
      <c r="AF29" s="64"/>
    </row>
    <row r="30">
      <c r="A30" s="77" t="s">
        <v>8392</v>
      </c>
      <c r="B30" s="77">
        <v>2023.0</v>
      </c>
      <c r="C30" s="77" t="s">
        <v>8592</v>
      </c>
      <c r="D30" s="22" t="s">
        <v>8593</v>
      </c>
      <c r="F30" s="68">
        <v>95.3</v>
      </c>
      <c r="G30" s="68">
        <v>98.8</v>
      </c>
      <c r="H30" s="68"/>
      <c r="I30" s="68">
        <v>99.4</v>
      </c>
      <c r="J30" s="68">
        <v>92.5</v>
      </c>
      <c r="M30" s="22" t="s">
        <v>8594</v>
      </c>
      <c r="N30" s="22">
        <v>0.0592</v>
      </c>
      <c r="O30" s="77" t="s">
        <v>8595</v>
      </c>
      <c r="P30" s="78" t="s">
        <v>8596</v>
      </c>
    </row>
    <row r="31">
      <c r="A31" s="77" t="s">
        <v>8597</v>
      </c>
      <c r="B31" s="77">
        <v>2024.0</v>
      </c>
      <c r="C31" s="78" t="s">
        <v>8598</v>
      </c>
      <c r="D31" s="61" t="s">
        <v>8599</v>
      </c>
      <c r="F31" s="81" t="s">
        <v>8600</v>
      </c>
      <c r="G31" s="81" t="s">
        <v>8601</v>
      </c>
      <c r="H31" s="81" t="s">
        <v>8602</v>
      </c>
      <c r="I31" s="81" t="s">
        <v>8603</v>
      </c>
      <c r="J31" s="81" t="s">
        <v>8604</v>
      </c>
      <c r="K31" s="81" t="s">
        <v>8605</v>
      </c>
      <c r="L31" s="78" t="s">
        <v>8606</v>
      </c>
      <c r="M31" s="22" t="s">
        <v>8607</v>
      </c>
      <c r="O31" s="77" t="s">
        <v>8595</v>
      </c>
      <c r="P31" s="78" t="s">
        <v>8481</v>
      </c>
    </row>
    <row r="32">
      <c r="A32" s="77" t="s">
        <v>8608</v>
      </c>
      <c r="B32" s="77">
        <v>2024.0</v>
      </c>
      <c r="C32" s="77" t="s">
        <v>8609</v>
      </c>
      <c r="D32" s="61" t="s">
        <v>8610</v>
      </c>
      <c r="F32" s="81" t="s">
        <v>8611</v>
      </c>
      <c r="G32" s="81" t="s">
        <v>8612</v>
      </c>
      <c r="H32" s="68"/>
      <c r="I32" s="81" t="s">
        <v>8613</v>
      </c>
      <c r="J32" s="81" t="s">
        <v>8614</v>
      </c>
      <c r="L32" s="22" t="s">
        <v>8615</v>
      </c>
      <c r="O32" s="77" t="s">
        <v>8595</v>
      </c>
      <c r="P32" s="78" t="s">
        <v>8432</v>
      </c>
    </row>
    <row r="33">
      <c r="A33" s="77" t="s">
        <v>8616</v>
      </c>
      <c r="B33" s="77">
        <v>2024.0</v>
      </c>
      <c r="C33" s="77" t="s">
        <v>8617</v>
      </c>
      <c r="D33" s="22" t="s">
        <v>8618</v>
      </c>
      <c r="F33" s="68"/>
      <c r="G33" s="68">
        <v>0.77</v>
      </c>
      <c r="H33" s="68"/>
      <c r="I33" s="68">
        <v>0.78</v>
      </c>
      <c r="J33" s="68">
        <v>0.77</v>
      </c>
      <c r="L33" s="22" t="s">
        <v>8619</v>
      </c>
      <c r="M33" s="22" t="s">
        <v>8475</v>
      </c>
      <c r="O33" s="77" t="s">
        <v>8595</v>
      </c>
      <c r="P33" s="63" t="s">
        <v>8481</v>
      </c>
    </row>
    <row r="34">
      <c r="A34" s="77" t="s">
        <v>8620</v>
      </c>
      <c r="B34" s="77">
        <v>2023.0</v>
      </c>
      <c r="C34" s="77" t="s">
        <v>8621</v>
      </c>
      <c r="D34" s="22" t="s">
        <v>8247</v>
      </c>
      <c r="F34" s="68"/>
      <c r="G34" s="68"/>
      <c r="H34" s="68"/>
      <c r="I34" s="68"/>
      <c r="J34" s="68"/>
      <c r="K34" s="22">
        <v>0.92</v>
      </c>
      <c r="O34" s="77" t="s">
        <v>8622</v>
      </c>
      <c r="P34" s="78" t="s">
        <v>8623</v>
      </c>
    </row>
    <row r="35">
      <c r="A35" s="77" t="s">
        <v>8624</v>
      </c>
      <c r="B35" s="77">
        <v>2025.0</v>
      </c>
      <c r="C35" s="77" t="s">
        <v>8625</v>
      </c>
      <c r="D35" s="63" t="s">
        <v>8626</v>
      </c>
      <c r="F35" s="68" t="s">
        <v>8627</v>
      </c>
      <c r="G35" s="68" t="s">
        <v>8628</v>
      </c>
      <c r="H35" s="68"/>
      <c r="I35" s="68" t="s">
        <v>8629</v>
      </c>
      <c r="J35" s="63" t="s">
        <v>8630</v>
      </c>
      <c r="M35" s="22" t="s">
        <v>8475</v>
      </c>
      <c r="N35" s="22" t="s">
        <v>8475</v>
      </c>
      <c r="O35" s="77" t="s">
        <v>8622</v>
      </c>
      <c r="P35" s="63" t="s">
        <v>8631</v>
      </c>
    </row>
    <row r="36">
      <c r="A36" s="77" t="s">
        <v>8632</v>
      </c>
      <c r="B36" s="77">
        <v>2023.0</v>
      </c>
      <c r="C36" s="77" t="s">
        <v>8633</v>
      </c>
      <c r="D36" s="22" t="s">
        <v>8634</v>
      </c>
      <c r="F36" s="68">
        <v>91.0</v>
      </c>
      <c r="G36" s="68">
        <v>90.0</v>
      </c>
      <c r="H36" s="68"/>
      <c r="I36" s="68">
        <v>99.0</v>
      </c>
      <c r="J36" s="68">
        <v>93.0</v>
      </c>
      <c r="K36" s="22">
        <v>99.0</v>
      </c>
      <c r="M36" s="22" t="s">
        <v>8475</v>
      </c>
      <c r="O36" s="77" t="s">
        <v>8622</v>
      </c>
      <c r="P36" s="78" t="s">
        <v>8432</v>
      </c>
    </row>
    <row r="37">
      <c r="A37" s="77" t="s">
        <v>8635</v>
      </c>
      <c r="B37" s="77">
        <v>2025.0</v>
      </c>
      <c r="C37" s="77" t="s">
        <v>8636</v>
      </c>
      <c r="D37" s="22" t="s">
        <v>8435</v>
      </c>
      <c r="F37" s="68">
        <v>98.25</v>
      </c>
      <c r="G37" s="68">
        <v>99.07</v>
      </c>
      <c r="H37" s="68">
        <v>98.41</v>
      </c>
      <c r="I37" s="68">
        <v>98.15</v>
      </c>
      <c r="J37" s="68">
        <v>98.6</v>
      </c>
      <c r="M37" s="22" t="s">
        <v>8475</v>
      </c>
      <c r="N37" s="22" t="s">
        <v>8475</v>
      </c>
      <c r="O37" s="77" t="s">
        <v>8637</v>
      </c>
      <c r="P37" s="63" t="s">
        <v>8436</v>
      </c>
    </row>
    <row r="38">
      <c r="A38" s="77" t="s">
        <v>8638</v>
      </c>
      <c r="B38" s="77">
        <v>2025.0</v>
      </c>
      <c r="C38" s="77" t="s">
        <v>8639</v>
      </c>
      <c r="D38" s="22" t="s">
        <v>8218</v>
      </c>
      <c r="F38" s="68">
        <v>99.62</v>
      </c>
      <c r="G38" s="68">
        <v>99.63</v>
      </c>
      <c r="H38" s="68"/>
      <c r="I38" s="68">
        <v>99.63</v>
      </c>
      <c r="J38" s="68">
        <v>99.63</v>
      </c>
      <c r="K38" s="22">
        <v>99.72</v>
      </c>
      <c r="L38" s="22" t="s">
        <v>8220</v>
      </c>
      <c r="M38" s="22" t="s">
        <v>8475</v>
      </c>
      <c r="O38" s="77" t="s">
        <v>8637</v>
      </c>
      <c r="P38" s="78" t="s">
        <v>8432</v>
      </c>
    </row>
    <row r="39">
      <c r="A39" s="77" t="s">
        <v>8640</v>
      </c>
      <c r="B39" s="77">
        <v>2025.0</v>
      </c>
      <c r="C39" s="77" t="s">
        <v>8641</v>
      </c>
      <c r="D39" s="22" t="s">
        <v>8505</v>
      </c>
      <c r="F39" s="68">
        <v>95.24</v>
      </c>
      <c r="G39" s="68"/>
      <c r="H39" s="68"/>
      <c r="I39" s="68"/>
      <c r="N39" s="68">
        <v>5.87</v>
      </c>
      <c r="O39" s="22" t="s">
        <v>8637</v>
      </c>
      <c r="P39" s="63" t="s">
        <v>8432</v>
      </c>
    </row>
    <row r="40">
      <c r="A40" s="77" t="s">
        <v>8642</v>
      </c>
      <c r="B40" s="77">
        <v>2025.0</v>
      </c>
      <c r="C40" s="77" t="s">
        <v>8643</v>
      </c>
      <c r="D40" s="22" t="s">
        <v>8218</v>
      </c>
      <c r="F40" s="68">
        <v>91.97</v>
      </c>
      <c r="G40" s="68">
        <v>90.79</v>
      </c>
      <c r="H40" s="68"/>
      <c r="I40" s="68">
        <v>93.52</v>
      </c>
      <c r="J40" s="68">
        <v>92.09</v>
      </c>
      <c r="L40" s="22" t="s">
        <v>8220</v>
      </c>
      <c r="M40" s="22" t="s">
        <v>8475</v>
      </c>
      <c r="O40" s="77" t="s">
        <v>8637</v>
      </c>
      <c r="P40" s="78" t="s">
        <v>8432</v>
      </c>
    </row>
    <row r="41">
      <c r="A41" s="64" t="s">
        <v>8644</v>
      </c>
      <c r="B41" s="77">
        <v>2025.0</v>
      </c>
      <c r="C41" s="77" t="s">
        <v>8645</v>
      </c>
      <c r="D41" s="22" t="s">
        <v>8646</v>
      </c>
      <c r="F41" s="68">
        <v>95.32</v>
      </c>
      <c r="G41" s="68"/>
      <c r="H41" s="68"/>
      <c r="I41" s="68"/>
      <c r="M41" s="68" t="s">
        <v>8647</v>
      </c>
      <c r="N41" s="22" t="s">
        <v>8648</v>
      </c>
      <c r="O41" s="22" t="s">
        <v>8649</v>
      </c>
      <c r="P41" s="63" t="s">
        <v>8650</v>
      </c>
    </row>
    <row r="42">
      <c r="A42" s="77" t="s">
        <v>8651</v>
      </c>
      <c r="B42" s="77">
        <v>2025.0</v>
      </c>
      <c r="C42" s="77" t="s">
        <v>8652</v>
      </c>
      <c r="D42" s="22" t="s">
        <v>8618</v>
      </c>
      <c r="F42" s="68">
        <v>96.47</v>
      </c>
      <c r="G42" s="68">
        <v>97.4</v>
      </c>
      <c r="H42" s="68"/>
      <c r="I42" s="68">
        <v>94.94</v>
      </c>
      <c r="J42" s="68"/>
      <c r="K42" s="22">
        <v>98.23</v>
      </c>
      <c r="L42" s="22" t="s">
        <v>8653</v>
      </c>
      <c r="M42" s="22" t="s">
        <v>8654</v>
      </c>
      <c r="N42" s="22" t="s">
        <v>8655</v>
      </c>
      <c r="O42" s="77" t="s">
        <v>8649</v>
      </c>
      <c r="P42" s="78" t="s">
        <v>8656</v>
      </c>
    </row>
    <row r="43">
      <c r="A43" s="77" t="s">
        <v>8657</v>
      </c>
      <c r="B43" s="77">
        <v>2025.0</v>
      </c>
      <c r="C43" s="77" t="s">
        <v>8658</v>
      </c>
      <c r="D43" s="22" t="s">
        <v>8659</v>
      </c>
      <c r="F43" s="68">
        <v>99.69</v>
      </c>
      <c r="G43" s="68"/>
      <c r="H43" s="68"/>
      <c r="I43" s="68"/>
      <c r="J43" s="68"/>
      <c r="M43" s="22" t="s">
        <v>8660</v>
      </c>
      <c r="N43" s="22" t="s">
        <v>8475</v>
      </c>
      <c r="O43" s="77" t="s">
        <v>8661</v>
      </c>
      <c r="P43" s="63" t="s">
        <v>8557</v>
      </c>
    </row>
    <row r="44">
      <c r="A44" s="77" t="s">
        <v>8662</v>
      </c>
      <c r="B44" s="77">
        <v>2024.0</v>
      </c>
      <c r="C44" s="77" t="s">
        <v>8663</v>
      </c>
      <c r="D44" s="22" t="s">
        <v>8664</v>
      </c>
      <c r="F44" s="68">
        <v>98.0</v>
      </c>
      <c r="G44" s="68">
        <v>98.0</v>
      </c>
      <c r="H44" s="68"/>
      <c r="I44" s="68">
        <v>98.0</v>
      </c>
      <c r="J44" s="68">
        <v>98.0</v>
      </c>
      <c r="M44" s="22" t="s">
        <v>8220</v>
      </c>
      <c r="N44" s="22" t="s">
        <v>8475</v>
      </c>
      <c r="O44" s="77" t="s">
        <v>8665</v>
      </c>
      <c r="P44" s="63" t="s">
        <v>8436</v>
      </c>
    </row>
    <row r="45">
      <c r="A45" s="77" t="s">
        <v>8666</v>
      </c>
      <c r="B45" s="77">
        <v>2025.0</v>
      </c>
      <c r="C45" s="77" t="s">
        <v>8667</v>
      </c>
      <c r="D45" s="63" t="s">
        <v>8668</v>
      </c>
      <c r="F45" s="68" t="s">
        <v>8669</v>
      </c>
      <c r="G45" s="68" t="s">
        <v>8670</v>
      </c>
      <c r="H45" s="68" t="s">
        <v>8671</v>
      </c>
      <c r="I45" s="68" t="s">
        <v>8672</v>
      </c>
      <c r="J45" s="68" t="s">
        <v>8673</v>
      </c>
      <c r="K45" s="63" t="s">
        <v>8674</v>
      </c>
      <c r="L45" s="22" t="s">
        <v>8220</v>
      </c>
      <c r="M45" s="22" t="s">
        <v>8475</v>
      </c>
      <c r="O45" s="77" t="s">
        <v>8665</v>
      </c>
      <c r="P45" s="78" t="s">
        <v>8675</v>
      </c>
    </row>
    <row r="46">
      <c r="A46" s="77" t="s">
        <v>8676</v>
      </c>
      <c r="B46" s="77">
        <v>2025.0</v>
      </c>
      <c r="C46" s="77" t="s">
        <v>8677</v>
      </c>
      <c r="D46" s="63" t="s">
        <v>8678</v>
      </c>
      <c r="E46" s="63" t="s">
        <v>8679</v>
      </c>
      <c r="F46" s="68" t="s">
        <v>8680</v>
      </c>
      <c r="G46" s="68"/>
      <c r="H46" s="68" t="s">
        <v>8681</v>
      </c>
      <c r="I46" s="68"/>
      <c r="J46" s="68"/>
      <c r="K46" s="63" t="s">
        <v>8682</v>
      </c>
      <c r="L46" s="22" t="s">
        <v>8220</v>
      </c>
      <c r="M46" s="22" t="s">
        <v>8475</v>
      </c>
      <c r="O46" s="77" t="s">
        <v>8683</v>
      </c>
      <c r="P46" s="78" t="s">
        <v>8518</v>
      </c>
    </row>
    <row r="47">
      <c r="A47" s="22" t="s">
        <v>8684</v>
      </c>
      <c r="B47" s="77">
        <v>2026.0</v>
      </c>
      <c r="C47" s="77" t="s">
        <v>8685</v>
      </c>
      <c r="D47" s="63" t="s">
        <v>8686</v>
      </c>
      <c r="F47" s="68" t="s">
        <v>8687</v>
      </c>
      <c r="G47" s="68" t="s">
        <v>8688</v>
      </c>
      <c r="H47" s="68"/>
      <c r="I47" s="68" t="s">
        <v>8689</v>
      </c>
      <c r="J47" s="68" t="s">
        <v>8690</v>
      </c>
      <c r="L47" s="22" t="s">
        <v>8691</v>
      </c>
      <c r="M47" s="22" t="s">
        <v>8692</v>
      </c>
      <c r="N47" s="22">
        <v>0.0116</v>
      </c>
      <c r="O47" s="77" t="s">
        <v>8693</v>
      </c>
      <c r="P47" s="78" t="s">
        <v>8694</v>
      </c>
    </row>
    <row r="48">
      <c r="A48" s="77" t="s">
        <v>8695</v>
      </c>
      <c r="B48" s="77">
        <v>2025.0</v>
      </c>
      <c r="C48" s="77" t="s">
        <v>8696</v>
      </c>
      <c r="D48" s="63" t="s">
        <v>8697</v>
      </c>
      <c r="F48" s="68" t="s">
        <v>8698</v>
      </c>
      <c r="G48" s="81" t="s">
        <v>8699</v>
      </c>
      <c r="H48" s="68"/>
      <c r="I48" s="81" t="s">
        <v>8700</v>
      </c>
      <c r="J48" s="68" t="s">
        <v>8701</v>
      </c>
      <c r="K48" s="63" t="s">
        <v>8702</v>
      </c>
      <c r="L48" s="22" t="s">
        <v>8220</v>
      </c>
      <c r="M48" s="22" t="s">
        <v>8475</v>
      </c>
      <c r="O48" s="77" t="s">
        <v>8703</v>
      </c>
      <c r="P48" s="78" t="s">
        <v>8704</v>
      </c>
    </row>
    <row r="49">
      <c r="A49" s="22" t="s">
        <v>8705</v>
      </c>
      <c r="B49" s="77">
        <v>2024.0</v>
      </c>
      <c r="C49" s="77" t="s">
        <v>8706</v>
      </c>
      <c r="D49" s="22" t="s">
        <v>8525</v>
      </c>
      <c r="F49" s="68">
        <v>98.25</v>
      </c>
      <c r="G49" s="68">
        <v>98.99</v>
      </c>
      <c r="H49" s="68">
        <v>98.995</v>
      </c>
      <c r="I49" s="68">
        <v>97.51</v>
      </c>
      <c r="J49" s="68">
        <v>98.25</v>
      </c>
      <c r="M49" s="22" t="s">
        <v>8220</v>
      </c>
      <c r="N49" s="22" t="s">
        <v>8475</v>
      </c>
      <c r="O49" s="77" t="s">
        <v>8707</v>
      </c>
      <c r="P49" s="63" t="s">
        <v>8432</v>
      </c>
    </row>
    <row r="50">
      <c r="A50" s="77" t="s">
        <v>8708</v>
      </c>
      <c r="B50" s="77">
        <v>2025.0</v>
      </c>
      <c r="C50" s="77" t="s">
        <v>8709</v>
      </c>
      <c r="D50" s="63" t="s">
        <v>8710</v>
      </c>
      <c r="F50" s="68" t="s">
        <v>8711</v>
      </c>
      <c r="G50" s="68" t="s">
        <v>8712</v>
      </c>
      <c r="H50" s="68" t="s">
        <v>8590</v>
      </c>
      <c r="I50" s="68" t="s">
        <v>8713</v>
      </c>
      <c r="J50" s="68" t="s">
        <v>8714</v>
      </c>
      <c r="L50" s="22" t="s">
        <v>8715</v>
      </c>
      <c r="M50" s="22" t="s">
        <v>8716</v>
      </c>
      <c r="N50" s="22">
        <v>0.002</v>
      </c>
      <c r="O50" s="77" t="s">
        <v>8717</v>
      </c>
      <c r="P50" s="78" t="s">
        <v>8718</v>
      </c>
    </row>
    <row r="51">
      <c r="A51" s="77" t="s">
        <v>8245</v>
      </c>
      <c r="B51" s="77">
        <v>2020.0</v>
      </c>
      <c r="C51" s="77" t="s">
        <v>8719</v>
      </c>
      <c r="D51" s="22" t="s">
        <v>8247</v>
      </c>
      <c r="E51" s="22">
        <v>140.0</v>
      </c>
      <c r="F51" s="68"/>
      <c r="G51" s="68"/>
      <c r="H51" s="68"/>
      <c r="I51" s="68"/>
      <c r="J51" s="68"/>
      <c r="K51" s="22">
        <v>0.9189</v>
      </c>
      <c r="L51" s="22" t="s">
        <v>8720</v>
      </c>
      <c r="M51" s="22" t="s">
        <v>8721</v>
      </c>
      <c r="O51" s="77" t="s">
        <v>8722</v>
      </c>
      <c r="P51" s="78" t="s">
        <v>8723</v>
      </c>
    </row>
    <row r="52">
      <c r="A52" s="77" t="s">
        <v>8724</v>
      </c>
      <c r="B52" s="77">
        <v>2024.0</v>
      </c>
      <c r="C52" s="77" t="s">
        <v>8725</v>
      </c>
      <c r="D52" s="63" t="s">
        <v>8726</v>
      </c>
      <c r="F52" s="68" t="s">
        <v>8727</v>
      </c>
      <c r="G52" s="68" t="s">
        <v>8728</v>
      </c>
      <c r="H52" s="68"/>
      <c r="I52" s="68" t="s">
        <v>8729</v>
      </c>
      <c r="J52" s="68" t="s">
        <v>8728</v>
      </c>
      <c r="L52" s="22">
        <v>1837.0</v>
      </c>
      <c r="M52" s="63" t="s">
        <v>8730</v>
      </c>
      <c r="N52" s="63" t="s">
        <v>8731</v>
      </c>
      <c r="O52" s="77" t="s">
        <v>8732</v>
      </c>
      <c r="P52" s="78" t="s">
        <v>8514</v>
      </c>
    </row>
    <row r="53">
      <c r="A53" s="77"/>
      <c r="B53" s="77"/>
      <c r="C53" s="77"/>
      <c r="F53" s="68"/>
      <c r="G53" s="68"/>
      <c r="H53" s="68"/>
      <c r="I53" s="68"/>
      <c r="J53" s="68"/>
      <c r="O53" s="77"/>
      <c r="P53" s="78"/>
    </row>
    <row r="54">
      <c r="A54" s="77"/>
      <c r="B54" s="77"/>
      <c r="C54" s="77"/>
      <c r="F54" s="68"/>
      <c r="G54" s="68"/>
      <c r="H54" s="68"/>
      <c r="I54" s="68"/>
      <c r="J54" s="68"/>
      <c r="O54" s="77"/>
      <c r="P54" s="78"/>
    </row>
    <row r="55">
      <c r="A55" s="77"/>
      <c r="B55" s="77"/>
      <c r="C55" s="77"/>
      <c r="F55" s="68"/>
      <c r="G55" s="68"/>
      <c r="H55" s="68"/>
      <c r="I55" s="68"/>
      <c r="J55" s="68"/>
      <c r="O55" s="77"/>
      <c r="P55" s="78"/>
    </row>
    <row r="56">
      <c r="A56" s="77"/>
      <c r="B56" s="77"/>
      <c r="C56" s="77"/>
      <c r="F56" s="68"/>
      <c r="G56" s="68"/>
      <c r="H56" s="68"/>
      <c r="I56" s="68"/>
      <c r="J56" s="68"/>
      <c r="O56" s="77"/>
      <c r="P56" s="78"/>
    </row>
    <row r="57">
      <c r="A57" s="77"/>
      <c r="B57" s="77"/>
      <c r="C57" s="77"/>
      <c r="F57" s="68"/>
      <c r="G57" s="68"/>
      <c r="H57" s="68"/>
      <c r="I57" s="68"/>
      <c r="J57" s="68"/>
      <c r="O57" s="77"/>
      <c r="P57" s="78"/>
    </row>
    <row r="58">
      <c r="A58" s="77"/>
      <c r="B58" s="77"/>
      <c r="C58" s="77"/>
      <c r="F58" s="68"/>
      <c r="G58" s="68"/>
      <c r="H58" s="68"/>
      <c r="I58" s="68"/>
      <c r="J58" s="68"/>
      <c r="O58" s="77"/>
      <c r="P58" s="78"/>
    </row>
    <row r="59">
      <c r="A59" s="77"/>
      <c r="B59" s="77"/>
      <c r="C59" s="77"/>
      <c r="F59" s="68"/>
      <c r="G59" s="68"/>
      <c r="H59" s="68"/>
      <c r="I59" s="68"/>
      <c r="J59" s="68"/>
      <c r="O59" s="77"/>
      <c r="P59" s="78"/>
    </row>
    <row r="60">
      <c r="A60" s="77"/>
      <c r="B60" s="77"/>
      <c r="C60" s="77"/>
      <c r="F60" s="68"/>
      <c r="G60" s="68"/>
      <c r="H60" s="68"/>
      <c r="I60" s="68"/>
      <c r="J60" s="68"/>
      <c r="O60" s="77"/>
      <c r="P60" s="78"/>
    </row>
    <row r="61">
      <c r="A61" s="77"/>
      <c r="B61" s="77"/>
      <c r="C61" s="77"/>
      <c r="F61" s="68"/>
      <c r="G61" s="68"/>
      <c r="H61" s="68"/>
      <c r="I61" s="68"/>
      <c r="J61" s="68"/>
      <c r="O61" s="77"/>
      <c r="P61" s="78"/>
    </row>
    <row r="62">
      <c r="A62" s="77"/>
      <c r="B62" s="77"/>
      <c r="C62" s="77"/>
      <c r="F62" s="68"/>
      <c r="G62" s="68"/>
      <c r="H62" s="68"/>
      <c r="I62" s="68"/>
      <c r="J62" s="68"/>
      <c r="O62" s="77"/>
      <c r="P62" s="78"/>
    </row>
    <row r="63">
      <c r="A63" s="77"/>
      <c r="B63" s="77"/>
      <c r="C63" s="77"/>
      <c r="F63" s="68"/>
      <c r="G63" s="68"/>
      <c r="H63" s="68"/>
      <c r="I63" s="68"/>
      <c r="J63" s="68"/>
      <c r="O63" s="77"/>
      <c r="P63" s="78"/>
    </row>
    <row r="64">
      <c r="A64" s="77"/>
      <c r="B64" s="77"/>
      <c r="C64" s="77"/>
      <c r="F64" s="68"/>
      <c r="G64" s="68"/>
      <c r="H64" s="68"/>
      <c r="I64" s="68"/>
      <c r="J64" s="68"/>
      <c r="O64" s="77"/>
      <c r="P64" s="78"/>
    </row>
    <row r="65">
      <c r="A65" s="77"/>
      <c r="B65" s="77"/>
      <c r="C65" s="77"/>
      <c r="F65" s="68"/>
      <c r="G65" s="68"/>
      <c r="H65" s="68"/>
      <c r="I65" s="68"/>
      <c r="J65" s="68"/>
      <c r="O65" s="77"/>
      <c r="P65" s="78"/>
    </row>
    <row r="66">
      <c r="A66" s="77"/>
      <c r="B66" s="77"/>
      <c r="C66" s="77"/>
      <c r="F66" s="68"/>
      <c r="G66" s="68"/>
      <c r="H66" s="68"/>
      <c r="I66" s="68"/>
      <c r="J66" s="68"/>
      <c r="O66" s="77"/>
      <c r="P66" s="78"/>
    </row>
    <row r="67">
      <c r="A67" s="77"/>
      <c r="B67" s="77"/>
      <c r="C67" s="77"/>
      <c r="F67" s="68"/>
      <c r="G67" s="68"/>
      <c r="H67" s="68"/>
      <c r="I67" s="68"/>
      <c r="J67" s="68"/>
      <c r="O67" s="77"/>
      <c r="P67" s="78"/>
    </row>
    <row r="68">
      <c r="A68" s="77"/>
      <c r="B68" s="77"/>
      <c r="C68" s="77"/>
      <c r="F68" s="68"/>
      <c r="G68" s="68"/>
      <c r="H68" s="68"/>
      <c r="I68" s="68"/>
      <c r="J68" s="68"/>
      <c r="O68" s="77"/>
      <c r="P68" s="78"/>
    </row>
    <row r="69">
      <c r="A69" s="77"/>
      <c r="B69" s="77"/>
      <c r="C69" s="77"/>
      <c r="F69" s="68"/>
      <c r="G69" s="68"/>
      <c r="H69" s="68"/>
      <c r="I69" s="68"/>
      <c r="J69" s="68"/>
      <c r="O69" s="77"/>
      <c r="P69" s="78"/>
    </row>
    <row r="70">
      <c r="A70" s="77"/>
      <c r="B70" s="77"/>
      <c r="C70" s="77"/>
      <c r="F70" s="68"/>
      <c r="G70" s="68"/>
      <c r="H70" s="68"/>
      <c r="I70" s="68"/>
      <c r="J70" s="68"/>
      <c r="O70" s="77"/>
      <c r="P70" s="78"/>
    </row>
    <row r="71">
      <c r="A71" s="77"/>
      <c r="B71" s="77"/>
      <c r="C71" s="77"/>
      <c r="F71" s="68"/>
      <c r="G71" s="68"/>
      <c r="H71" s="68"/>
      <c r="I71" s="68"/>
      <c r="J71" s="68"/>
      <c r="O71" s="77"/>
      <c r="P71" s="78"/>
    </row>
    <row r="72">
      <c r="A72" s="77"/>
      <c r="B72" s="77"/>
      <c r="C72" s="77"/>
      <c r="F72" s="68"/>
      <c r="G72" s="68"/>
      <c r="H72" s="68"/>
      <c r="I72" s="68"/>
      <c r="J72" s="68"/>
      <c r="O72" s="77"/>
      <c r="P72" s="78"/>
    </row>
    <row r="73">
      <c r="A73" s="77"/>
      <c r="B73" s="77"/>
      <c r="C73" s="77"/>
      <c r="F73" s="68"/>
      <c r="G73" s="68"/>
      <c r="H73" s="68"/>
      <c r="I73" s="68"/>
      <c r="J73" s="68"/>
      <c r="O73" s="77"/>
      <c r="P73" s="78"/>
    </row>
    <row r="74">
      <c r="A74" s="77"/>
      <c r="B74" s="77"/>
      <c r="C74" s="77"/>
      <c r="F74" s="68"/>
      <c r="G74" s="68"/>
      <c r="H74" s="68"/>
      <c r="I74" s="68"/>
      <c r="J74" s="68"/>
      <c r="O74" s="77"/>
      <c r="P74" s="78"/>
    </row>
    <row r="75">
      <c r="A75" s="77"/>
      <c r="B75" s="77"/>
      <c r="C75" s="77"/>
      <c r="F75" s="68"/>
      <c r="G75" s="68"/>
      <c r="H75" s="68"/>
      <c r="I75" s="68"/>
      <c r="J75" s="68"/>
      <c r="O75" s="77"/>
      <c r="P75" s="78"/>
    </row>
    <row r="76">
      <c r="A76" s="77"/>
      <c r="B76" s="77"/>
      <c r="C76" s="77"/>
      <c r="F76" s="68"/>
      <c r="G76" s="68"/>
      <c r="H76" s="68"/>
      <c r="I76" s="68"/>
      <c r="J76" s="68"/>
      <c r="O76" s="77"/>
      <c r="P76" s="78"/>
    </row>
    <row r="77">
      <c r="A77" s="77"/>
      <c r="B77" s="77"/>
      <c r="C77" s="77"/>
      <c r="F77" s="68"/>
      <c r="G77" s="68"/>
      <c r="H77" s="68"/>
      <c r="I77" s="68"/>
      <c r="J77" s="68"/>
      <c r="O77" s="77"/>
      <c r="P77" s="78"/>
    </row>
    <row r="78">
      <c r="A78" s="77"/>
      <c r="B78" s="77"/>
      <c r="C78" s="77"/>
      <c r="F78" s="68"/>
      <c r="G78" s="68"/>
      <c r="H78" s="68"/>
      <c r="I78" s="68"/>
      <c r="J78" s="68"/>
      <c r="O78" s="77"/>
      <c r="P78" s="78"/>
    </row>
    <row r="79">
      <c r="A79" s="77"/>
      <c r="B79" s="77"/>
      <c r="C79" s="77"/>
      <c r="F79" s="68"/>
      <c r="G79" s="68"/>
      <c r="H79" s="68"/>
      <c r="I79" s="68"/>
      <c r="J79" s="68"/>
      <c r="O79" s="77"/>
      <c r="P79" s="78"/>
    </row>
    <row r="80">
      <c r="A80" s="77"/>
      <c r="B80" s="77"/>
      <c r="C80" s="77"/>
      <c r="F80" s="68"/>
      <c r="G80" s="68"/>
      <c r="H80" s="68"/>
      <c r="I80" s="68"/>
      <c r="J80" s="68"/>
      <c r="O80" s="77"/>
      <c r="P80" s="78"/>
    </row>
    <row r="81">
      <c r="A81" s="77"/>
      <c r="B81" s="77"/>
      <c r="C81" s="77"/>
      <c r="F81" s="68"/>
      <c r="G81" s="68"/>
      <c r="H81" s="68"/>
      <c r="I81" s="68"/>
      <c r="J81" s="68"/>
      <c r="O81" s="77"/>
      <c r="P81" s="78"/>
    </row>
    <row r="82">
      <c r="A82" s="77"/>
      <c r="B82" s="77"/>
      <c r="C82" s="77"/>
      <c r="F82" s="68"/>
      <c r="G82" s="68"/>
      <c r="H82" s="68"/>
      <c r="I82" s="68"/>
      <c r="J82" s="68"/>
      <c r="O82" s="77"/>
      <c r="P82" s="78"/>
    </row>
    <row r="83">
      <c r="A83" s="77"/>
      <c r="B83" s="77"/>
      <c r="C83" s="77"/>
      <c r="F83" s="68"/>
      <c r="G83" s="68"/>
      <c r="H83" s="68"/>
      <c r="I83" s="68"/>
      <c r="J83" s="68"/>
      <c r="O83" s="77"/>
      <c r="P83" s="78"/>
    </row>
    <row r="84">
      <c r="A84" s="77"/>
      <c r="B84" s="77"/>
      <c r="C84" s="77"/>
      <c r="F84" s="68"/>
      <c r="G84" s="68"/>
      <c r="H84" s="68"/>
      <c r="I84" s="68"/>
      <c r="J84" s="68"/>
      <c r="O84" s="77"/>
      <c r="P84" s="78"/>
    </row>
    <row r="85">
      <c r="A85" s="77"/>
      <c r="B85" s="77"/>
      <c r="C85" s="77"/>
      <c r="F85" s="68"/>
      <c r="G85" s="68"/>
      <c r="H85" s="68"/>
      <c r="I85" s="68"/>
      <c r="J85" s="68"/>
      <c r="O85" s="77"/>
      <c r="P85" s="78"/>
    </row>
    <row r="86">
      <c r="A86" s="77"/>
      <c r="B86" s="77"/>
      <c r="C86" s="77"/>
      <c r="F86" s="68"/>
      <c r="G86" s="68"/>
      <c r="H86" s="68"/>
      <c r="I86" s="68"/>
      <c r="J86" s="68"/>
      <c r="O86" s="77"/>
      <c r="P86" s="78"/>
    </row>
    <row r="87">
      <c r="A87" s="77"/>
      <c r="B87" s="77"/>
      <c r="C87" s="77"/>
      <c r="F87" s="68"/>
      <c r="G87" s="68"/>
      <c r="H87" s="68"/>
      <c r="I87" s="68"/>
      <c r="J87" s="68"/>
      <c r="O87" s="77"/>
      <c r="P87" s="78"/>
    </row>
    <row r="88">
      <c r="A88" s="77"/>
      <c r="B88" s="77"/>
      <c r="C88" s="77"/>
      <c r="F88" s="68"/>
      <c r="G88" s="68"/>
      <c r="H88" s="68"/>
      <c r="I88" s="68"/>
      <c r="J88" s="68"/>
      <c r="O88" s="77"/>
      <c r="P88" s="78"/>
    </row>
    <row r="89">
      <c r="A89" s="77"/>
      <c r="B89" s="77"/>
      <c r="C89" s="77"/>
      <c r="F89" s="68"/>
      <c r="G89" s="68"/>
      <c r="H89" s="68"/>
      <c r="I89" s="68"/>
      <c r="J89" s="68"/>
      <c r="O89" s="77"/>
      <c r="P89" s="78"/>
    </row>
    <row r="90">
      <c r="A90" s="77"/>
      <c r="B90" s="77"/>
      <c r="C90" s="77"/>
      <c r="F90" s="68"/>
      <c r="G90" s="68"/>
      <c r="H90" s="68"/>
      <c r="I90" s="68"/>
      <c r="J90" s="68"/>
      <c r="O90" s="77"/>
      <c r="P90" s="78"/>
    </row>
    <row r="91">
      <c r="A91" s="77"/>
      <c r="B91" s="77"/>
      <c r="C91" s="77"/>
      <c r="F91" s="68"/>
      <c r="G91" s="68"/>
      <c r="H91" s="68"/>
      <c r="I91" s="68"/>
      <c r="J91" s="68"/>
      <c r="O91" s="77"/>
      <c r="P91" s="78"/>
    </row>
    <row r="92">
      <c r="A92" s="77"/>
      <c r="B92" s="77"/>
      <c r="C92" s="77"/>
      <c r="F92" s="68"/>
      <c r="G92" s="68"/>
      <c r="H92" s="68"/>
      <c r="I92" s="68"/>
      <c r="J92" s="68"/>
      <c r="O92" s="77"/>
      <c r="P92" s="78"/>
    </row>
    <row r="93">
      <c r="A93" s="77"/>
      <c r="B93" s="77"/>
      <c r="C93" s="77"/>
      <c r="F93" s="68"/>
      <c r="G93" s="68"/>
      <c r="H93" s="68"/>
      <c r="I93" s="68"/>
      <c r="J93" s="68"/>
      <c r="O93" s="77"/>
      <c r="P93" s="78"/>
    </row>
    <row r="94">
      <c r="A94" s="77"/>
      <c r="B94" s="77"/>
      <c r="C94" s="77"/>
      <c r="F94" s="68"/>
      <c r="G94" s="68"/>
      <c r="H94" s="68"/>
      <c r="I94" s="68"/>
      <c r="J94" s="68"/>
      <c r="O94" s="77"/>
      <c r="P94" s="78"/>
    </row>
    <row r="95">
      <c r="A95" s="77"/>
      <c r="B95" s="77"/>
      <c r="C95" s="77"/>
      <c r="F95" s="68"/>
      <c r="G95" s="68"/>
      <c r="H95" s="68"/>
      <c r="I95" s="68"/>
      <c r="J95" s="68"/>
      <c r="O95" s="77"/>
      <c r="P95" s="78"/>
    </row>
    <row r="96">
      <c r="A96" s="77"/>
      <c r="B96" s="77"/>
      <c r="C96" s="77"/>
      <c r="F96" s="68"/>
      <c r="G96" s="68"/>
      <c r="H96" s="68"/>
      <c r="I96" s="68"/>
      <c r="J96" s="68"/>
      <c r="O96" s="77"/>
      <c r="P96" s="78"/>
    </row>
    <row r="97">
      <c r="A97" s="77"/>
      <c r="B97" s="77"/>
      <c r="C97" s="77"/>
      <c r="F97" s="68"/>
      <c r="G97" s="68"/>
      <c r="H97" s="68"/>
      <c r="I97" s="68"/>
      <c r="J97" s="68"/>
      <c r="O97" s="77"/>
      <c r="P97" s="78"/>
    </row>
    <row r="98">
      <c r="A98" s="77"/>
      <c r="B98" s="77"/>
      <c r="C98" s="77"/>
      <c r="F98" s="68"/>
      <c r="G98" s="68"/>
      <c r="H98" s="68"/>
      <c r="I98" s="68"/>
      <c r="J98" s="68"/>
      <c r="O98" s="77"/>
      <c r="P98" s="78"/>
    </row>
    <row r="99">
      <c r="A99" s="77"/>
      <c r="B99" s="77" t="s">
        <v>8733</v>
      </c>
      <c r="C99" s="77"/>
      <c r="F99" s="68"/>
      <c r="G99" s="68"/>
      <c r="H99" s="68"/>
      <c r="I99" s="68"/>
      <c r="J99" s="68"/>
      <c r="O99" s="77"/>
      <c r="P99" s="78"/>
    </row>
    <row r="100">
      <c r="A100" s="77"/>
      <c r="B100" s="22" t="s">
        <v>8734</v>
      </c>
      <c r="C100" s="77"/>
      <c r="F100" s="68"/>
      <c r="G100" s="68"/>
      <c r="H100" s="68"/>
      <c r="I100" s="68"/>
      <c r="J100" s="68"/>
      <c r="O100" s="77"/>
      <c r="P100" s="78"/>
    </row>
    <row r="101">
      <c r="A101" s="77"/>
      <c r="B101" s="77"/>
      <c r="C101" s="77"/>
      <c r="F101" s="68"/>
      <c r="G101" s="68"/>
      <c r="H101" s="68"/>
      <c r="I101" s="68"/>
      <c r="J101" s="68"/>
      <c r="O101" s="77"/>
      <c r="P101" s="78"/>
    </row>
    <row r="102">
      <c r="A102" s="78" t="s">
        <v>8735</v>
      </c>
      <c r="B102" s="77"/>
      <c r="C102" s="77"/>
      <c r="F102" s="68"/>
      <c r="G102" s="68"/>
      <c r="H102" s="82" t="s">
        <v>8736</v>
      </c>
      <c r="I102" s="68"/>
      <c r="J102" s="68"/>
      <c r="O102" s="77"/>
      <c r="P102" s="78"/>
    </row>
    <row r="103">
      <c r="A103" s="77"/>
      <c r="B103" s="77"/>
      <c r="C103" s="77"/>
      <c r="F103" s="68"/>
      <c r="G103" s="68"/>
      <c r="H103" s="68"/>
      <c r="I103" s="68"/>
      <c r="J103" s="68"/>
      <c r="O103" s="77"/>
      <c r="P103" s="78"/>
    </row>
    <row r="104">
      <c r="A104" s="77"/>
      <c r="B104" s="77"/>
      <c r="C104" s="77"/>
      <c r="F104" s="68"/>
      <c r="G104" s="68"/>
      <c r="H104" s="68"/>
      <c r="I104" s="68"/>
      <c r="J104" s="68"/>
      <c r="O104" s="77"/>
      <c r="P104" s="78"/>
    </row>
    <row r="105">
      <c r="A105" s="77"/>
      <c r="B105" s="77"/>
      <c r="C105" s="77"/>
      <c r="F105" s="68"/>
      <c r="G105" s="68"/>
      <c r="H105" s="68"/>
      <c r="I105" s="68"/>
      <c r="J105" s="68"/>
      <c r="O105" s="77"/>
      <c r="P105" s="78"/>
    </row>
    <row r="106">
      <c r="A106" s="77"/>
      <c r="B106" s="77"/>
      <c r="C106" s="77"/>
      <c r="F106" s="68"/>
      <c r="G106" s="68"/>
      <c r="H106" s="68"/>
      <c r="I106" s="68"/>
      <c r="J106" s="68"/>
      <c r="O106" s="77"/>
      <c r="P106" s="78"/>
    </row>
    <row r="107">
      <c r="A107" s="77"/>
      <c r="B107" s="77"/>
      <c r="C107" s="77"/>
      <c r="F107" s="68"/>
      <c r="G107" s="68"/>
      <c r="H107" s="68"/>
      <c r="I107" s="68"/>
      <c r="J107" s="68"/>
      <c r="O107" s="77"/>
      <c r="P107" s="78"/>
    </row>
    <row r="108">
      <c r="A108" s="77"/>
      <c r="B108" s="77"/>
      <c r="C108" s="77"/>
      <c r="F108" s="68"/>
      <c r="G108" s="68"/>
      <c r="H108" s="68"/>
      <c r="I108" s="68"/>
      <c r="J108" s="68"/>
      <c r="O108" s="77"/>
      <c r="P108" s="78"/>
    </row>
    <row r="109">
      <c r="A109" s="77"/>
      <c r="B109" s="77"/>
      <c r="C109" s="77"/>
      <c r="F109" s="68"/>
      <c r="G109" s="68"/>
      <c r="H109" s="68"/>
      <c r="I109" s="68"/>
      <c r="J109" s="68"/>
      <c r="O109" s="77"/>
      <c r="P109" s="78"/>
    </row>
    <row r="110">
      <c r="A110" s="77"/>
      <c r="B110" s="77"/>
      <c r="C110" s="77"/>
      <c r="F110" s="68"/>
      <c r="G110" s="68"/>
      <c r="H110" s="68"/>
      <c r="I110" s="68"/>
      <c r="J110" s="68"/>
      <c r="O110" s="77"/>
      <c r="P110" s="78"/>
    </row>
    <row r="111">
      <c r="A111" s="77"/>
      <c r="B111" s="77"/>
      <c r="C111" s="77"/>
      <c r="F111" s="68"/>
      <c r="G111" s="68"/>
      <c r="H111" s="68"/>
      <c r="I111" s="68"/>
      <c r="J111" s="68"/>
      <c r="O111" s="77"/>
      <c r="P111" s="78"/>
    </row>
    <row r="112">
      <c r="A112" s="77"/>
      <c r="B112" s="77"/>
      <c r="C112" s="77"/>
      <c r="F112" s="68"/>
      <c r="G112" s="68"/>
      <c r="H112" s="68"/>
      <c r="I112" s="68"/>
      <c r="J112" s="68"/>
      <c r="O112" s="77"/>
      <c r="P112" s="78"/>
    </row>
    <row r="113">
      <c r="A113" s="77"/>
      <c r="B113" s="77"/>
      <c r="C113" s="77"/>
      <c r="F113" s="68"/>
      <c r="G113" s="68"/>
      <c r="H113" s="68"/>
      <c r="I113" s="68"/>
      <c r="J113" s="68"/>
      <c r="O113" s="77"/>
      <c r="P113" s="78"/>
    </row>
    <row r="114">
      <c r="A114" s="77"/>
      <c r="B114" s="77"/>
      <c r="C114" s="77"/>
      <c r="F114" s="68"/>
      <c r="G114" s="68"/>
      <c r="H114" s="68"/>
      <c r="I114" s="68"/>
      <c r="J114" s="68"/>
      <c r="O114" s="77"/>
      <c r="P114" s="78"/>
    </row>
    <row r="115">
      <c r="A115" s="77"/>
      <c r="B115" s="77"/>
      <c r="C115" s="77"/>
      <c r="F115" s="68"/>
      <c r="G115" s="68"/>
      <c r="H115" s="68"/>
      <c r="I115" s="68"/>
      <c r="J115" s="68"/>
      <c r="O115" s="77"/>
      <c r="P115" s="78"/>
    </row>
    <row r="116">
      <c r="A116" s="77"/>
      <c r="B116" s="77"/>
      <c r="C116" s="77"/>
      <c r="F116" s="68"/>
      <c r="G116" s="68"/>
      <c r="H116" s="68"/>
      <c r="I116" s="68"/>
      <c r="J116" s="68"/>
      <c r="O116" s="77"/>
      <c r="P116" s="78"/>
    </row>
    <row r="117">
      <c r="A117" s="77"/>
      <c r="B117" s="77"/>
      <c r="C117" s="77"/>
      <c r="F117" s="68"/>
      <c r="G117" s="68"/>
      <c r="H117" s="68"/>
      <c r="I117" s="68"/>
      <c r="J117" s="68"/>
      <c r="O117" s="77"/>
      <c r="P117" s="78"/>
    </row>
    <row r="118">
      <c r="A118" s="77"/>
      <c r="B118" s="77"/>
      <c r="C118" s="77"/>
      <c r="F118" s="68"/>
      <c r="G118" s="68"/>
      <c r="H118" s="68"/>
      <c r="I118" s="68"/>
      <c r="J118" s="68"/>
      <c r="O118" s="77"/>
      <c r="P118" s="78"/>
    </row>
    <row r="119">
      <c r="A119" s="77"/>
      <c r="B119" s="77"/>
      <c r="C119" s="77"/>
      <c r="F119" s="68"/>
      <c r="G119" s="68"/>
      <c r="H119" s="68"/>
      <c r="I119" s="68"/>
      <c r="J119" s="68"/>
      <c r="O119" s="77"/>
      <c r="P119" s="78"/>
    </row>
    <row r="120">
      <c r="A120" s="77"/>
      <c r="B120" s="77"/>
      <c r="C120" s="77"/>
      <c r="F120" s="68"/>
      <c r="G120" s="68"/>
      <c r="H120" s="68"/>
      <c r="I120" s="68"/>
      <c r="J120" s="68"/>
      <c r="O120" s="77"/>
      <c r="P120" s="78"/>
    </row>
    <row r="121">
      <c r="A121" s="77"/>
      <c r="B121" s="77"/>
      <c r="C121" s="77"/>
      <c r="F121" s="68"/>
      <c r="G121" s="68"/>
      <c r="H121" s="68"/>
      <c r="I121" s="68"/>
      <c r="J121" s="68"/>
      <c r="O121" s="77"/>
      <c r="P121" s="78"/>
    </row>
    <row r="122">
      <c r="A122" s="77"/>
      <c r="B122" s="77"/>
      <c r="C122" s="77"/>
      <c r="F122" s="68"/>
      <c r="G122" s="68"/>
      <c r="H122" s="68"/>
      <c r="I122" s="68"/>
      <c r="J122" s="68"/>
      <c r="O122" s="77"/>
      <c r="P122" s="78"/>
    </row>
    <row r="123">
      <c r="A123" s="77"/>
      <c r="B123" s="77"/>
      <c r="C123" s="77"/>
      <c r="F123" s="68"/>
      <c r="G123" s="68"/>
      <c r="H123" s="68"/>
      <c r="I123" s="68"/>
      <c r="J123" s="68"/>
      <c r="O123" s="77"/>
      <c r="P123" s="78"/>
    </row>
    <row r="124">
      <c r="A124" s="77"/>
      <c r="B124" s="77"/>
      <c r="C124" s="77"/>
      <c r="F124" s="68"/>
      <c r="G124" s="68"/>
      <c r="H124" s="68"/>
      <c r="I124" s="68"/>
      <c r="J124" s="68"/>
      <c r="O124" s="77"/>
      <c r="P124" s="78"/>
    </row>
    <row r="125">
      <c r="A125" s="77"/>
      <c r="B125" s="77"/>
      <c r="C125" s="77"/>
      <c r="F125" s="68"/>
      <c r="G125" s="68"/>
      <c r="H125" s="68"/>
      <c r="I125" s="68"/>
      <c r="J125" s="68"/>
      <c r="O125" s="77"/>
      <c r="P125" s="78"/>
    </row>
    <row r="126">
      <c r="A126" s="77"/>
      <c r="B126" s="77"/>
      <c r="C126" s="77"/>
      <c r="F126" s="68"/>
      <c r="G126" s="68"/>
      <c r="H126" s="68"/>
      <c r="I126" s="68"/>
      <c r="J126" s="68"/>
      <c r="O126" s="77"/>
      <c r="P126" s="78"/>
    </row>
    <row r="127">
      <c r="A127" s="77"/>
      <c r="B127" s="77"/>
      <c r="C127" s="77"/>
      <c r="F127" s="68"/>
      <c r="G127" s="68"/>
      <c r="H127" s="68"/>
      <c r="I127" s="68"/>
      <c r="J127" s="68"/>
      <c r="O127" s="77"/>
      <c r="P127" s="78"/>
    </row>
    <row r="128">
      <c r="A128" s="77"/>
      <c r="B128" s="77"/>
      <c r="C128" s="77"/>
      <c r="F128" s="68"/>
      <c r="G128" s="68"/>
      <c r="H128" s="68"/>
      <c r="I128" s="68"/>
      <c r="J128" s="68"/>
      <c r="O128" s="77"/>
      <c r="P128" s="78"/>
    </row>
    <row r="129">
      <c r="A129" s="77"/>
      <c r="B129" s="77"/>
      <c r="C129" s="77"/>
      <c r="F129" s="68"/>
      <c r="G129" s="68"/>
      <c r="H129" s="68"/>
      <c r="I129" s="68"/>
      <c r="J129" s="68"/>
      <c r="O129" s="77"/>
      <c r="P129" s="78"/>
    </row>
    <row r="130">
      <c r="A130" s="77"/>
      <c r="B130" s="77"/>
      <c r="C130" s="77"/>
      <c r="F130" s="68"/>
      <c r="G130" s="68"/>
      <c r="H130" s="68"/>
      <c r="I130" s="68"/>
      <c r="J130" s="68"/>
      <c r="O130" s="77"/>
      <c r="P130" s="78"/>
    </row>
    <row r="131">
      <c r="A131" s="77"/>
      <c r="B131" s="77"/>
      <c r="C131" s="77"/>
      <c r="F131" s="68"/>
      <c r="G131" s="68"/>
      <c r="H131" s="68"/>
      <c r="I131" s="68"/>
      <c r="J131" s="68"/>
      <c r="O131" s="77"/>
      <c r="P131" s="78"/>
    </row>
    <row r="132">
      <c r="A132" s="77"/>
      <c r="B132" s="77"/>
      <c r="C132" s="77"/>
      <c r="F132" s="68"/>
      <c r="G132" s="68"/>
      <c r="H132" s="68"/>
      <c r="I132" s="68"/>
      <c r="J132" s="68"/>
      <c r="O132" s="77"/>
      <c r="P132" s="78"/>
    </row>
    <row r="133">
      <c r="A133" s="77"/>
      <c r="B133" s="77"/>
      <c r="C133" s="77"/>
      <c r="F133" s="68"/>
      <c r="G133" s="68"/>
      <c r="H133" s="68"/>
      <c r="I133" s="68"/>
      <c r="J133" s="68"/>
      <c r="O133" s="77"/>
      <c r="P133" s="78"/>
    </row>
    <row r="134">
      <c r="A134" s="77"/>
      <c r="B134" s="77"/>
      <c r="C134" s="77"/>
      <c r="F134" s="68"/>
      <c r="G134" s="68"/>
      <c r="H134" s="68"/>
      <c r="I134" s="68"/>
      <c r="J134" s="68"/>
      <c r="O134" s="77"/>
      <c r="P134" s="78"/>
    </row>
    <row r="135">
      <c r="A135" s="77"/>
      <c r="B135" s="77"/>
      <c r="C135" s="77"/>
      <c r="F135" s="68"/>
      <c r="G135" s="68"/>
      <c r="H135" s="68"/>
      <c r="I135" s="68"/>
      <c r="J135" s="68"/>
      <c r="O135" s="77"/>
      <c r="P135" s="78"/>
    </row>
    <row r="136">
      <c r="A136" s="77"/>
      <c r="B136" s="77"/>
      <c r="C136" s="77"/>
      <c r="F136" s="68"/>
      <c r="G136" s="68"/>
      <c r="H136" s="68"/>
      <c r="I136" s="68"/>
      <c r="J136" s="68"/>
      <c r="O136" s="77"/>
      <c r="P136" s="78"/>
    </row>
    <row r="137">
      <c r="A137" s="77"/>
      <c r="B137" s="77"/>
      <c r="C137" s="77"/>
      <c r="F137" s="68"/>
      <c r="G137" s="68"/>
      <c r="H137" s="68"/>
      <c r="I137" s="68"/>
      <c r="J137" s="68"/>
      <c r="O137" s="77"/>
      <c r="P137" s="78"/>
    </row>
    <row r="138">
      <c r="A138" s="77"/>
      <c r="B138" s="77"/>
      <c r="C138" s="77"/>
      <c r="F138" s="68"/>
      <c r="G138" s="68"/>
      <c r="H138" s="68"/>
      <c r="I138" s="68"/>
      <c r="J138" s="68"/>
      <c r="O138" s="77"/>
      <c r="P138" s="78"/>
    </row>
    <row r="139">
      <c r="A139" s="77"/>
      <c r="B139" s="77"/>
      <c r="C139" s="77"/>
      <c r="F139" s="68"/>
      <c r="G139" s="68"/>
      <c r="H139" s="68"/>
      <c r="I139" s="68"/>
      <c r="J139" s="68"/>
      <c r="O139" s="77"/>
      <c r="P139" s="78"/>
    </row>
    <row r="140">
      <c r="A140" s="77"/>
      <c r="B140" s="77"/>
      <c r="C140" s="77"/>
      <c r="F140" s="68"/>
      <c r="G140" s="68"/>
      <c r="H140" s="68"/>
      <c r="I140" s="68"/>
      <c r="J140" s="68"/>
      <c r="O140" s="77"/>
      <c r="P140" s="78"/>
    </row>
    <row r="141">
      <c r="A141" s="77"/>
      <c r="B141" s="77"/>
      <c r="C141" s="77"/>
      <c r="F141" s="68"/>
      <c r="G141" s="68"/>
      <c r="H141" s="68"/>
      <c r="I141" s="68"/>
      <c r="J141" s="68"/>
      <c r="O141" s="77"/>
      <c r="P141" s="78"/>
    </row>
    <row r="142">
      <c r="A142" s="77"/>
      <c r="B142" s="77"/>
      <c r="C142" s="77"/>
      <c r="F142" s="68"/>
      <c r="G142" s="68"/>
      <c r="H142" s="68"/>
      <c r="I142" s="68"/>
      <c r="J142" s="68"/>
      <c r="O142" s="77"/>
      <c r="P142" s="78"/>
    </row>
    <row r="143">
      <c r="A143" s="77"/>
      <c r="B143" s="77"/>
      <c r="C143" s="77"/>
      <c r="F143" s="68"/>
      <c r="G143" s="68"/>
      <c r="H143" s="68"/>
      <c r="I143" s="68"/>
      <c r="J143" s="68"/>
      <c r="O143" s="77"/>
      <c r="P143" s="78"/>
    </row>
    <row r="144">
      <c r="A144" s="77"/>
      <c r="B144" s="77"/>
      <c r="C144" s="77"/>
      <c r="F144" s="68"/>
      <c r="G144" s="68"/>
      <c r="H144" s="68"/>
      <c r="I144" s="68"/>
      <c r="J144" s="68"/>
      <c r="O144" s="77"/>
      <c r="P144" s="78"/>
    </row>
    <row r="145">
      <c r="A145" s="77"/>
      <c r="B145" s="77"/>
      <c r="C145" s="77"/>
      <c r="F145" s="68"/>
      <c r="G145" s="68"/>
      <c r="H145" s="68"/>
      <c r="I145" s="68"/>
      <c r="J145" s="68"/>
      <c r="O145" s="77"/>
      <c r="P145" s="78"/>
    </row>
    <row r="146">
      <c r="A146" s="77"/>
      <c r="B146" s="77"/>
      <c r="C146" s="77"/>
      <c r="F146" s="68"/>
      <c r="G146" s="68"/>
      <c r="H146" s="68"/>
      <c r="I146" s="68"/>
      <c r="J146" s="68"/>
      <c r="O146" s="77"/>
      <c r="P146" s="78"/>
    </row>
    <row r="147">
      <c r="A147" s="77"/>
      <c r="B147" s="77"/>
      <c r="C147" s="77"/>
      <c r="F147" s="68"/>
      <c r="G147" s="68"/>
      <c r="H147" s="68"/>
      <c r="I147" s="68"/>
      <c r="J147" s="68"/>
      <c r="O147" s="77"/>
      <c r="P147" s="78"/>
    </row>
    <row r="148">
      <c r="A148" s="77"/>
      <c r="B148" s="77"/>
      <c r="C148" s="77"/>
      <c r="F148" s="68"/>
      <c r="G148" s="68"/>
      <c r="H148" s="68"/>
      <c r="I148" s="68"/>
      <c r="J148" s="68"/>
      <c r="O148" s="77"/>
      <c r="P148" s="78"/>
    </row>
    <row r="149">
      <c r="A149" s="77"/>
      <c r="B149" s="77"/>
      <c r="C149" s="77"/>
      <c r="F149" s="68"/>
      <c r="G149" s="68"/>
      <c r="H149" s="68"/>
      <c r="I149" s="68"/>
      <c r="J149" s="68"/>
      <c r="O149" s="77"/>
      <c r="P149" s="78"/>
    </row>
    <row r="150">
      <c r="A150" s="77"/>
      <c r="B150" s="77"/>
      <c r="C150" s="77"/>
      <c r="F150" s="68"/>
      <c r="G150" s="68"/>
      <c r="H150" s="68"/>
      <c r="I150" s="68"/>
      <c r="J150" s="68"/>
      <c r="O150" s="77"/>
      <c r="P150" s="78"/>
    </row>
    <row r="151">
      <c r="A151" s="77"/>
      <c r="B151" s="77"/>
      <c r="C151" s="77"/>
      <c r="F151" s="68"/>
      <c r="G151" s="68"/>
      <c r="H151" s="68"/>
      <c r="I151" s="68"/>
      <c r="J151" s="68"/>
      <c r="O151" s="77"/>
      <c r="P151" s="78"/>
    </row>
    <row r="152">
      <c r="A152" s="77"/>
      <c r="B152" s="77"/>
      <c r="C152" s="77"/>
      <c r="F152" s="68"/>
      <c r="G152" s="68"/>
      <c r="H152" s="68"/>
      <c r="I152" s="68"/>
      <c r="J152" s="68"/>
      <c r="O152" s="77"/>
      <c r="P152" s="78"/>
    </row>
    <row r="153">
      <c r="A153" s="77"/>
      <c r="B153" s="77"/>
      <c r="C153" s="77"/>
      <c r="F153" s="68"/>
      <c r="G153" s="68"/>
      <c r="H153" s="68"/>
      <c r="I153" s="68"/>
      <c r="J153" s="68"/>
      <c r="O153" s="77"/>
      <c r="P153" s="78"/>
    </row>
    <row r="154">
      <c r="A154" s="77"/>
      <c r="B154" s="77"/>
      <c r="C154" s="77"/>
      <c r="F154" s="68"/>
      <c r="G154" s="68"/>
      <c r="H154" s="68"/>
      <c r="I154" s="68"/>
      <c r="J154" s="68"/>
      <c r="O154" s="77"/>
      <c r="P154" s="78"/>
    </row>
    <row r="155">
      <c r="A155" s="77"/>
      <c r="B155" s="77"/>
      <c r="C155" s="77"/>
      <c r="F155" s="68"/>
      <c r="G155" s="68"/>
      <c r="H155" s="68"/>
      <c r="I155" s="68"/>
      <c r="J155" s="68"/>
      <c r="O155" s="77"/>
      <c r="P155" s="78"/>
    </row>
    <row r="156">
      <c r="A156" s="77"/>
      <c r="B156" s="77"/>
      <c r="C156" s="77"/>
      <c r="F156" s="68"/>
      <c r="G156" s="68"/>
      <c r="H156" s="68"/>
      <c r="I156" s="68"/>
      <c r="J156" s="68"/>
      <c r="O156" s="77"/>
      <c r="P156" s="78"/>
    </row>
    <row r="157">
      <c r="A157" s="77"/>
      <c r="B157" s="77"/>
      <c r="C157" s="77"/>
      <c r="F157" s="68"/>
      <c r="G157" s="68"/>
      <c r="H157" s="68"/>
      <c r="I157" s="68"/>
      <c r="J157" s="68"/>
      <c r="O157" s="77"/>
      <c r="P157" s="78"/>
    </row>
    <row r="158">
      <c r="A158" s="77"/>
      <c r="B158" s="77"/>
      <c r="C158" s="77"/>
      <c r="F158" s="68"/>
      <c r="G158" s="68"/>
      <c r="H158" s="68"/>
      <c r="I158" s="68"/>
      <c r="J158" s="68"/>
      <c r="O158" s="77"/>
      <c r="P158" s="78"/>
    </row>
    <row r="159">
      <c r="A159" s="77"/>
      <c r="B159" s="77"/>
      <c r="C159" s="77"/>
      <c r="F159" s="68"/>
      <c r="G159" s="68"/>
      <c r="H159" s="68"/>
      <c r="I159" s="68"/>
      <c r="J159" s="68"/>
      <c r="O159" s="77"/>
      <c r="P159" s="78"/>
    </row>
    <row r="160">
      <c r="A160" s="77"/>
      <c r="B160" s="77"/>
      <c r="C160" s="77"/>
      <c r="F160" s="68"/>
      <c r="G160" s="68"/>
      <c r="H160" s="68"/>
      <c r="I160" s="68"/>
      <c r="J160" s="68"/>
      <c r="O160" s="77"/>
      <c r="P160" s="78"/>
    </row>
    <row r="161">
      <c r="A161" s="77"/>
      <c r="B161" s="77"/>
      <c r="C161" s="77"/>
      <c r="F161" s="68"/>
      <c r="G161" s="68"/>
      <c r="H161" s="68"/>
      <c r="I161" s="68"/>
      <c r="J161" s="68"/>
      <c r="O161" s="77"/>
      <c r="P161" s="78"/>
    </row>
    <row r="162">
      <c r="A162" s="77"/>
      <c r="B162" s="77"/>
      <c r="C162" s="77"/>
      <c r="F162" s="68"/>
      <c r="G162" s="68"/>
      <c r="H162" s="68"/>
      <c r="I162" s="68"/>
      <c r="J162" s="68"/>
      <c r="O162" s="77"/>
      <c r="P162" s="78"/>
    </row>
    <row r="163">
      <c r="A163" s="77"/>
      <c r="B163" s="77"/>
      <c r="C163" s="77"/>
      <c r="F163" s="68"/>
      <c r="G163" s="68"/>
      <c r="H163" s="68"/>
      <c r="I163" s="68"/>
      <c r="J163" s="68"/>
      <c r="O163" s="77"/>
      <c r="P163" s="78"/>
    </row>
    <row r="164">
      <c r="A164" s="77"/>
      <c r="B164" s="77"/>
      <c r="C164" s="77"/>
      <c r="F164" s="68"/>
      <c r="G164" s="68"/>
      <c r="H164" s="68"/>
      <c r="I164" s="68"/>
      <c r="J164" s="68"/>
      <c r="O164" s="77"/>
      <c r="P164" s="78"/>
    </row>
    <row r="165">
      <c r="A165" s="77"/>
      <c r="B165" s="77"/>
      <c r="C165" s="77"/>
      <c r="F165" s="68"/>
      <c r="G165" s="68"/>
      <c r="H165" s="68"/>
      <c r="I165" s="68"/>
      <c r="J165" s="68"/>
      <c r="O165" s="77"/>
      <c r="P165" s="78"/>
    </row>
    <row r="166">
      <c r="A166" s="77"/>
      <c r="B166" s="77"/>
      <c r="C166" s="77"/>
      <c r="F166" s="68"/>
      <c r="G166" s="68"/>
      <c r="H166" s="68"/>
      <c r="I166" s="68"/>
      <c r="J166" s="68"/>
      <c r="O166" s="77"/>
      <c r="P166" s="78"/>
    </row>
    <row r="167">
      <c r="A167" s="77"/>
      <c r="B167" s="77"/>
      <c r="C167" s="77"/>
      <c r="F167" s="68"/>
      <c r="G167" s="68"/>
      <c r="H167" s="68"/>
      <c r="I167" s="68"/>
      <c r="J167" s="68"/>
      <c r="O167" s="77"/>
      <c r="P167" s="78"/>
    </row>
    <row r="168">
      <c r="A168" s="77"/>
      <c r="B168" s="77"/>
      <c r="C168" s="77"/>
      <c r="F168" s="68"/>
      <c r="G168" s="68"/>
      <c r="H168" s="68"/>
      <c r="I168" s="68"/>
      <c r="J168" s="68"/>
      <c r="O168" s="77"/>
      <c r="P168" s="78"/>
    </row>
    <row r="169">
      <c r="A169" s="77"/>
      <c r="B169" s="77"/>
      <c r="C169" s="77"/>
      <c r="F169" s="68"/>
      <c r="G169" s="68"/>
      <c r="H169" s="68"/>
      <c r="I169" s="68"/>
      <c r="J169" s="68"/>
      <c r="O169" s="77"/>
      <c r="P169" s="78"/>
    </row>
    <row r="170">
      <c r="A170" s="77"/>
      <c r="B170" s="77"/>
      <c r="C170" s="77"/>
      <c r="F170" s="68"/>
      <c r="G170" s="68"/>
      <c r="H170" s="68"/>
      <c r="I170" s="68"/>
      <c r="J170" s="68"/>
      <c r="O170" s="77"/>
      <c r="P170" s="78"/>
    </row>
    <row r="171">
      <c r="A171" s="77"/>
      <c r="B171" s="77"/>
      <c r="C171" s="77"/>
      <c r="F171" s="68"/>
      <c r="G171" s="68"/>
      <c r="H171" s="68"/>
      <c r="I171" s="68"/>
      <c r="J171" s="68"/>
      <c r="O171" s="77"/>
      <c r="P171" s="78"/>
    </row>
    <row r="172">
      <c r="A172" s="77"/>
      <c r="B172" s="77"/>
      <c r="C172" s="77"/>
      <c r="F172" s="68"/>
      <c r="G172" s="68"/>
      <c r="H172" s="68"/>
      <c r="I172" s="68"/>
      <c r="J172" s="68"/>
      <c r="O172" s="77"/>
      <c r="P172" s="78"/>
    </row>
    <row r="173">
      <c r="A173" s="77"/>
      <c r="B173" s="77"/>
      <c r="C173" s="77"/>
      <c r="F173" s="68"/>
      <c r="G173" s="68"/>
      <c r="H173" s="68"/>
      <c r="I173" s="68"/>
      <c r="J173" s="68"/>
      <c r="O173" s="77"/>
      <c r="P173" s="78"/>
    </row>
    <row r="174">
      <c r="A174" s="77"/>
      <c r="B174" s="77"/>
      <c r="C174" s="77"/>
      <c r="F174" s="68"/>
      <c r="G174" s="68"/>
      <c r="H174" s="68"/>
      <c r="I174" s="68"/>
      <c r="J174" s="68"/>
      <c r="O174" s="77"/>
      <c r="P174" s="78"/>
    </row>
    <row r="175">
      <c r="A175" s="77"/>
      <c r="B175" s="77"/>
      <c r="C175" s="77"/>
      <c r="F175" s="68"/>
      <c r="G175" s="68"/>
      <c r="H175" s="68"/>
      <c r="I175" s="68"/>
      <c r="J175" s="68"/>
      <c r="O175" s="77"/>
      <c r="P175" s="78"/>
    </row>
    <row r="176">
      <c r="A176" s="77"/>
      <c r="B176" s="77"/>
      <c r="C176" s="77"/>
      <c r="F176" s="68"/>
      <c r="G176" s="68"/>
      <c r="H176" s="68"/>
      <c r="I176" s="68"/>
      <c r="J176" s="68"/>
      <c r="O176" s="77"/>
      <c r="P176" s="78"/>
    </row>
    <row r="177">
      <c r="A177" s="77"/>
      <c r="B177" s="77"/>
      <c r="C177" s="77"/>
      <c r="F177" s="68"/>
      <c r="G177" s="68"/>
      <c r="H177" s="68"/>
      <c r="I177" s="68"/>
      <c r="J177" s="68"/>
      <c r="O177" s="77"/>
      <c r="P177" s="78"/>
    </row>
    <row r="178">
      <c r="A178" s="77"/>
      <c r="B178" s="77"/>
      <c r="C178" s="77"/>
      <c r="F178" s="68"/>
      <c r="G178" s="68"/>
      <c r="H178" s="68"/>
      <c r="I178" s="68"/>
      <c r="J178" s="68"/>
      <c r="O178" s="77"/>
      <c r="P178" s="78"/>
    </row>
    <row r="179">
      <c r="A179" s="77"/>
      <c r="B179" s="77"/>
      <c r="C179" s="77"/>
      <c r="F179" s="68"/>
      <c r="G179" s="68"/>
      <c r="H179" s="68"/>
      <c r="I179" s="68"/>
      <c r="J179" s="68"/>
      <c r="O179" s="77"/>
      <c r="P179" s="78"/>
    </row>
    <row r="180">
      <c r="A180" s="77"/>
      <c r="B180" s="77"/>
      <c r="C180" s="77"/>
      <c r="F180" s="68"/>
      <c r="G180" s="68"/>
      <c r="H180" s="68"/>
      <c r="I180" s="68"/>
      <c r="J180" s="68"/>
      <c r="O180" s="77"/>
      <c r="P180" s="78"/>
    </row>
    <row r="181">
      <c r="A181" s="77"/>
      <c r="B181" s="77"/>
      <c r="C181" s="77"/>
      <c r="F181" s="68"/>
      <c r="G181" s="68"/>
      <c r="H181" s="68"/>
      <c r="I181" s="68"/>
      <c r="J181" s="68"/>
      <c r="O181" s="77"/>
      <c r="P181" s="78"/>
    </row>
    <row r="182">
      <c r="A182" s="77"/>
      <c r="B182" s="77"/>
      <c r="C182" s="77"/>
      <c r="F182" s="68"/>
      <c r="G182" s="68"/>
      <c r="H182" s="68"/>
      <c r="I182" s="68"/>
      <c r="J182" s="68"/>
      <c r="O182" s="77"/>
      <c r="P182" s="78"/>
    </row>
    <row r="183">
      <c r="A183" s="77"/>
      <c r="B183" s="77"/>
      <c r="C183" s="77"/>
      <c r="F183" s="68"/>
      <c r="G183" s="68"/>
      <c r="H183" s="68"/>
      <c r="I183" s="68"/>
      <c r="J183" s="68"/>
      <c r="O183" s="77"/>
      <c r="P183" s="78"/>
    </row>
    <row r="184">
      <c r="A184" s="77"/>
      <c r="B184" s="77"/>
      <c r="C184" s="77"/>
      <c r="F184" s="68"/>
      <c r="G184" s="68"/>
      <c r="H184" s="68"/>
      <c r="I184" s="68"/>
      <c r="J184" s="68"/>
      <c r="O184" s="77"/>
      <c r="P184" s="78"/>
    </row>
    <row r="185">
      <c r="A185" s="77"/>
      <c r="B185" s="77"/>
      <c r="C185" s="77"/>
      <c r="F185" s="68"/>
      <c r="G185" s="68"/>
      <c r="H185" s="68"/>
      <c r="I185" s="68"/>
      <c r="J185" s="68"/>
      <c r="O185" s="77"/>
      <c r="P185" s="78"/>
    </row>
    <row r="186">
      <c r="A186" s="77"/>
      <c r="B186" s="77"/>
      <c r="C186" s="77"/>
      <c r="F186" s="68"/>
      <c r="G186" s="68"/>
      <c r="H186" s="68"/>
      <c r="I186" s="68"/>
      <c r="J186" s="68"/>
      <c r="O186" s="77"/>
      <c r="P186" s="78"/>
    </row>
    <row r="187">
      <c r="A187" s="77"/>
      <c r="B187" s="77"/>
      <c r="C187" s="77"/>
      <c r="F187" s="68"/>
      <c r="G187" s="68"/>
      <c r="H187" s="68"/>
      <c r="I187" s="68"/>
      <c r="J187" s="68"/>
      <c r="O187" s="77"/>
      <c r="P187" s="78"/>
    </row>
    <row r="188">
      <c r="A188" s="77"/>
      <c r="B188" s="77"/>
      <c r="C188" s="77"/>
      <c r="F188" s="68"/>
      <c r="G188" s="68"/>
      <c r="H188" s="68"/>
      <c r="I188" s="68"/>
      <c r="J188" s="68"/>
      <c r="O188" s="77"/>
      <c r="P188" s="78"/>
    </row>
    <row r="189">
      <c r="A189" s="77"/>
      <c r="B189" s="77"/>
      <c r="C189" s="77"/>
      <c r="F189" s="68"/>
      <c r="G189" s="68"/>
      <c r="H189" s="68"/>
      <c r="I189" s="68"/>
      <c r="J189" s="68"/>
      <c r="O189" s="77"/>
      <c r="P189" s="78"/>
    </row>
    <row r="190">
      <c r="A190" s="77"/>
      <c r="B190" s="77"/>
      <c r="C190" s="77"/>
      <c r="F190" s="68"/>
      <c r="G190" s="68"/>
      <c r="H190" s="68"/>
      <c r="I190" s="68"/>
      <c r="J190" s="68"/>
      <c r="O190" s="77"/>
      <c r="P190" s="78"/>
    </row>
    <row r="191">
      <c r="A191" s="77"/>
      <c r="B191" s="77"/>
      <c r="C191" s="77"/>
      <c r="F191" s="68"/>
      <c r="G191" s="68"/>
      <c r="H191" s="68"/>
      <c r="I191" s="68"/>
      <c r="J191" s="68"/>
      <c r="O191" s="77"/>
      <c r="P191" s="78"/>
    </row>
    <row r="192">
      <c r="A192" s="77"/>
      <c r="B192" s="77"/>
      <c r="C192" s="77"/>
      <c r="F192" s="68"/>
      <c r="G192" s="68"/>
      <c r="H192" s="68"/>
      <c r="I192" s="68"/>
      <c r="J192" s="68"/>
      <c r="O192" s="77"/>
      <c r="P192" s="78"/>
    </row>
    <row r="193">
      <c r="A193" s="77"/>
      <c r="B193" s="77"/>
      <c r="C193" s="77"/>
      <c r="F193" s="68"/>
      <c r="G193" s="68"/>
      <c r="H193" s="68"/>
      <c r="I193" s="68"/>
      <c r="J193" s="68"/>
      <c r="O193" s="77"/>
      <c r="P193" s="78"/>
    </row>
    <row r="194">
      <c r="A194" s="77"/>
      <c r="B194" s="77"/>
      <c r="C194" s="77"/>
      <c r="F194" s="68"/>
      <c r="G194" s="68"/>
      <c r="H194" s="68"/>
      <c r="I194" s="68"/>
      <c r="J194" s="68"/>
      <c r="O194" s="77"/>
      <c r="P194" s="78"/>
    </row>
    <row r="195">
      <c r="A195" s="77"/>
      <c r="B195" s="77"/>
      <c r="C195" s="77"/>
      <c r="F195" s="68"/>
      <c r="G195" s="68"/>
      <c r="H195" s="68"/>
      <c r="I195" s="68"/>
      <c r="J195" s="68"/>
      <c r="O195" s="77"/>
      <c r="P195" s="78"/>
    </row>
    <row r="196">
      <c r="A196" s="77"/>
      <c r="B196" s="77"/>
      <c r="C196" s="77"/>
      <c r="F196" s="68"/>
      <c r="G196" s="68"/>
      <c r="H196" s="68"/>
      <c r="I196" s="68"/>
      <c r="J196" s="68"/>
      <c r="O196" s="77"/>
      <c r="P196" s="78"/>
    </row>
    <row r="197">
      <c r="A197" s="77"/>
      <c r="B197" s="77"/>
      <c r="C197" s="77"/>
      <c r="F197" s="68"/>
      <c r="G197" s="68"/>
      <c r="H197" s="68"/>
      <c r="I197" s="68"/>
      <c r="J197" s="68"/>
      <c r="O197" s="77"/>
      <c r="P197" s="78"/>
    </row>
    <row r="198">
      <c r="A198" s="77"/>
      <c r="B198" s="77"/>
      <c r="C198" s="77"/>
      <c r="F198" s="68"/>
      <c r="G198" s="68"/>
      <c r="H198" s="68"/>
      <c r="I198" s="68"/>
      <c r="J198" s="68"/>
      <c r="O198" s="77"/>
      <c r="P198" s="78"/>
    </row>
    <row r="199">
      <c r="A199" s="77"/>
      <c r="B199" s="77"/>
      <c r="C199" s="77"/>
      <c r="F199" s="68"/>
      <c r="G199" s="68"/>
      <c r="H199" s="68"/>
      <c r="I199" s="68"/>
      <c r="J199" s="68"/>
      <c r="O199" s="77"/>
      <c r="P199" s="78"/>
    </row>
    <row r="200">
      <c r="A200" s="77"/>
      <c r="B200" s="77"/>
      <c r="C200" s="77"/>
      <c r="F200" s="68"/>
      <c r="G200" s="68"/>
      <c r="H200" s="68"/>
      <c r="I200" s="68"/>
      <c r="J200" s="68"/>
      <c r="O200" s="77"/>
      <c r="P200" s="78"/>
    </row>
    <row r="201">
      <c r="A201" s="77"/>
      <c r="B201" s="77"/>
      <c r="C201" s="77"/>
      <c r="F201" s="68"/>
      <c r="G201" s="68"/>
      <c r="H201" s="68"/>
      <c r="I201" s="68"/>
      <c r="J201" s="68"/>
      <c r="O201" s="77"/>
      <c r="P201" s="78"/>
    </row>
    <row r="202">
      <c r="A202" s="77"/>
      <c r="B202" s="77"/>
      <c r="C202" s="77"/>
      <c r="F202" s="68"/>
      <c r="G202" s="68"/>
      <c r="H202" s="68"/>
      <c r="I202" s="68"/>
      <c r="J202" s="68"/>
      <c r="O202" s="77"/>
      <c r="P202" s="78"/>
    </row>
    <row r="203">
      <c r="A203" s="77"/>
      <c r="B203" s="77"/>
      <c r="C203" s="77"/>
      <c r="F203" s="68"/>
      <c r="G203" s="68"/>
      <c r="H203" s="68"/>
      <c r="I203" s="68"/>
      <c r="J203" s="68"/>
      <c r="O203" s="77"/>
      <c r="P203" s="78"/>
    </row>
    <row r="204">
      <c r="A204" s="77"/>
      <c r="B204" s="77"/>
      <c r="C204" s="77"/>
      <c r="F204" s="68"/>
      <c r="G204" s="68"/>
      <c r="H204" s="68"/>
      <c r="I204" s="68"/>
      <c r="J204" s="68"/>
      <c r="O204" s="77"/>
      <c r="P204" s="78"/>
    </row>
    <row r="205">
      <c r="A205" s="77"/>
      <c r="B205" s="77"/>
      <c r="C205" s="77"/>
      <c r="F205" s="68"/>
      <c r="G205" s="68"/>
      <c r="H205" s="68"/>
      <c r="I205" s="68"/>
      <c r="J205" s="68"/>
      <c r="O205" s="77"/>
      <c r="P205" s="78"/>
    </row>
    <row r="206">
      <c r="A206" s="77"/>
      <c r="B206" s="77"/>
      <c r="C206" s="77"/>
      <c r="F206" s="68"/>
      <c r="G206" s="68"/>
      <c r="H206" s="68"/>
      <c r="I206" s="68"/>
      <c r="J206" s="68"/>
      <c r="O206" s="77"/>
      <c r="P206" s="78"/>
    </row>
    <row r="207">
      <c r="A207" s="77"/>
      <c r="B207" s="77"/>
      <c r="C207" s="77"/>
      <c r="F207" s="68"/>
      <c r="G207" s="68"/>
      <c r="H207" s="68"/>
      <c r="I207" s="68"/>
      <c r="J207" s="68"/>
      <c r="O207" s="77"/>
      <c r="P207" s="78"/>
    </row>
    <row r="208">
      <c r="A208" s="77"/>
      <c r="B208" s="77"/>
      <c r="C208" s="77"/>
      <c r="F208" s="68"/>
      <c r="G208" s="68"/>
      <c r="H208" s="68"/>
      <c r="I208" s="68"/>
      <c r="J208" s="68"/>
      <c r="O208" s="77"/>
      <c r="P208" s="78"/>
    </row>
    <row r="209">
      <c r="A209" s="77"/>
      <c r="B209" s="77"/>
      <c r="C209" s="77"/>
      <c r="F209" s="68"/>
      <c r="G209" s="68"/>
      <c r="H209" s="68"/>
      <c r="I209" s="68"/>
      <c r="J209" s="68"/>
      <c r="O209" s="77"/>
      <c r="P209" s="78"/>
    </row>
    <row r="210">
      <c r="A210" s="77"/>
      <c r="B210" s="77"/>
      <c r="C210" s="77"/>
      <c r="F210" s="68"/>
      <c r="G210" s="68"/>
      <c r="H210" s="68"/>
      <c r="I210" s="68"/>
      <c r="J210" s="68"/>
      <c r="O210" s="77"/>
      <c r="P210" s="78"/>
    </row>
    <row r="211">
      <c r="A211" s="77"/>
      <c r="B211" s="77"/>
      <c r="C211" s="77"/>
      <c r="F211" s="68"/>
      <c r="G211" s="68"/>
      <c r="H211" s="68"/>
      <c r="I211" s="68"/>
      <c r="J211" s="68"/>
      <c r="O211" s="77"/>
      <c r="P211" s="78"/>
    </row>
    <row r="212">
      <c r="A212" s="77"/>
      <c r="B212" s="77"/>
      <c r="C212" s="77"/>
      <c r="F212" s="68"/>
      <c r="G212" s="68"/>
      <c r="H212" s="68"/>
      <c r="I212" s="68"/>
      <c r="J212" s="68"/>
      <c r="O212" s="77"/>
      <c r="P212" s="78"/>
    </row>
    <row r="213">
      <c r="A213" s="77"/>
      <c r="B213" s="77"/>
      <c r="C213" s="77"/>
      <c r="F213" s="68"/>
      <c r="G213" s="68"/>
      <c r="H213" s="68"/>
      <c r="I213" s="68"/>
      <c r="J213" s="68"/>
      <c r="O213" s="77"/>
      <c r="P213" s="78"/>
    </row>
    <row r="214">
      <c r="A214" s="77"/>
      <c r="B214" s="77"/>
      <c r="C214" s="77"/>
      <c r="F214" s="68"/>
      <c r="G214" s="68"/>
      <c r="H214" s="68"/>
      <c r="I214" s="68"/>
      <c r="J214" s="68"/>
      <c r="O214" s="77"/>
      <c r="P214" s="78"/>
    </row>
    <row r="215">
      <c r="A215" s="77"/>
      <c r="B215" s="77"/>
      <c r="C215" s="77"/>
      <c r="F215" s="68"/>
      <c r="G215" s="68"/>
      <c r="H215" s="68"/>
      <c r="I215" s="68"/>
      <c r="J215" s="68"/>
      <c r="O215" s="77"/>
      <c r="P215" s="78"/>
    </row>
    <row r="216">
      <c r="A216" s="77"/>
      <c r="B216" s="77"/>
      <c r="C216" s="77"/>
      <c r="F216" s="68"/>
      <c r="G216" s="68"/>
      <c r="H216" s="68"/>
      <c r="I216" s="68"/>
      <c r="J216" s="68"/>
      <c r="O216" s="77"/>
      <c r="P216" s="78"/>
    </row>
    <row r="217">
      <c r="A217" s="77"/>
      <c r="B217" s="77"/>
      <c r="C217" s="77"/>
      <c r="F217" s="68"/>
      <c r="G217" s="68"/>
      <c r="H217" s="68"/>
      <c r="I217" s="68"/>
      <c r="J217" s="68"/>
      <c r="O217" s="77"/>
      <c r="P217" s="78"/>
    </row>
    <row r="218">
      <c r="A218" s="77"/>
      <c r="B218" s="77"/>
      <c r="C218" s="77"/>
      <c r="F218" s="68"/>
      <c r="G218" s="68"/>
      <c r="H218" s="68"/>
      <c r="I218" s="68"/>
      <c r="J218" s="68"/>
      <c r="O218" s="77"/>
      <c r="P218" s="78"/>
    </row>
    <row r="219">
      <c r="A219" s="77"/>
      <c r="B219" s="77"/>
      <c r="C219" s="77"/>
      <c r="F219" s="68"/>
      <c r="G219" s="68"/>
      <c r="H219" s="68"/>
      <c r="I219" s="68"/>
      <c r="J219" s="68"/>
      <c r="O219" s="77"/>
      <c r="P219" s="78"/>
    </row>
    <row r="220">
      <c r="A220" s="77"/>
      <c r="B220" s="77"/>
      <c r="C220" s="77"/>
      <c r="F220" s="68"/>
      <c r="G220" s="68"/>
      <c r="H220" s="68"/>
      <c r="I220" s="68"/>
      <c r="J220" s="68"/>
      <c r="O220" s="77"/>
      <c r="P220" s="78"/>
    </row>
    <row r="221">
      <c r="A221" s="77"/>
      <c r="B221" s="77"/>
      <c r="C221" s="77"/>
      <c r="F221" s="68"/>
      <c r="G221" s="68"/>
      <c r="H221" s="68"/>
      <c r="I221" s="68"/>
      <c r="J221" s="68"/>
      <c r="O221" s="77"/>
      <c r="P221" s="78"/>
    </row>
    <row r="222">
      <c r="A222" s="77"/>
      <c r="B222" s="77"/>
      <c r="C222" s="77"/>
      <c r="F222" s="68"/>
      <c r="G222" s="68"/>
      <c r="H222" s="68"/>
      <c r="I222" s="68"/>
      <c r="J222" s="68"/>
      <c r="O222" s="77"/>
      <c r="P222" s="78"/>
    </row>
    <row r="223">
      <c r="A223" s="77"/>
      <c r="B223" s="77"/>
      <c r="C223" s="77"/>
      <c r="F223" s="68"/>
      <c r="G223" s="68"/>
      <c r="H223" s="68"/>
      <c r="I223" s="68"/>
      <c r="J223" s="68"/>
      <c r="O223" s="77"/>
      <c r="P223" s="78"/>
    </row>
    <row r="224">
      <c r="A224" s="77"/>
      <c r="B224" s="77"/>
      <c r="C224" s="77"/>
      <c r="F224" s="68"/>
      <c r="G224" s="68"/>
      <c r="H224" s="68"/>
      <c r="I224" s="68"/>
      <c r="J224" s="68"/>
      <c r="O224" s="77"/>
      <c r="P224" s="78"/>
    </row>
    <row r="225">
      <c r="A225" s="77"/>
      <c r="B225" s="77"/>
      <c r="C225" s="77"/>
      <c r="F225" s="68"/>
      <c r="G225" s="68"/>
      <c r="H225" s="68"/>
      <c r="I225" s="68"/>
      <c r="J225" s="68"/>
      <c r="O225" s="77"/>
      <c r="P225" s="78"/>
    </row>
    <row r="226">
      <c r="A226" s="77"/>
      <c r="B226" s="77"/>
      <c r="C226" s="77"/>
      <c r="F226" s="68"/>
      <c r="G226" s="68"/>
      <c r="H226" s="68"/>
      <c r="I226" s="68"/>
      <c r="J226" s="68"/>
      <c r="O226" s="77"/>
      <c r="P226" s="78"/>
    </row>
    <row r="227">
      <c r="A227" s="77"/>
      <c r="B227" s="77"/>
      <c r="C227" s="77"/>
      <c r="F227" s="68"/>
      <c r="G227" s="68"/>
      <c r="H227" s="68"/>
      <c r="I227" s="68"/>
      <c r="J227" s="68"/>
      <c r="O227" s="77"/>
      <c r="P227" s="78"/>
    </row>
    <row r="228">
      <c r="A228" s="77"/>
      <c r="B228" s="77"/>
      <c r="C228" s="77"/>
      <c r="F228" s="68"/>
      <c r="G228" s="68"/>
      <c r="H228" s="68"/>
      <c r="I228" s="68"/>
      <c r="J228" s="68"/>
      <c r="O228" s="77"/>
      <c r="P228" s="78"/>
    </row>
    <row r="229">
      <c r="A229" s="77"/>
      <c r="B229" s="77"/>
      <c r="C229" s="77"/>
      <c r="F229" s="68"/>
      <c r="G229" s="68"/>
      <c r="H229" s="68"/>
      <c r="I229" s="68"/>
      <c r="J229" s="68"/>
      <c r="O229" s="77"/>
      <c r="P229" s="78"/>
    </row>
    <row r="230">
      <c r="A230" s="77"/>
      <c r="B230" s="77"/>
      <c r="C230" s="77"/>
      <c r="F230" s="68"/>
      <c r="G230" s="68"/>
      <c r="H230" s="68"/>
      <c r="I230" s="68"/>
      <c r="J230" s="68"/>
      <c r="O230" s="77"/>
      <c r="P230" s="78"/>
    </row>
    <row r="231">
      <c r="A231" s="77"/>
      <c r="B231" s="77"/>
      <c r="C231" s="77"/>
      <c r="F231" s="68"/>
      <c r="G231" s="68"/>
      <c r="H231" s="68"/>
      <c r="I231" s="68"/>
      <c r="J231" s="68"/>
      <c r="O231" s="77"/>
      <c r="P231" s="78"/>
    </row>
    <row r="232">
      <c r="A232" s="77"/>
      <c r="B232" s="77"/>
      <c r="C232" s="77"/>
      <c r="F232" s="68"/>
      <c r="G232" s="68"/>
      <c r="H232" s="68"/>
      <c r="I232" s="68"/>
      <c r="J232" s="68"/>
      <c r="O232" s="77"/>
      <c r="P232" s="78"/>
    </row>
    <row r="233">
      <c r="A233" s="77"/>
      <c r="B233" s="77"/>
      <c r="C233" s="77"/>
      <c r="F233" s="68"/>
      <c r="G233" s="68"/>
      <c r="H233" s="68"/>
      <c r="I233" s="68"/>
      <c r="J233" s="68"/>
      <c r="O233" s="77"/>
      <c r="P233" s="78"/>
    </row>
    <row r="234">
      <c r="A234" s="77"/>
      <c r="B234" s="77"/>
      <c r="C234" s="77"/>
      <c r="F234" s="68"/>
      <c r="G234" s="68"/>
      <c r="H234" s="68"/>
      <c r="I234" s="68"/>
      <c r="J234" s="68"/>
      <c r="O234" s="77"/>
      <c r="P234" s="78"/>
    </row>
    <row r="235">
      <c r="A235" s="77"/>
      <c r="B235" s="77"/>
      <c r="C235" s="77"/>
      <c r="F235" s="68"/>
      <c r="G235" s="68"/>
      <c r="H235" s="68"/>
      <c r="I235" s="68"/>
      <c r="J235" s="68"/>
      <c r="O235" s="77"/>
      <c r="P235" s="78"/>
    </row>
    <row r="236">
      <c r="A236" s="77"/>
      <c r="B236" s="77"/>
      <c r="C236" s="77"/>
      <c r="F236" s="68"/>
      <c r="G236" s="68"/>
      <c r="H236" s="68"/>
      <c r="I236" s="68"/>
      <c r="J236" s="68"/>
      <c r="O236" s="77"/>
      <c r="P236" s="78"/>
    </row>
    <row r="237">
      <c r="A237" s="77"/>
      <c r="B237" s="77"/>
      <c r="C237" s="77"/>
      <c r="F237" s="68"/>
      <c r="G237" s="68"/>
      <c r="H237" s="68"/>
      <c r="I237" s="68"/>
      <c r="J237" s="68"/>
      <c r="O237" s="77"/>
      <c r="P237" s="78"/>
    </row>
    <row r="238">
      <c r="A238" s="77"/>
      <c r="B238" s="77"/>
      <c r="C238" s="77"/>
      <c r="F238" s="68"/>
      <c r="G238" s="68"/>
      <c r="H238" s="68"/>
      <c r="I238" s="68"/>
      <c r="J238" s="68"/>
      <c r="O238" s="77"/>
      <c r="P238" s="78"/>
    </row>
    <row r="239">
      <c r="A239" s="77"/>
      <c r="B239" s="77"/>
      <c r="C239" s="77"/>
      <c r="F239" s="68"/>
      <c r="G239" s="68"/>
      <c r="H239" s="68"/>
      <c r="I239" s="68"/>
      <c r="J239" s="68"/>
      <c r="O239" s="77"/>
      <c r="P239" s="78"/>
    </row>
    <row r="240">
      <c r="A240" s="77"/>
      <c r="B240" s="77"/>
      <c r="C240" s="77"/>
      <c r="F240" s="68"/>
      <c r="G240" s="68"/>
      <c r="H240" s="68"/>
      <c r="I240" s="68"/>
      <c r="J240" s="68"/>
      <c r="O240" s="77"/>
      <c r="P240" s="78"/>
    </row>
    <row r="241">
      <c r="A241" s="77"/>
      <c r="B241" s="77"/>
      <c r="C241" s="77"/>
      <c r="F241" s="68"/>
      <c r="G241" s="68"/>
      <c r="H241" s="68"/>
      <c r="I241" s="68"/>
      <c r="J241" s="68"/>
      <c r="O241" s="77"/>
      <c r="P241" s="78"/>
    </row>
    <row r="242">
      <c r="A242" s="77"/>
      <c r="B242" s="77"/>
      <c r="C242" s="77"/>
      <c r="F242" s="68"/>
      <c r="G242" s="68"/>
      <c r="H242" s="68"/>
      <c r="I242" s="68"/>
      <c r="J242" s="68"/>
      <c r="O242" s="77"/>
      <c r="P242" s="78"/>
    </row>
    <row r="243">
      <c r="A243" s="77"/>
      <c r="B243" s="77"/>
      <c r="C243" s="77"/>
      <c r="F243" s="68"/>
      <c r="G243" s="68"/>
      <c r="H243" s="68"/>
      <c r="I243" s="68"/>
      <c r="J243" s="68"/>
      <c r="O243" s="77"/>
      <c r="P243" s="78"/>
    </row>
    <row r="244">
      <c r="A244" s="77"/>
      <c r="B244" s="77"/>
      <c r="C244" s="77"/>
      <c r="F244" s="68"/>
      <c r="G244" s="68"/>
      <c r="H244" s="68"/>
      <c r="I244" s="68"/>
      <c r="J244" s="68"/>
      <c r="O244" s="77"/>
      <c r="P244" s="78"/>
    </row>
    <row r="245">
      <c r="A245" s="77"/>
      <c r="B245" s="77"/>
      <c r="C245" s="77"/>
      <c r="F245" s="68"/>
      <c r="G245" s="68"/>
      <c r="H245" s="68"/>
      <c r="I245" s="68"/>
      <c r="J245" s="68"/>
      <c r="O245" s="77"/>
      <c r="P245" s="78"/>
    </row>
    <row r="246">
      <c r="A246" s="77"/>
      <c r="B246" s="77"/>
      <c r="C246" s="77"/>
      <c r="F246" s="68"/>
      <c r="G246" s="68"/>
      <c r="H246" s="68"/>
      <c r="I246" s="68"/>
      <c r="J246" s="68"/>
      <c r="O246" s="77"/>
      <c r="P246" s="78"/>
    </row>
    <row r="247">
      <c r="A247" s="77"/>
      <c r="B247" s="77"/>
      <c r="C247" s="77"/>
      <c r="F247" s="68"/>
      <c r="G247" s="68"/>
      <c r="H247" s="68"/>
      <c r="I247" s="68"/>
      <c r="J247" s="68"/>
      <c r="O247" s="77"/>
      <c r="P247" s="78"/>
    </row>
    <row r="248">
      <c r="A248" s="77"/>
      <c r="B248" s="77"/>
      <c r="C248" s="77"/>
      <c r="F248" s="68"/>
      <c r="G248" s="68"/>
      <c r="H248" s="68"/>
      <c r="I248" s="68"/>
      <c r="J248" s="68"/>
      <c r="O248" s="77"/>
      <c r="P248" s="78"/>
    </row>
    <row r="249">
      <c r="A249" s="77"/>
      <c r="B249" s="77"/>
      <c r="C249" s="77"/>
      <c r="F249" s="68"/>
      <c r="G249" s="68"/>
      <c r="H249" s="68"/>
      <c r="I249" s="68"/>
      <c r="J249" s="68"/>
      <c r="O249" s="77"/>
      <c r="P249" s="78"/>
    </row>
    <row r="250">
      <c r="A250" s="77"/>
      <c r="B250" s="77"/>
      <c r="C250" s="77"/>
      <c r="F250" s="68"/>
      <c r="G250" s="68"/>
      <c r="H250" s="68"/>
      <c r="I250" s="68"/>
      <c r="J250" s="68"/>
      <c r="O250" s="77"/>
      <c r="P250" s="78"/>
    </row>
    <row r="251">
      <c r="A251" s="77"/>
      <c r="B251" s="77"/>
      <c r="C251" s="77"/>
      <c r="F251" s="68"/>
      <c r="G251" s="68"/>
      <c r="H251" s="68"/>
      <c r="I251" s="68"/>
      <c r="J251" s="68"/>
      <c r="O251" s="77"/>
      <c r="P251" s="78"/>
    </row>
    <row r="252">
      <c r="A252" s="77"/>
      <c r="B252" s="77"/>
      <c r="C252" s="77"/>
      <c r="F252" s="68"/>
      <c r="G252" s="68"/>
      <c r="H252" s="68"/>
      <c r="I252" s="68"/>
      <c r="J252" s="68"/>
      <c r="O252" s="77"/>
      <c r="P252" s="78"/>
    </row>
    <row r="253">
      <c r="A253" s="77"/>
      <c r="B253" s="77"/>
      <c r="C253" s="77"/>
      <c r="F253" s="68"/>
      <c r="G253" s="68"/>
      <c r="H253" s="68"/>
      <c r="I253" s="68"/>
      <c r="J253" s="68"/>
      <c r="O253" s="77"/>
      <c r="P253" s="78"/>
    </row>
    <row r="254">
      <c r="A254" s="77"/>
      <c r="B254" s="77"/>
      <c r="C254" s="77"/>
      <c r="F254" s="68"/>
      <c r="G254" s="68"/>
      <c r="H254" s="68"/>
      <c r="I254" s="68"/>
      <c r="J254" s="68"/>
      <c r="O254" s="77"/>
      <c r="P254" s="78"/>
    </row>
    <row r="255">
      <c r="A255" s="77"/>
      <c r="B255" s="77"/>
      <c r="C255" s="77"/>
      <c r="F255" s="68"/>
      <c r="G255" s="68"/>
      <c r="H255" s="68"/>
      <c r="I255" s="68"/>
      <c r="J255" s="68"/>
      <c r="O255" s="77"/>
      <c r="P255" s="78"/>
    </row>
    <row r="256">
      <c r="A256" s="77"/>
      <c r="B256" s="77"/>
      <c r="C256" s="77"/>
      <c r="F256" s="68"/>
      <c r="G256" s="68"/>
      <c r="H256" s="68"/>
      <c r="I256" s="68"/>
      <c r="J256" s="68"/>
      <c r="O256" s="77"/>
      <c r="P256" s="78"/>
    </row>
    <row r="257">
      <c r="A257" s="77"/>
      <c r="B257" s="77"/>
      <c r="C257" s="77"/>
      <c r="F257" s="68"/>
      <c r="G257" s="68"/>
      <c r="H257" s="68"/>
      <c r="I257" s="68"/>
      <c r="J257" s="68"/>
      <c r="O257" s="77"/>
      <c r="P257" s="78"/>
    </row>
    <row r="258">
      <c r="A258" s="77"/>
      <c r="B258" s="77"/>
      <c r="C258" s="77"/>
      <c r="F258" s="68"/>
      <c r="G258" s="68"/>
      <c r="H258" s="68"/>
      <c r="I258" s="68"/>
      <c r="J258" s="68"/>
      <c r="O258" s="77"/>
      <c r="P258" s="78"/>
    </row>
    <row r="259">
      <c r="A259" s="77"/>
      <c r="B259" s="77"/>
      <c r="C259" s="77"/>
      <c r="F259" s="68"/>
      <c r="G259" s="68"/>
      <c r="H259" s="68"/>
      <c r="I259" s="68"/>
      <c r="J259" s="68"/>
      <c r="O259" s="77"/>
      <c r="P259" s="78"/>
    </row>
    <row r="260">
      <c r="A260" s="77"/>
      <c r="B260" s="77"/>
      <c r="C260" s="77"/>
      <c r="F260" s="68"/>
      <c r="G260" s="68"/>
      <c r="H260" s="68"/>
      <c r="I260" s="68"/>
      <c r="J260" s="68"/>
      <c r="O260" s="77"/>
      <c r="P260" s="78"/>
    </row>
    <row r="261">
      <c r="A261" s="77"/>
      <c r="B261" s="77"/>
      <c r="C261" s="77"/>
      <c r="F261" s="68"/>
      <c r="G261" s="68"/>
      <c r="H261" s="68"/>
      <c r="I261" s="68"/>
      <c r="J261" s="68"/>
      <c r="O261" s="77"/>
      <c r="P261" s="78"/>
    </row>
    <row r="262">
      <c r="A262" s="77"/>
      <c r="B262" s="77"/>
      <c r="C262" s="77"/>
      <c r="F262" s="68"/>
      <c r="G262" s="68"/>
      <c r="H262" s="68"/>
      <c r="I262" s="68"/>
      <c r="J262" s="68"/>
      <c r="O262" s="77"/>
      <c r="P262" s="78"/>
    </row>
    <row r="263">
      <c r="A263" s="77"/>
      <c r="B263" s="77"/>
      <c r="C263" s="77"/>
      <c r="F263" s="68"/>
      <c r="G263" s="68"/>
      <c r="H263" s="68"/>
      <c r="I263" s="68"/>
      <c r="J263" s="68"/>
      <c r="O263" s="77"/>
      <c r="P263" s="78"/>
    </row>
    <row r="264">
      <c r="A264" s="77"/>
      <c r="B264" s="77"/>
      <c r="C264" s="77"/>
      <c r="F264" s="68"/>
      <c r="G264" s="68"/>
      <c r="H264" s="68"/>
      <c r="I264" s="68"/>
      <c r="J264" s="68"/>
      <c r="O264" s="77"/>
      <c r="P264" s="78"/>
    </row>
    <row r="265">
      <c r="A265" s="77"/>
      <c r="B265" s="77"/>
      <c r="C265" s="77"/>
      <c r="F265" s="68"/>
      <c r="G265" s="68"/>
      <c r="H265" s="68"/>
      <c r="I265" s="68"/>
      <c r="J265" s="68"/>
      <c r="O265" s="77"/>
      <c r="P265" s="78"/>
    </row>
    <row r="266">
      <c r="A266" s="77"/>
      <c r="B266" s="77"/>
      <c r="C266" s="77"/>
      <c r="F266" s="68"/>
      <c r="G266" s="68"/>
      <c r="H266" s="68"/>
      <c r="I266" s="68"/>
      <c r="J266" s="68"/>
      <c r="O266" s="77"/>
      <c r="P266" s="78"/>
    </row>
    <row r="267">
      <c r="A267" s="77"/>
      <c r="B267" s="77"/>
      <c r="C267" s="77"/>
      <c r="F267" s="68"/>
      <c r="G267" s="68"/>
      <c r="H267" s="68"/>
      <c r="I267" s="68"/>
      <c r="J267" s="68"/>
      <c r="O267" s="77"/>
      <c r="P267" s="78"/>
    </row>
    <row r="268">
      <c r="A268" s="77"/>
      <c r="B268" s="77"/>
      <c r="C268" s="77"/>
      <c r="F268" s="68"/>
      <c r="G268" s="68"/>
      <c r="H268" s="68"/>
      <c r="I268" s="68"/>
      <c r="J268" s="68"/>
      <c r="O268" s="77"/>
      <c r="P268" s="78"/>
    </row>
    <row r="269">
      <c r="A269" s="77"/>
      <c r="B269" s="77"/>
      <c r="C269" s="77"/>
      <c r="F269" s="68"/>
      <c r="G269" s="68"/>
      <c r="H269" s="68"/>
      <c r="I269" s="68"/>
      <c r="J269" s="68"/>
      <c r="O269" s="77"/>
      <c r="P269" s="78"/>
    </row>
    <row r="270">
      <c r="A270" s="77"/>
      <c r="B270" s="77"/>
      <c r="C270" s="77"/>
      <c r="F270" s="68"/>
      <c r="G270" s="68"/>
      <c r="H270" s="68"/>
      <c r="I270" s="68"/>
      <c r="J270" s="68"/>
      <c r="O270" s="77"/>
      <c r="P270" s="78"/>
    </row>
    <row r="271">
      <c r="A271" s="77"/>
      <c r="B271" s="77"/>
      <c r="C271" s="77"/>
      <c r="F271" s="68"/>
      <c r="G271" s="68"/>
      <c r="H271" s="68"/>
      <c r="I271" s="68"/>
      <c r="J271" s="68"/>
      <c r="O271" s="77"/>
      <c r="P271" s="78"/>
    </row>
    <row r="272">
      <c r="A272" s="77"/>
      <c r="B272" s="77"/>
      <c r="C272" s="77"/>
      <c r="F272" s="68"/>
      <c r="G272" s="68"/>
      <c r="H272" s="68"/>
      <c r="I272" s="68"/>
      <c r="J272" s="68"/>
      <c r="O272" s="77"/>
      <c r="P272" s="78"/>
    </row>
    <row r="273">
      <c r="A273" s="77"/>
      <c r="B273" s="77"/>
      <c r="C273" s="77"/>
      <c r="F273" s="68"/>
      <c r="G273" s="68"/>
      <c r="H273" s="68"/>
      <c r="I273" s="68"/>
      <c r="J273" s="68"/>
      <c r="O273" s="77"/>
      <c r="P273" s="78"/>
    </row>
    <row r="274">
      <c r="A274" s="77"/>
      <c r="B274" s="77"/>
      <c r="C274" s="77"/>
      <c r="F274" s="68"/>
      <c r="G274" s="68"/>
      <c r="H274" s="68"/>
      <c r="I274" s="68"/>
      <c r="J274" s="68"/>
      <c r="O274" s="77"/>
      <c r="P274" s="78"/>
    </row>
    <row r="275">
      <c r="A275" s="77"/>
      <c r="B275" s="77"/>
      <c r="C275" s="77"/>
      <c r="F275" s="68"/>
      <c r="G275" s="68"/>
      <c r="H275" s="68"/>
      <c r="I275" s="68"/>
      <c r="J275" s="68"/>
      <c r="O275" s="77"/>
      <c r="P275" s="78"/>
    </row>
    <row r="276">
      <c r="A276" s="77"/>
      <c r="B276" s="77"/>
      <c r="C276" s="77"/>
      <c r="F276" s="68"/>
      <c r="G276" s="68"/>
      <c r="H276" s="68"/>
      <c r="I276" s="68"/>
      <c r="J276" s="68"/>
      <c r="O276" s="77"/>
      <c r="P276" s="78"/>
    </row>
    <row r="277">
      <c r="A277" s="77"/>
      <c r="B277" s="77"/>
      <c r="C277" s="77"/>
      <c r="F277" s="68"/>
      <c r="G277" s="68"/>
      <c r="H277" s="68"/>
      <c r="I277" s="68"/>
      <c r="J277" s="68"/>
      <c r="O277" s="77"/>
      <c r="P277" s="78"/>
    </row>
    <row r="278">
      <c r="A278" s="77"/>
      <c r="B278" s="77"/>
      <c r="C278" s="77"/>
      <c r="F278" s="68"/>
      <c r="G278" s="68"/>
      <c r="H278" s="68"/>
      <c r="I278" s="68"/>
      <c r="J278" s="68"/>
      <c r="O278" s="77"/>
      <c r="P278" s="78"/>
    </row>
    <row r="279">
      <c r="A279" s="77"/>
      <c r="B279" s="77"/>
      <c r="C279" s="77"/>
      <c r="F279" s="68"/>
      <c r="G279" s="68"/>
      <c r="H279" s="68"/>
      <c r="I279" s="68"/>
      <c r="J279" s="68"/>
      <c r="O279" s="77"/>
      <c r="P279" s="78"/>
    </row>
    <row r="280">
      <c r="A280" s="77"/>
      <c r="B280" s="77"/>
      <c r="C280" s="77"/>
      <c r="F280" s="68"/>
      <c r="G280" s="68"/>
      <c r="H280" s="68"/>
      <c r="I280" s="68"/>
      <c r="J280" s="68"/>
      <c r="O280" s="77"/>
      <c r="P280" s="78"/>
    </row>
    <row r="281">
      <c r="A281" s="77"/>
      <c r="B281" s="77"/>
      <c r="C281" s="77"/>
      <c r="F281" s="68"/>
      <c r="G281" s="68"/>
      <c r="H281" s="68"/>
      <c r="I281" s="68"/>
      <c r="J281" s="68"/>
      <c r="O281" s="77"/>
      <c r="P281" s="78"/>
    </row>
    <row r="282">
      <c r="A282" s="77"/>
      <c r="B282" s="77"/>
      <c r="C282" s="77"/>
      <c r="F282" s="68"/>
      <c r="G282" s="68"/>
      <c r="H282" s="68"/>
      <c r="I282" s="68"/>
      <c r="J282" s="68"/>
      <c r="O282" s="77"/>
      <c r="P282" s="78"/>
    </row>
    <row r="283">
      <c r="A283" s="77"/>
      <c r="B283" s="77"/>
      <c r="C283" s="77"/>
      <c r="F283" s="68"/>
      <c r="G283" s="68"/>
      <c r="H283" s="68"/>
      <c r="I283" s="68"/>
      <c r="J283" s="68"/>
      <c r="O283" s="77"/>
      <c r="P283" s="78"/>
    </row>
    <row r="284">
      <c r="A284" s="77"/>
      <c r="B284" s="77"/>
      <c r="C284" s="77"/>
      <c r="F284" s="68"/>
      <c r="G284" s="68"/>
      <c r="H284" s="68"/>
      <c r="I284" s="68"/>
      <c r="J284" s="68"/>
      <c r="O284" s="77"/>
      <c r="P284" s="78"/>
    </row>
    <row r="285">
      <c r="A285" s="77"/>
      <c r="B285" s="77"/>
      <c r="C285" s="77"/>
      <c r="F285" s="68"/>
      <c r="G285" s="68"/>
      <c r="H285" s="68"/>
      <c r="I285" s="68"/>
      <c r="J285" s="68"/>
      <c r="O285" s="77"/>
      <c r="P285" s="78"/>
    </row>
    <row r="286">
      <c r="A286" s="77"/>
      <c r="B286" s="77"/>
      <c r="C286" s="77"/>
      <c r="F286" s="68"/>
      <c r="G286" s="68"/>
      <c r="H286" s="68"/>
      <c r="I286" s="68"/>
      <c r="J286" s="68"/>
      <c r="O286" s="77"/>
      <c r="P286" s="78"/>
    </row>
    <row r="287">
      <c r="A287" s="77"/>
      <c r="B287" s="77"/>
      <c r="C287" s="77"/>
      <c r="F287" s="68"/>
      <c r="G287" s="68"/>
      <c r="H287" s="68"/>
      <c r="I287" s="68"/>
      <c r="J287" s="68"/>
      <c r="O287" s="77"/>
      <c r="P287" s="78"/>
    </row>
    <row r="288">
      <c r="A288" s="77"/>
      <c r="B288" s="77"/>
      <c r="C288" s="77"/>
      <c r="F288" s="68"/>
      <c r="G288" s="68"/>
      <c r="H288" s="68"/>
      <c r="I288" s="68"/>
      <c r="J288" s="68"/>
      <c r="O288" s="77"/>
      <c r="P288" s="78"/>
    </row>
    <row r="289">
      <c r="A289" s="77"/>
      <c r="B289" s="77"/>
      <c r="C289" s="77"/>
      <c r="F289" s="68"/>
      <c r="G289" s="68"/>
      <c r="H289" s="68"/>
      <c r="I289" s="68"/>
      <c r="J289" s="68"/>
      <c r="O289" s="77"/>
      <c r="P289" s="78"/>
    </row>
    <row r="290">
      <c r="A290" s="77"/>
      <c r="B290" s="77"/>
      <c r="C290" s="77"/>
      <c r="F290" s="68"/>
      <c r="G290" s="68"/>
      <c r="H290" s="68"/>
      <c r="I290" s="68"/>
      <c r="J290" s="68"/>
      <c r="O290" s="77"/>
      <c r="P290" s="78"/>
    </row>
    <row r="291">
      <c r="A291" s="77"/>
      <c r="B291" s="77"/>
      <c r="C291" s="77"/>
      <c r="F291" s="68"/>
      <c r="G291" s="68"/>
      <c r="H291" s="68"/>
      <c r="I291" s="68"/>
      <c r="J291" s="68"/>
      <c r="O291" s="77"/>
      <c r="P291" s="78"/>
    </row>
    <row r="292">
      <c r="A292" s="77"/>
      <c r="B292" s="77"/>
      <c r="C292" s="77"/>
      <c r="F292" s="68"/>
      <c r="G292" s="68"/>
      <c r="H292" s="68"/>
      <c r="I292" s="68"/>
      <c r="J292" s="68"/>
      <c r="O292" s="77"/>
      <c r="P292" s="78"/>
    </row>
    <row r="293">
      <c r="A293" s="77"/>
      <c r="B293" s="77"/>
      <c r="C293" s="77"/>
      <c r="F293" s="68"/>
      <c r="G293" s="68"/>
      <c r="H293" s="68"/>
      <c r="I293" s="68"/>
      <c r="J293" s="68"/>
      <c r="O293" s="77"/>
      <c r="P293" s="78"/>
    </row>
    <row r="294">
      <c r="A294" s="77"/>
      <c r="B294" s="77"/>
      <c r="C294" s="77"/>
      <c r="F294" s="68"/>
      <c r="G294" s="68"/>
      <c r="H294" s="68"/>
      <c r="I294" s="68"/>
      <c r="J294" s="68"/>
      <c r="O294" s="77"/>
      <c r="P294" s="78"/>
    </row>
    <row r="295">
      <c r="A295" s="77"/>
      <c r="B295" s="77"/>
      <c r="C295" s="77"/>
      <c r="F295" s="68"/>
      <c r="G295" s="68"/>
      <c r="H295" s="68"/>
      <c r="I295" s="68"/>
      <c r="J295" s="68"/>
      <c r="O295" s="77"/>
      <c r="P295" s="78"/>
    </row>
    <row r="296">
      <c r="A296" s="77"/>
      <c r="B296" s="77"/>
      <c r="C296" s="77"/>
      <c r="F296" s="68"/>
      <c r="G296" s="68"/>
      <c r="H296" s="68"/>
      <c r="I296" s="68"/>
      <c r="J296" s="68"/>
      <c r="O296" s="77"/>
      <c r="P296" s="78"/>
    </row>
    <row r="297">
      <c r="A297" s="77"/>
      <c r="B297" s="77"/>
      <c r="C297" s="77"/>
      <c r="F297" s="68"/>
      <c r="G297" s="68"/>
      <c r="H297" s="68"/>
      <c r="I297" s="68"/>
      <c r="J297" s="68"/>
      <c r="O297" s="77"/>
      <c r="P297" s="78"/>
    </row>
    <row r="298">
      <c r="A298" s="77"/>
      <c r="B298" s="77"/>
      <c r="C298" s="77"/>
      <c r="F298" s="68"/>
      <c r="G298" s="68"/>
      <c r="H298" s="68"/>
      <c r="I298" s="68"/>
      <c r="J298" s="68"/>
      <c r="O298" s="77"/>
      <c r="P298" s="78"/>
    </row>
    <row r="299">
      <c r="A299" s="77"/>
      <c r="B299" s="77"/>
      <c r="C299" s="77"/>
      <c r="F299" s="68"/>
      <c r="G299" s="68"/>
      <c r="H299" s="68"/>
      <c r="I299" s="68"/>
      <c r="J299" s="68"/>
      <c r="O299" s="77"/>
      <c r="P299" s="78"/>
    </row>
    <row r="300">
      <c r="A300" s="77"/>
      <c r="B300" s="77"/>
      <c r="C300" s="77"/>
      <c r="F300" s="68"/>
      <c r="G300" s="68"/>
      <c r="H300" s="68"/>
      <c r="I300" s="68"/>
      <c r="J300" s="68"/>
      <c r="O300" s="77"/>
      <c r="P300" s="78"/>
    </row>
    <row r="301">
      <c r="A301" s="77"/>
      <c r="B301" s="77"/>
      <c r="C301" s="77"/>
      <c r="F301" s="68"/>
      <c r="G301" s="68"/>
      <c r="H301" s="68"/>
      <c r="I301" s="68"/>
      <c r="J301" s="68"/>
      <c r="O301" s="77"/>
      <c r="P301" s="78"/>
    </row>
    <row r="302">
      <c r="A302" s="77"/>
      <c r="B302" s="77"/>
      <c r="C302" s="77"/>
      <c r="F302" s="68"/>
      <c r="G302" s="68"/>
      <c r="H302" s="68"/>
      <c r="I302" s="68"/>
      <c r="J302" s="68"/>
      <c r="O302" s="77"/>
      <c r="P302" s="78"/>
    </row>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6" width="12.63"/>
  </cols>
  <sheetData>
    <row r="1">
      <c r="A1" s="77" t="s">
        <v>8405</v>
      </c>
      <c r="B1" s="77" t="s">
        <v>8406</v>
      </c>
      <c r="C1" s="77" t="s">
        <v>8202</v>
      </c>
      <c r="D1" s="22" t="s">
        <v>8204</v>
      </c>
      <c r="E1" s="22" t="s">
        <v>8737</v>
      </c>
      <c r="F1" s="22" t="s">
        <v>8407</v>
      </c>
      <c r="G1" s="68" t="s">
        <v>8207</v>
      </c>
      <c r="H1" s="68" t="s">
        <v>8208</v>
      </c>
      <c r="I1" s="68" t="s">
        <v>8209</v>
      </c>
      <c r="J1" s="68" t="s">
        <v>8210</v>
      </c>
      <c r="K1" s="68" t="s">
        <v>8408</v>
      </c>
      <c r="L1" s="63" t="s">
        <v>8213</v>
      </c>
      <c r="M1" s="22" t="s">
        <v>8409</v>
      </c>
      <c r="N1" s="22" t="s">
        <v>8410</v>
      </c>
      <c r="O1" s="22" t="s">
        <v>8411</v>
      </c>
      <c r="P1" s="77" t="s">
        <v>8412</v>
      </c>
      <c r="Q1" s="78" t="s">
        <v>8413</v>
      </c>
      <c r="R1" s="63" t="s">
        <v>8738</v>
      </c>
      <c r="S1" s="63" t="s">
        <v>8739</v>
      </c>
      <c r="T1" s="63" t="s">
        <v>8740</v>
      </c>
      <c r="U1" s="22" t="s">
        <v>8741</v>
      </c>
      <c r="V1" s="22" t="s">
        <v>8742</v>
      </c>
    </row>
    <row r="2">
      <c r="A2" s="77" t="s">
        <v>8414</v>
      </c>
      <c r="B2" s="77">
        <v>2025.0</v>
      </c>
      <c r="C2" s="78" t="s">
        <v>8415</v>
      </c>
      <c r="D2" s="63" t="s">
        <v>8416</v>
      </c>
      <c r="E2" s="63" t="s">
        <v>8743</v>
      </c>
      <c r="F2" s="63" t="s">
        <v>8417</v>
      </c>
      <c r="G2" s="68" t="s">
        <v>8418</v>
      </c>
      <c r="H2" s="68"/>
      <c r="I2" s="68"/>
      <c r="J2" s="68"/>
      <c r="K2" s="68"/>
      <c r="M2" s="22">
        <v>582.0</v>
      </c>
      <c r="N2" s="63" t="s">
        <v>8419</v>
      </c>
      <c r="O2" s="78" t="s">
        <v>8420</v>
      </c>
      <c r="P2" s="78" t="s">
        <v>8744</v>
      </c>
      <c r="Q2" s="63" t="s">
        <v>8745</v>
      </c>
      <c r="R2" s="63" t="s">
        <v>8746</v>
      </c>
      <c r="S2" s="63" t="s">
        <v>8747</v>
      </c>
      <c r="T2" s="63" t="s">
        <v>8748</v>
      </c>
      <c r="U2" s="22" t="s">
        <v>8749</v>
      </c>
    </row>
    <row r="3">
      <c r="A3" s="77" t="s">
        <v>8423</v>
      </c>
      <c r="B3" s="77">
        <v>2023.0</v>
      </c>
      <c r="C3" s="77" t="s">
        <v>8424</v>
      </c>
      <c r="D3" s="63" t="s">
        <v>8425</v>
      </c>
      <c r="E3" s="63" t="s">
        <v>8750</v>
      </c>
      <c r="G3" s="68" t="s">
        <v>8426</v>
      </c>
      <c r="H3" s="68" t="s">
        <v>8427</v>
      </c>
      <c r="I3" s="68" t="s">
        <v>8428</v>
      </c>
      <c r="J3" s="68" t="s">
        <v>8429</v>
      </c>
      <c r="K3" s="68">
        <v>97.98</v>
      </c>
      <c r="L3" s="68" t="s">
        <v>8430</v>
      </c>
      <c r="P3" s="77" t="s">
        <v>8751</v>
      </c>
      <c r="Q3" s="78" t="s">
        <v>8432</v>
      </c>
      <c r="R3" s="63"/>
      <c r="S3" s="63"/>
      <c r="T3" s="63"/>
    </row>
    <row r="4">
      <c r="A4" s="77" t="s">
        <v>8433</v>
      </c>
      <c r="B4" s="77">
        <v>2024.0</v>
      </c>
      <c r="C4" s="77" t="s">
        <v>8434</v>
      </c>
      <c r="D4" s="22" t="s">
        <v>8435</v>
      </c>
      <c r="E4" s="22" t="s">
        <v>8752</v>
      </c>
      <c r="G4" s="68">
        <v>97.54</v>
      </c>
      <c r="H4" s="68">
        <v>98.0</v>
      </c>
      <c r="I4" s="68"/>
      <c r="J4" s="68">
        <v>96.0</v>
      </c>
      <c r="K4" s="68">
        <v>97.0</v>
      </c>
      <c r="P4" s="77" t="s">
        <v>8751</v>
      </c>
      <c r="Q4" s="78" t="s">
        <v>8436</v>
      </c>
      <c r="R4" s="63"/>
      <c r="S4" s="63"/>
      <c r="T4" s="63"/>
      <c r="V4" s="22" t="s">
        <v>8753</v>
      </c>
    </row>
    <row r="5">
      <c r="A5" s="77" t="s">
        <v>8437</v>
      </c>
      <c r="B5" s="77">
        <v>2025.0</v>
      </c>
      <c r="C5" s="77" t="s">
        <v>8438</v>
      </c>
      <c r="D5" s="63" t="s">
        <v>8439</v>
      </c>
      <c r="E5" s="63" t="s">
        <v>8754</v>
      </c>
      <c r="G5" s="68" t="s">
        <v>8440</v>
      </c>
      <c r="H5" s="68"/>
      <c r="I5" s="68"/>
      <c r="J5" s="68"/>
      <c r="K5" s="68"/>
      <c r="L5" s="68" t="s">
        <v>8441</v>
      </c>
      <c r="M5" s="22" t="s">
        <v>8442</v>
      </c>
      <c r="N5" s="22" t="s">
        <v>8443</v>
      </c>
      <c r="P5" s="77" t="s">
        <v>8751</v>
      </c>
      <c r="Q5" s="78" t="s">
        <v>8444</v>
      </c>
      <c r="R5" s="63"/>
      <c r="S5" s="63"/>
      <c r="T5" s="63"/>
    </row>
    <row r="6">
      <c r="A6" s="77" t="s">
        <v>8445</v>
      </c>
      <c r="B6" s="77">
        <v>2025.0</v>
      </c>
      <c r="C6" s="77" t="s">
        <v>8446</v>
      </c>
      <c r="D6" s="63" t="s">
        <v>8447</v>
      </c>
      <c r="E6" s="63" t="s">
        <v>8755</v>
      </c>
      <c r="G6" s="68" t="s">
        <v>8448</v>
      </c>
      <c r="H6" s="68" t="s">
        <v>8449</v>
      </c>
      <c r="I6" s="68"/>
      <c r="J6" s="68" t="s">
        <v>8448</v>
      </c>
      <c r="K6" s="68" t="s">
        <v>8450</v>
      </c>
      <c r="O6" s="79"/>
      <c r="P6" s="22" t="s">
        <v>8751</v>
      </c>
      <c r="Q6" s="63" t="s">
        <v>8432</v>
      </c>
      <c r="R6" s="63"/>
      <c r="S6" s="63"/>
      <c r="T6" s="63"/>
    </row>
    <row r="7">
      <c r="A7" s="77" t="s">
        <v>8451</v>
      </c>
      <c r="B7" s="77">
        <v>2025.0</v>
      </c>
      <c r="C7" s="77" t="s">
        <v>8452</v>
      </c>
      <c r="D7" s="22" t="s">
        <v>8453</v>
      </c>
      <c r="E7" s="22" t="s">
        <v>8756</v>
      </c>
      <c r="G7" s="68" t="s">
        <v>8454</v>
      </c>
      <c r="H7" s="68"/>
      <c r="I7" s="68"/>
      <c r="J7" s="68"/>
      <c r="K7" s="22" t="s">
        <v>8455</v>
      </c>
      <c r="L7" s="68"/>
      <c r="M7" s="22" t="s">
        <v>8456</v>
      </c>
      <c r="N7" s="22" t="s">
        <v>8457</v>
      </c>
      <c r="P7" s="22" t="s">
        <v>8751</v>
      </c>
      <c r="Q7" s="78" t="s">
        <v>8444</v>
      </c>
      <c r="R7" s="63"/>
      <c r="S7" s="63"/>
      <c r="T7" s="63"/>
    </row>
    <row r="8">
      <c r="A8" s="22" t="s">
        <v>8458</v>
      </c>
      <c r="B8" s="22">
        <v>2025.0</v>
      </c>
      <c r="C8" s="22" t="s">
        <v>8459</v>
      </c>
      <c r="D8" s="63" t="s">
        <v>8460</v>
      </c>
      <c r="E8" s="63" t="s">
        <v>8757</v>
      </c>
      <c r="G8" s="63" t="s">
        <v>8461</v>
      </c>
      <c r="H8" s="63" t="s">
        <v>8462</v>
      </c>
      <c r="J8" s="63" t="s">
        <v>8463</v>
      </c>
      <c r="M8" s="22" t="s">
        <v>8464</v>
      </c>
      <c r="N8" s="22" t="s">
        <v>8465</v>
      </c>
      <c r="O8" s="22">
        <v>0.083</v>
      </c>
      <c r="P8" s="22" t="s">
        <v>8751</v>
      </c>
      <c r="Q8" s="63" t="s">
        <v>8466</v>
      </c>
      <c r="R8" s="63"/>
      <c r="S8" s="63"/>
      <c r="T8" s="63"/>
      <c r="U8" s="22" t="s">
        <v>8749</v>
      </c>
    </row>
    <row r="9">
      <c r="A9" s="77" t="s">
        <v>8758</v>
      </c>
      <c r="B9" s="77">
        <v>2026.0</v>
      </c>
      <c r="C9" s="77" t="s">
        <v>8468</v>
      </c>
      <c r="D9" s="63" t="s">
        <v>8469</v>
      </c>
      <c r="E9" s="63" t="s">
        <v>8757</v>
      </c>
      <c r="G9" s="68" t="s">
        <v>8470</v>
      </c>
      <c r="H9" s="68" t="s">
        <v>8471</v>
      </c>
      <c r="I9" s="68" t="s">
        <v>8471</v>
      </c>
      <c r="J9" s="68" t="s">
        <v>8472</v>
      </c>
      <c r="K9" s="68" t="s">
        <v>8473</v>
      </c>
      <c r="L9" s="63" t="s">
        <v>8474</v>
      </c>
      <c r="M9" s="22" t="s">
        <v>8220</v>
      </c>
      <c r="N9" s="22" t="s">
        <v>8475</v>
      </c>
      <c r="P9" s="77" t="s">
        <v>8751</v>
      </c>
      <c r="Q9" s="78" t="s">
        <v>8476</v>
      </c>
      <c r="R9" s="63"/>
      <c r="S9" s="63"/>
      <c r="T9" s="63"/>
    </row>
    <row r="10">
      <c r="A10" s="77" t="s">
        <v>8477</v>
      </c>
      <c r="B10" s="77">
        <v>2025.0</v>
      </c>
      <c r="C10" s="77" t="s">
        <v>8478</v>
      </c>
      <c r="D10" s="22" t="s">
        <v>8218</v>
      </c>
      <c r="E10" s="22" t="s">
        <v>8759</v>
      </c>
      <c r="G10" s="68">
        <v>98.6</v>
      </c>
      <c r="H10" s="68">
        <v>97.37</v>
      </c>
      <c r="I10" s="68">
        <v>98.57</v>
      </c>
      <c r="J10" s="68">
        <v>98.67</v>
      </c>
      <c r="K10" s="68">
        <v>98.02</v>
      </c>
      <c r="M10" s="22" t="s">
        <v>8479</v>
      </c>
      <c r="N10" s="22" t="s">
        <v>8480</v>
      </c>
      <c r="P10" s="77" t="s">
        <v>8751</v>
      </c>
      <c r="Q10" s="78" t="s">
        <v>8481</v>
      </c>
      <c r="R10" s="63"/>
      <c r="S10" s="63"/>
      <c r="T10" s="63"/>
    </row>
    <row r="11">
      <c r="A11" s="77" t="s">
        <v>8482</v>
      </c>
      <c r="B11" s="77">
        <v>2025.0</v>
      </c>
      <c r="C11" s="77" t="s">
        <v>8483</v>
      </c>
      <c r="D11" s="63" t="s">
        <v>8484</v>
      </c>
      <c r="E11" s="63" t="s">
        <v>8760</v>
      </c>
      <c r="G11" s="68" t="s">
        <v>8485</v>
      </c>
      <c r="H11" s="68" t="s">
        <v>8486</v>
      </c>
      <c r="I11" s="68"/>
      <c r="J11" s="68" t="s">
        <v>8487</v>
      </c>
      <c r="K11" s="68" t="s">
        <v>8488</v>
      </c>
      <c r="M11" s="22" t="s">
        <v>8489</v>
      </c>
      <c r="N11" s="22" t="s">
        <v>8490</v>
      </c>
      <c r="P11" s="77" t="s">
        <v>8751</v>
      </c>
      <c r="Q11" s="78" t="s">
        <v>8491</v>
      </c>
      <c r="R11" s="63"/>
      <c r="S11" s="63"/>
      <c r="T11" s="63"/>
      <c r="U11" s="22" t="s">
        <v>8749</v>
      </c>
    </row>
    <row r="12">
      <c r="A12" s="77" t="s">
        <v>8492</v>
      </c>
      <c r="B12" s="77">
        <v>2025.0</v>
      </c>
      <c r="C12" s="77" t="s">
        <v>8493</v>
      </c>
      <c r="D12" s="22" t="s">
        <v>8494</v>
      </c>
      <c r="E12" s="22" t="s">
        <v>8761</v>
      </c>
      <c r="F12" s="63" t="s">
        <v>8495</v>
      </c>
      <c r="G12" s="80">
        <v>93.73</v>
      </c>
      <c r="H12" s="80">
        <v>90.64</v>
      </c>
      <c r="I12" s="68"/>
      <c r="J12" s="80">
        <v>89.37</v>
      </c>
      <c r="K12" s="80">
        <v>89.9</v>
      </c>
      <c r="M12" s="77" t="s">
        <v>8496</v>
      </c>
      <c r="N12" s="64" t="s">
        <v>8497</v>
      </c>
      <c r="O12" s="22">
        <v>0.04506</v>
      </c>
      <c r="P12" s="77" t="s">
        <v>8751</v>
      </c>
      <c r="Q12" s="78" t="s">
        <v>8498</v>
      </c>
      <c r="R12" s="63" t="s">
        <v>8762</v>
      </c>
      <c r="S12" s="63" t="s">
        <v>8747</v>
      </c>
      <c r="T12" s="63" t="s">
        <v>8763</v>
      </c>
    </row>
    <row r="13">
      <c r="A13" s="77" t="s">
        <v>8499</v>
      </c>
      <c r="B13" s="77">
        <v>2025.0</v>
      </c>
      <c r="C13" s="77" t="s">
        <v>8500</v>
      </c>
      <c r="D13" s="22" t="s">
        <v>8501</v>
      </c>
      <c r="E13" s="22" t="s">
        <v>8764</v>
      </c>
      <c r="G13" s="68">
        <v>97.0</v>
      </c>
      <c r="H13" s="68">
        <v>97.0</v>
      </c>
      <c r="I13" s="68"/>
      <c r="J13" s="68">
        <v>97.0</v>
      </c>
      <c r="K13" s="68">
        <v>97.0</v>
      </c>
      <c r="M13" s="22" t="s">
        <v>8502</v>
      </c>
      <c r="N13" s="22" t="s">
        <v>8475</v>
      </c>
      <c r="P13" s="77" t="s">
        <v>8751</v>
      </c>
      <c r="Q13" s="78" t="s">
        <v>8481</v>
      </c>
      <c r="R13" s="63"/>
      <c r="S13" s="63"/>
      <c r="T13" s="63"/>
    </row>
    <row r="14">
      <c r="A14" s="77" t="s">
        <v>8503</v>
      </c>
      <c r="B14" s="77">
        <v>2025.0</v>
      </c>
      <c r="C14" s="77" t="s">
        <v>8504</v>
      </c>
      <c r="D14" s="22" t="s">
        <v>8505</v>
      </c>
      <c r="E14" s="22" t="s">
        <v>8765</v>
      </c>
      <c r="G14" s="68" t="s">
        <v>8506</v>
      </c>
      <c r="H14" s="68"/>
      <c r="I14" s="68"/>
      <c r="J14" s="68"/>
      <c r="K14" s="22">
        <v>85.1</v>
      </c>
      <c r="N14" s="22" t="s">
        <v>8507</v>
      </c>
      <c r="O14" s="22" t="s">
        <v>8475</v>
      </c>
      <c r="P14" s="78" t="s">
        <v>8751</v>
      </c>
      <c r="Q14" s="22" t="s">
        <v>8508</v>
      </c>
      <c r="R14" s="63"/>
      <c r="S14" s="63"/>
      <c r="T14" s="63"/>
    </row>
    <row r="15">
      <c r="A15" s="77" t="s">
        <v>8509</v>
      </c>
      <c r="B15" s="77">
        <v>2025.0</v>
      </c>
      <c r="C15" s="77" t="s">
        <v>8510</v>
      </c>
      <c r="D15" s="22" t="s">
        <v>8511</v>
      </c>
      <c r="E15" s="22" t="s">
        <v>8764</v>
      </c>
      <c r="G15" s="68">
        <v>99.03</v>
      </c>
      <c r="H15" s="68">
        <v>98.79</v>
      </c>
      <c r="I15" s="68"/>
      <c r="J15" s="68">
        <v>98.97</v>
      </c>
      <c r="K15" s="68">
        <v>98.88</v>
      </c>
      <c r="M15" s="22" t="s">
        <v>8512</v>
      </c>
      <c r="N15" s="22" t="s">
        <v>8513</v>
      </c>
      <c r="O15" s="22">
        <v>0.0032</v>
      </c>
      <c r="P15" s="77" t="s">
        <v>8751</v>
      </c>
      <c r="Q15" s="78" t="s">
        <v>8514</v>
      </c>
      <c r="R15" s="63"/>
      <c r="S15" s="63"/>
      <c r="T15" s="63"/>
      <c r="V15" s="22" t="s">
        <v>8766</v>
      </c>
    </row>
    <row r="16">
      <c r="A16" s="77" t="s">
        <v>8311</v>
      </c>
      <c r="B16" s="77">
        <v>2021.0</v>
      </c>
      <c r="C16" s="77" t="s">
        <v>8515</v>
      </c>
      <c r="D16" s="22" t="s">
        <v>8516</v>
      </c>
      <c r="E16" s="22" t="s">
        <v>8764</v>
      </c>
      <c r="F16" s="22"/>
      <c r="G16" s="68">
        <v>91.1</v>
      </c>
      <c r="H16" s="68">
        <v>90.8</v>
      </c>
      <c r="I16" s="68"/>
      <c r="J16" s="68">
        <v>91.4</v>
      </c>
      <c r="K16" s="68">
        <v>91.1</v>
      </c>
      <c r="L16" s="22"/>
      <c r="M16" s="22"/>
      <c r="N16" s="22" t="s">
        <v>8475</v>
      </c>
      <c r="O16" s="22">
        <v>0.0018</v>
      </c>
      <c r="P16" s="77" t="s">
        <v>8767</v>
      </c>
      <c r="Q16" s="78" t="s">
        <v>8518</v>
      </c>
      <c r="R16" s="63"/>
      <c r="S16" s="63"/>
      <c r="T16" s="63"/>
    </row>
    <row r="17">
      <c r="A17" s="77" t="s">
        <v>8768</v>
      </c>
      <c r="B17" s="77">
        <v>2023.0</v>
      </c>
      <c r="C17" s="77" t="s">
        <v>8520</v>
      </c>
      <c r="D17" s="22" t="s">
        <v>8521</v>
      </c>
      <c r="E17" s="22" t="s">
        <v>8769</v>
      </c>
      <c r="G17" s="68">
        <v>86.5</v>
      </c>
      <c r="H17" s="68">
        <v>77.4</v>
      </c>
      <c r="I17" s="68"/>
      <c r="J17" s="68">
        <v>85.3</v>
      </c>
      <c r="K17" s="68">
        <v>81.2</v>
      </c>
      <c r="M17" s="22" t="s">
        <v>8522</v>
      </c>
      <c r="P17" s="77" t="s">
        <v>8767</v>
      </c>
      <c r="Q17" s="78" t="s">
        <v>8523</v>
      </c>
      <c r="R17" s="63"/>
      <c r="S17" s="63"/>
      <c r="T17" s="63"/>
    </row>
    <row r="18">
      <c r="A18" s="77" t="s">
        <v>8401</v>
      </c>
      <c r="B18" s="77">
        <v>2023.0</v>
      </c>
      <c r="C18" s="77" t="s">
        <v>8524</v>
      </c>
      <c r="D18" s="22" t="s">
        <v>8770</v>
      </c>
      <c r="E18" s="22" t="s">
        <v>8764</v>
      </c>
      <c r="G18" s="68">
        <v>90.3</v>
      </c>
      <c r="H18" s="68">
        <v>83.47</v>
      </c>
      <c r="I18" s="68">
        <v>93.79</v>
      </c>
      <c r="J18" s="68">
        <v>78.71</v>
      </c>
      <c r="K18" s="68">
        <v>81.03</v>
      </c>
      <c r="M18" s="22" t="s">
        <v>8526</v>
      </c>
      <c r="N18" s="22" t="s">
        <v>8527</v>
      </c>
      <c r="P18" s="77" t="s">
        <v>8767</v>
      </c>
      <c r="Q18" s="78" t="s">
        <v>8528</v>
      </c>
      <c r="R18" s="63"/>
      <c r="S18" s="63"/>
      <c r="T18" s="63"/>
    </row>
    <row r="19">
      <c r="A19" s="77" t="s">
        <v>8529</v>
      </c>
      <c r="B19" s="77">
        <v>2023.0</v>
      </c>
      <c r="C19" s="77" t="s">
        <v>8530</v>
      </c>
      <c r="D19" s="22" t="s">
        <v>8531</v>
      </c>
      <c r="E19" s="22" t="s">
        <v>8764</v>
      </c>
      <c r="G19" s="68">
        <v>80.0</v>
      </c>
      <c r="H19" s="68"/>
      <c r="I19" s="68"/>
      <c r="J19" s="68"/>
      <c r="K19" s="68"/>
      <c r="P19" s="77" t="s">
        <v>8767</v>
      </c>
      <c r="Q19" s="78" t="s">
        <v>8532</v>
      </c>
      <c r="R19" s="63"/>
      <c r="S19" s="63"/>
      <c r="T19" s="63"/>
    </row>
    <row r="20">
      <c r="A20" s="77" t="s">
        <v>8533</v>
      </c>
      <c r="B20" s="77">
        <v>2024.0</v>
      </c>
      <c r="C20" s="77" t="s">
        <v>8534</v>
      </c>
      <c r="D20" s="61" t="s">
        <v>8535</v>
      </c>
      <c r="E20" s="61" t="s">
        <v>8771</v>
      </c>
      <c r="G20" s="81" t="s">
        <v>8536</v>
      </c>
      <c r="H20" s="81" t="s">
        <v>8537</v>
      </c>
      <c r="I20" s="68"/>
      <c r="J20" s="81" t="s">
        <v>8538</v>
      </c>
      <c r="K20" s="68"/>
      <c r="M20" s="77" t="s">
        <v>8539</v>
      </c>
      <c r="N20" s="77" t="s">
        <v>8540</v>
      </c>
      <c r="O20" s="81" t="s">
        <v>8541</v>
      </c>
      <c r="P20" s="77" t="s">
        <v>8767</v>
      </c>
      <c r="Q20" s="78" t="s">
        <v>8542</v>
      </c>
      <c r="R20" s="63"/>
      <c r="S20" s="63"/>
      <c r="T20" s="63"/>
    </row>
    <row r="21">
      <c r="A21" s="77" t="s">
        <v>8543</v>
      </c>
      <c r="B21" s="77">
        <v>2025.0</v>
      </c>
      <c r="C21" s="77" t="s">
        <v>8544</v>
      </c>
      <c r="D21" s="61" t="s">
        <v>8545</v>
      </c>
      <c r="E21" s="61" t="s">
        <v>8750</v>
      </c>
      <c r="G21" s="81" t="s">
        <v>8546</v>
      </c>
      <c r="H21" s="81" t="s">
        <v>8547</v>
      </c>
      <c r="I21" s="68"/>
      <c r="J21" s="81" t="s">
        <v>8548</v>
      </c>
      <c r="K21" s="81" t="s">
        <v>8549</v>
      </c>
      <c r="M21" s="77" t="s">
        <v>8550</v>
      </c>
      <c r="N21" s="77" t="s">
        <v>8551</v>
      </c>
      <c r="O21" s="77">
        <v>0.00399</v>
      </c>
      <c r="P21" s="77" t="s">
        <v>8767</v>
      </c>
      <c r="Q21" s="78" t="s">
        <v>8552</v>
      </c>
      <c r="R21" s="63"/>
      <c r="S21" s="63"/>
      <c r="T21" s="63"/>
    </row>
    <row r="22">
      <c r="A22" s="77" t="s">
        <v>8553</v>
      </c>
      <c r="B22" s="77">
        <v>2025.0</v>
      </c>
      <c r="C22" s="77" t="s">
        <v>8554</v>
      </c>
      <c r="D22" s="22" t="s">
        <v>8257</v>
      </c>
      <c r="E22" s="22" t="s">
        <v>8769</v>
      </c>
      <c r="G22" s="68">
        <v>91.2</v>
      </c>
      <c r="H22" s="68">
        <v>91.8</v>
      </c>
      <c r="I22" s="68"/>
      <c r="J22" s="68">
        <v>91.2</v>
      </c>
      <c r="K22" s="68">
        <v>91.5</v>
      </c>
      <c r="L22" s="22">
        <v>0.94</v>
      </c>
      <c r="M22" s="22" t="s">
        <v>8556</v>
      </c>
      <c r="N22" s="22" t="s">
        <v>8475</v>
      </c>
      <c r="P22" s="77" t="s">
        <v>8767</v>
      </c>
      <c r="Q22" s="78" t="s">
        <v>8557</v>
      </c>
      <c r="R22" s="63"/>
      <c r="S22" s="63"/>
      <c r="T22" s="63"/>
      <c r="V22" s="22" t="s">
        <v>8772</v>
      </c>
    </row>
    <row r="23">
      <c r="A23" s="22" t="s">
        <v>8558</v>
      </c>
      <c r="B23" s="77">
        <v>2024.0</v>
      </c>
      <c r="C23" s="77" t="s">
        <v>8559</v>
      </c>
      <c r="D23" s="22" t="s">
        <v>8560</v>
      </c>
      <c r="E23" s="22" t="s">
        <v>8764</v>
      </c>
      <c r="G23" s="68">
        <v>96.53</v>
      </c>
      <c r="H23" s="68">
        <v>91.7</v>
      </c>
      <c r="I23" s="68">
        <v>95.95</v>
      </c>
      <c r="J23" s="68">
        <v>97.79</v>
      </c>
      <c r="K23" s="68">
        <v>94.64</v>
      </c>
      <c r="N23" s="22" t="s">
        <v>8220</v>
      </c>
      <c r="O23" s="22" t="s">
        <v>8475</v>
      </c>
      <c r="P23" s="22" t="s">
        <v>8767</v>
      </c>
      <c r="Q23" s="63" t="s">
        <v>8561</v>
      </c>
      <c r="R23" s="63"/>
      <c r="S23" s="63"/>
      <c r="T23" s="63"/>
    </row>
    <row r="24">
      <c r="A24" s="77" t="s">
        <v>8562</v>
      </c>
      <c r="B24" s="77">
        <v>2024.0</v>
      </c>
      <c r="C24" s="77" t="s">
        <v>8563</v>
      </c>
      <c r="D24" s="22" t="s">
        <v>8564</v>
      </c>
      <c r="E24" s="22" t="s">
        <v>8764</v>
      </c>
      <c r="G24" s="68">
        <v>96.06</v>
      </c>
      <c r="H24" s="68">
        <v>94.85</v>
      </c>
      <c r="I24" s="68"/>
      <c r="J24" s="68">
        <v>98.02</v>
      </c>
      <c r="K24" s="68">
        <v>96.28</v>
      </c>
      <c r="M24" s="22" t="s">
        <v>8220</v>
      </c>
      <c r="N24" s="22" t="s">
        <v>8551</v>
      </c>
      <c r="P24" s="77" t="s">
        <v>8767</v>
      </c>
      <c r="Q24" s="78" t="s">
        <v>8565</v>
      </c>
      <c r="R24" s="63"/>
      <c r="S24" s="63"/>
      <c r="T24" s="63"/>
    </row>
    <row r="25">
      <c r="A25" s="77" t="s">
        <v>8566</v>
      </c>
      <c r="B25" s="77">
        <v>2025.0</v>
      </c>
      <c r="C25" s="77" t="s">
        <v>8567</v>
      </c>
      <c r="D25" s="63" t="s">
        <v>8568</v>
      </c>
      <c r="E25" s="63" t="s">
        <v>8773</v>
      </c>
      <c r="G25" s="68" t="s">
        <v>8569</v>
      </c>
      <c r="H25" s="68" t="s">
        <v>8570</v>
      </c>
      <c r="I25" s="68"/>
      <c r="J25" s="68" t="s">
        <v>8569</v>
      </c>
      <c r="K25" s="68" t="s">
        <v>8571</v>
      </c>
      <c r="M25" s="22" t="s">
        <v>8572</v>
      </c>
      <c r="N25" s="22" t="s">
        <v>8475</v>
      </c>
      <c r="P25" s="77" t="s">
        <v>8767</v>
      </c>
      <c r="Q25" s="78" t="s">
        <v>8557</v>
      </c>
      <c r="R25" s="63"/>
      <c r="S25" s="63"/>
      <c r="T25" s="63"/>
    </row>
    <row r="26">
      <c r="A26" s="77" t="s">
        <v>8774</v>
      </c>
      <c r="B26" s="77">
        <v>2025.0</v>
      </c>
      <c r="C26" s="77" t="s">
        <v>8574</v>
      </c>
      <c r="D26" s="22" t="s">
        <v>8386</v>
      </c>
      <c r="E26" s="22" t="s">
        <v>8769</v>
      </c>
      <c r="G26" s="68">
        <v>92.0</v>
      </c>
      <c r="H26" s="68">
        <v>92.0</v>
      </c>
      <c r="I26" s="68"/>
      <c r="J26" s="68">
        <v>92.0</v>
      </c>
      <c r="K26" s="68">
        <v>92.0</v>
      </c>
      <c r="N26" s="22" t="s">
        <v>8220</v>
      </c>
      <c r="O26" s="22" t="s">
        <v>8475</v>
      </c>
      <c r="P26" s="77" t="s">
        <v>8767</v>
      </c>
      <c r="Q26" s="63" t="s">
        <v>8561</v>
      </c>
      <c r="R26" s="63"/>
      <c r="S26" s="63"/>
      <c r="T26" s="63"/>
    </row>
    <row r="27">
      <c r="A27" s="77" t="s">
        <v>8775</v>
      </c>
      <c r="B27" s="77">
        <v>2025.0</v>
      </c>
      <c r="C27" s="78" t="s">
        <v>8576</v>
      </c>
      <c r="D27" s="63" t="s">
        <v>8577</v>
      </c>
      <c r="E27" s="63" t="s">
        <v>8776</v>
      </c>
      <c r="G27" s="68" t="s">
        <v>8578</v>
      </c>
      <c r="H27" s="68" t="s">
        <v>8579</v>
      </c>
      <c r="I27" s="68"/>
      <c r="J27" s="68" t="s">
        <v>8579</v>
      </c>
      <c r="K27" s="68" t="s">
        <v>8579</v>
      </c>
      <c r="L27" s="63" t="s">
        <v>8580</v>
      </c>
      <c r="M27" s="22" t="s">
        <v>8220</v>
      </c>
      <c r="N27" s="22" t="s">
        <v>8475</v>
      </c>
      <c r="P27" s="77" t="s">
        <v>8767</v>
      </c>
      <c r="Q27" s="78" t="s">
        <v>8581</v>
      </c>
      <c r="R27" s="63"/>
      <c r="S27" s="63"/>
      <c r="T27" s="63"/>
      <c r="V27" s="22" t="s">
        <v>8766</v>
      </c>
    </row>
    <row r="28">
      <c r="A28" s="77" t="s">
        <v>8777</v>
      </c>
      <c r="B28" s="77">
        <v>2024.0</v>
      </c>
      <c r="C28" s="77" t="s">
        <v>8583</v>
      </c>
      <c r="D28" s="22" t="s">
        <v>8770</v>
      </c>
      <c r="E28" s="22" t="s">
        <v>8764</v>
      </c>
      <c r="G28" s="68">
        <v>94.71</v>
      </c>
      <c r="H28" s="68">
        <v>93.41</v>
      </c>
      <c r="I28" s="68"/>
      <c r="J28" s="68">
        <v>92.36</v>
      </c>
      <c r="K28" s="68">
        <v>93.46</v>
      </c>
      <c r="M28" s="22" t="s">
        <v>8584</v>
      </c>
      <c r="N28" s="22" t="s">
        <v>8585</v>
      </c>
      <c r="O28" s="22">
        <v>0.0105</v>
      </c>
      <c r="P28" s="77" t="s">
        <v>8778</v>
      </c>
      <c r="Q28" s="78" t="s">
        <v>8552</v>
      </c>
      <c r="R28" s="63"/>
      <c r="S28" s="63" t="s">
        <v>8747</v>
      </c>
      <c r="T28" s="63" t="s">
        <v>8779</v>
      </c>
    </row>
    <row r="29">
      <c r="A29" s="77" t="s">
        <v>8587</v>
      </c>
      <c r="B29" s="77">
        <v>2024.0</v>
      </c>
      <c r="C29" s="77" t="s">
        <v>8588</v>
      </c>
      <c r="D29" s="61" t="s">
        <v>8589</v>
      </c>
      <c r="E29" s="61" t="s">
        <v>8750</v>
      </c>
      <c r="F29" s="64"/>
      <c r="G29" s="81" t="s">
        <v>8590</v>
      </c>
      <c r="H29" s="81" t="s">
        <v>8590</v>
      </c>
      <c r="I29" s="80"/>
      <c r="J29" s="81" t="s">
        <v>8590</v>
      </c>
      <c r="K29" s="81" t="s">
        <v>8590</v>
      </c>
      <c r="L29" s="64"/>
      <c r="M29" s="64"/>
      <c r="N29" s="64"/>
      <c r="O29" s="64"/>
      <c r="P29" s="77" t="s">
        <v>8778</v>
      </c>
      <c r="Q29" s="78" t="s">
        <v>8591</v>
      </c>
      <c r="R29" s="61"/>
      <c r="S29" s="61"/>
      <c r="T29" s="61"/>
      <c r="U29" s="64"/>
      <c r="V29" s="64"/>
      <c r="W29" s="64"/>
      <c r="X29" s="64"/>
      <c r="Y29" s="64"/>
      <c r="Z29" s="64"/>
      <c r="AA29" s="64"/>
      <c r="AB29" s="64"/>
      <c r="AC29" s="64"/>
      <c r="AD29" s="64"/>
      <c r="AE29" s="64"/>
      <c r="AF29" s="64"/>
      <c r="AG29" s="64"/>
    </row>
    <row r="30">
      <c r="A30" s="77" t="s">
        <v>8392</v>
      </c>
      <c r="B30" s="77">
        <v>2023.0</v>
      </c>
      <c r="C30" s="77" t="s">
        <v>8592</v>
      </c>
      <c r="D30" s="22" t="s">
        <v>8593</v>
      </c>
      <c r="E30" s="22" t="s">
        <v>8764</v>
      </c>
      <c r="G30" s="68">
        <v>95.3</v>
      </c>
      <c r="H30" s="68">
        <v>98.8</v>
      </c>
      <c r="I30" s="68"/>
      <c r="J30" s="68">
        <v>99.4</v>
      </c>
      <c r="K30" s="68">
        <v>92.5</v>
      </c>
      <c r="N30" s="22" t="s">
        <v>8594</v>
      </c>
      <c r="O30" s="22">
        <v>0.0592</v>
      </c>
      <c r="P30" s="77" t="s">
        <v>8780</v>
      </c>
      <c r="Q30" s="78" t="s">
        <v>8596</v>
      </c>
      <c r="R30" s="63"/>
      <c r="S30" s="63"/>
      <c r="T30" s="63"/>
    </row>
    <row r="31">
      <c r="A31" s="77" t="s">
        <v>8597</v>
      </c>
      <c r="B31" s="77">
        <v>2024.0</v>
      </c>
      <c r="C31" s="78" t="s">
        <v>8598</v>
      </c>
      <c r="D31" s="61" t="s">
        <v>8599</v>
      </c>
      <c r="E31" s="61" t="s">
        <v>8781</v>
      </c>
      <c r="G31" s="81" t="s">
        <v>8600</v>
      </c>
      <c r="H31" s="81" t="s">
        <v>8601</v>
      </c>
      <c r="I31" s="81" t="s">
        <v>8602</v>
      </c>
      <c r="J31" s="81" t="s">
        <v>8603</v>
      </c>
      <c r="K31" s="81" t="s">
        <v>8604</v>
      </c>
      <c r="L31" s="81" t="s">
        <v>8605</v>
      </c>
      <c r="M31" s="78" t="s">
        <v>8606</v>
      </c>
      <c r="N31" s="22" t="s">
        <v>8607</v>
      </c>
      <c r="P31" s="77" t="s">
        <v>8780</v>
      </c>
      <c r="Q31" s="78" t="s">
        <v>8481</v>
      </c>
      <c r="R31" s="63"/>
      <c r="S31" s="63"/>
      <c r="T31" s="63"/>
    </row>
    <row r="32">
      <c r="A32" s="77" t="s">
        <v>8608</v>
      </c>
      <c r="B32" s="77">
        <v>2024.0</v>
      </c>
      <c r="C32" s="77" t="s">
        <v>8609</v>
      </c>
      <c r="D32" s="61" t="s">
        <v>8610</v>
      </c>
      <c r="E32" s="61" t="s">
        <v>8750</v>
      </c>
      <c r="G32" s="81" t="s">
        <v>8611</v>
      </c>
      <c r="H32" s="81" t="s">
        <v>8612</v>
      </c>
      <c r="I32" s="68"/>
      <c r="J32" s="81" t="s">
        <v>8613</v>
      </c>
      <c r="K32" s="81" t="s">
        <v>8614</v>
      </c>
      <c r="M32" s="22" t="s">
        <v>8615</v>
      </c>
      <c r="P32" s="77" t="s">
        <v>8780</v>
      </c>
      <c r="Q32" s="78" t="s">
        <v>8432</v>
      </c>
      <c r="R32" s="63"/>
      <c r="S32" s="63"/>
      <c r="T32" s="63"/>
    </row>
    <row r="33">
      <c r="A33" s="77" t="s">
        <v>8616</v>
      </c>
      <c r="B33" s="77">
        <v>2024.0</v>
      </c>
      <c r="C33" s="77" t="s">
        <v>8617</v>
      </c>
      <c r="D33" s="22" t="s">
        <v>8618</v>
      </c>
      <c r="E33" s="22" t="s">
        <v>8769</v>
      </c>
      <c r="G33" s="68"/>
      <c r="H33" s="68">
        <v>0.77</v>
      </c>
      <c r="I33" s="68"/>
      <c r="J33" s="68">
        <v>0.78</v>
      </c>
      <c r="K33" s="68">
        <v>0.77</v>
      </c>
      <c r="M33" s="22" t="s">
        <v>8619</v>
      </c>
      <c r="N33" s="22" t="s">
        <v>8475</v>
      </c>
      <c r="P33" s="77" t="s">
        <v>8780</v>
      </c>
      <c r="Q33" s="63" t="s">
        <v>8481</v>
      </c>
      <c r="R33" s="63"/>
      <c r="S33" s="63"/>
      <c r="T33" s="63"/>
      <c r="V33" s="22" t="s">
        <v>8782</v>
      </c>
    </row>
    <row r="34">
      <c r="A34" s="77" t="s">
        <v>8620</v>
      </c>
      <c r="B34" s="77">
        <v>2023.0</v>
      </c>
      <c r="C34" s="77" t="s">
        <v>8621</v>
      </c>
      <c r="D34" s="22" t="s">
        <v>8247</v>
      </c>
      <c r="E34" s="22" t="s">
        <v>8764</v>
      </c>
      <c r="G34" s="68"/>
      <c r="H34" s="68"/>
      <c r="I34" s="68"/>
      <c r="J34" s="68"/>
      <c r="K34" s="68"/>
      <c r="L34" s="22">
        <v>0.92</v>
      </c>
      <c r="P34" s="77" t="s">
        <v>8783</v>
      </c>
      <c r="Q34" s="78" t="s">
        <v>8623</v>
      </c>
      <c r="R34" s="63"/>
      <c r="S34" s="63"/>
      <c r="T34" s="63"/>
    </row>
    <row r="35">
      <c r="A35" s="77" t="s">
        <v>8624</v>
      </c>
      <c r="B35" s="77">
        <v>2025.0</v>
      </c>
      <c r="C35" s="77" t="s">
        <v>8625</v>
      </c>
      <c r="D35" s="63" t="s">
        <v>8626</v>
      </c>
      <c r="E35" s="63" t="s">
        <v>8760</v>
      </c>
      <c r="G35" s="68" t="s">
        <v>8627</v>
      </c>
      <c r="H35" s="68" t="s">
        <v>8628</v>
      </c>
      <c r="I35" s="68"/>
      <c r="J35" s="68" t="s">
        <v>8629</v>
      </c>
      <c r="K35" s="63" t="s">
        <v>8630</v>
      </c>
      <c r="N35" s="22" t="s">
        <v>8475</v>
      </c>
      <c r="O35" s="22" t="s">
        <v>8475</v>
      </c>
      <c r="P35" s="77" t="s">
        <v>8783</v>
      </c>
      <c r="Q35" s="63" t="s">
        <v>8631</v>
      </c>
      <c r="R35" s="63"/>
      <c r="S35" s="63"/>
      <c r="T35" s="63"/>
    </row>
    <row r="36">
      <c r="A36" s="77" t="s">
        <v>8632</v>
      </c>
      <c r="B36" s="77">
        <v>2023.0</v>
      </c>
      <c r="C36" s="77" t="s">
        <v>8633</v>
      </c>
      <c r="D36" s="22" t="s">
        <v>8784</v>
      </c>
      <c r="E36" s="22" t="s">
        <v>8785</v>
      </c>
      <c r="G36" s="68">
        <v>91.0</v>
      </c>
      <c r="H36" s="68">
        <v>90.0</v>
      </c>
      <c r="I36" s="68"/>
      <c r="J36" s="68">
        <v>99.0</v>
      </c>
      <c r="K36" s="68">
        <v>93.0</v>
      </c>
      <c r="L36" s="22">
        <v>99.0</v>
      </c>
      <c r="N36" s="22" t="s">
        <v>8475</v>
      </c>
      <c r="P36" s="77" t="s">
        <v>8783</v>
      </c>
      <c r="Q36" s="78" t="s">
        <v>8432</v>
      </c>
      <c r="R36" s="63"/>
      <c r="S36" s="63"/>
      <c r="T36" s="63"/>
    </row>
    <row r="37">
      <c r="A37" s="77" t="s">
        <v>8635</v>
      </c>
      <c r="B37" s="77">
        <v>2025.0</v>
      </c>
      <c r="C37" s="77" t="s">
        <v>8636</v>
      </c>
      <c r="D37" s="22" t="s">
        <v>8435</v>
      </c>
      <c r="E37" s="22" t="s">
        <v>8752</v>
      </c>
      <c r="G37" s="68">
        <v>98.25</v>
      </c>
      <c r="H37" s="68">
        <v>99.07</v>
      </c>
      <c r="I37" s="68">
        <v>98.41</v>
      </c>
      <c r="J37" s="68">
        <v>98.15</v>
      </c>
      <c r="K37" s="68">
        <v>98.6</v>
      </c>
      <c r="N37" s="22" t="s">
        <v>8475</v>
      </c>
      <c r="O37" s="22" t="s">
        <v>8475</v>
      </c>
      <c r="P37" s="77" t="s">
        <v>8786</v>
      </c>
      <c r="Q37" s="63" t="s">
        <v>8436</v>
      </c>
      <c r="R37" s="63"/>
      <c r="S37" s="63"/>
      <c r="T37" s="63"/>
    </row>
    <row r="38">
      <c r="A38" s="77" t="s">
        <v>8638</v>
      </c>
      <c r="B38" s="77">
        <v>2025.0</v>
      </c>
      <c r="C38" s="77" t="s">
        <v>8639</v>
      </c>
      <c r="D38" s="22" t="s">
        <v>8218</v>
      </c>
      <c r="E38" s="22" t="s">
        <v>8759</v>
      </c>
      <c r="G38" s="68">
        <v>99.62</v>
      </c>
      <c r="H38" s="68">
        <v>99.63</v>
      </c>
      <c r="I38" s="68"/>
      <c r="J38" s="68">
        <v>99.63</v>
      </c>
      <c r="K38" s="68">
        <v>99.63</v>
      </c>
      <c r="L38" s="22">
        <v>99.72</v>
      </c>
      <c r="M38" s="22" t="s">
        <v>8220</v>
      </c>
      <c r="N38" s="22" t="s">
        <v>8475</v>
      </c>
      <c r="P38" s="77" t="s">
        <v>8786</v>
      </c>
      <c r="Q38" s="78" t="s">
        <v>8432</v>
      </c>
      <c r="R38" s="63"/>
      <c r="S38" s="63"/>
      <c r="T38" s="63"/>
    </row>
    <row r="39">
      <c r="A39" s="77" t="s">
        <v>8787</v>
      </c>
      <c r="B39" s="77">
        <v>2025.0</v>
      </c>
      <c r="C39" s="77" t="s">
        <v>8641</v>
      </c>
      <c r="D39" s="22" t="s">
        <v>8505</v>
      </c>
      <c r="E39" s="22" t="s">
        <v>8765</v>
      </c>
      <c r="G39" s="68">
        <v>95.24</v>
      </c>
      <c r="H39" s="68"/>
      <c r="I39" s="68"/>
      <c r="J39" s="68"/>
      <c r="O39" s="68">
        <v>5.87</v>
      </c>
      <c r="P39" s="22" t="s">
        <v>8786</v>
      </c>
      <c r="Q39" s="63" t="s">
        <v>8432</v>
      </c>
      <c r="R39" s="63"/>
      <c r="S39" s="63"/>
      <c r="T39" s="63"/>
    </row>
    <row r="40">
      <c r="A40" s="77" t="s">
        <v>8642</v>
      </c>
      <c r="B40" s="77">
        <v>2025.0</v>
      </c>
      <c r="C40" s="77" t="s">
        <v>8643</v>
      </c>
      <c r="D40" s="22" t="s">
        <v>8218</v>
      </c>
      <c r="E40" s="22" t="s">
        <v>8759</v>
      </c>
      <c r="G40" s="68">
        <v>91.97</v>
      </c>
      <c r="H40" s="68">
        <v>90.79</v>
      </c>
      <c r="I40" s="68"/>
      <c r="J40" s="68">
        <v>93.52</v>
      </c>
      <c r="K40" s="68">
        <v>92.09</v>
      </c>
      <c r="M40" s="22" t="s">
        <v>8220</v>
      </c>
      <c r="N40" s="22" t="s">
        <v>8475</v>
      </c>
      <c r="P40" s="77" t="s">
        <v>8786</v>
      </c>
      <c r="Q40" s="78" t="s">
        <v>8432</v>
      </c>
      <c r="R40" s="63"/>
      <c r="S40" s="63"/>
      <c r="T40" s="63"/>
    </row>
    <row r="41">
      <c r="A41" s="64" t="s">
        <v>8644</v>
      </c>
      <c r="B41" s="77">
        <v>2025.0</v>
      </c>
      <c r="C41" s="77" t="s">
        <v>8645</v>
      </c>
      <c r="D41" s="22" t="s">
        <v>8646</v>
      </c>
      <c r="E41" s="22" t="s">
        <v>8788</v>
      </c>
      <c r="G41" s="68">
        <v>95.32</v>
      </c>
      <c r="H41" s="68"/>
      <c r="I41" s="68"/>
      <c r="J41" s="68"/>
      <c r="N41" s="68" t="s">
        <v>8647</v>
      </c>
      <c r="O41" s="22" t="s">
        <v>8648</v>
      </c>
      <c r="P41" s="22" t="s">
        <v>8789</v>
      </c>
      <c r="Q41" s="63" t="s">
        <v>8650</v>
      </c>
      <c r="R41" s="63"/>
      <c r="S41" s="63"/>
      <c r="T41" s="63"/>
    </row>
    <row r="42">
      <c r="A42" s="77" t="s">
        <v>8651</v>
      </c>
      <c r="B42" s="77">
        <v>2025.0</v>
      </c>
      <c r="C42" s="77" t="s">
        <v>8652</v>
      </c>
      <c r="D42" s="22" t="s">
        <v>8618</v>
      </c>
      <c r="E42" s="22" t="s">
        <v>8769</v>
      </c>
      <c r="G42" s="68">
        <v>96.47</v>
      </c>
      <c r="H42" s="68">
        <v>97.4</v>
      </c>
      <c r="I42" s="68"/>
      <c r="J42" s="68">
        <v>94.94</v>
      </c>
      <c r="K42" s="68"/>
      <c r="L42" s="22">
        <v>98.23</v>
      </c>
      <c r="M42" s="22" t="s">
        <v>8653</v>
      </c>
      <c r="N42" s="22" t="s">
        <v>8654</v>
      </c>
      <c r="O42" s="22" t="s">
        <v>8655</v>
      </c>
      <c r="P42" s="77" t="s">
        <v>8789</v>
      </c>
      <c r="Q42" s="78" t="s">
        <v>8656</v>
      </c>
      <c r="R42" s="63"/>
      <c r="S42" s="63"/>
      <c r="T42" s="63"/>
    </row>
    <row r="43">
      <c r="A43" s="77" t="s">
        <v>8657</v>
      </c>
      <c r="B43" s="77">
        <v>2025.0</v>
      </c>
      <c r="C43" s="77" t="s">
        <v>8658</v>
      </c>
      <c r="D43" s="22" t="s">
        <v>8659</v>
      </c>
      <c r="E43" s="22" t="s">
        <v>8764</v>
      </c>
      <c r="G43" s="68">
        <v>99.69</v>
      </c>
      <c r="H43" s="68"/>
      <c r="I43" s="68"/>
      <c r="J43" s="68"/>
      <c r="K43" s="68"/>
      <c r="N43" s="22" t="s">
        <v>8660</v>
      </c>
      <c r="O43" s="22" t="s">
        <v>8475</v>
      </c>
      <c r="P43" s="77" t="s">
        <v>8790</v>
      </c>
      <c r="Q43" s="63" t="s">
        <v>8557</v>
      </c>
      <c r="R43" s="63"/>
      <c r="S43" s="63"/>
      <c r="T43" s="63"/>
    </row>
    <row r="44">
      <c r="A44" s="77" t="s">
        <v>8662</v>
      </c>
      <c r="B44" s="77">
        <v>2024.0</v>
      </c>
      <c r="C44" s="77" t="s">
        <v>8663</v>
      </c>
      <c r="D44" s="22" t="s">
        <v>8664</v>
      </c>
      <c r="E44" s="22" t="s">
        <v>8791</v>
      </c>
      <c r="G44" s="68">
        <v>98.0</v>
      </c>
      <c r="H44" s="68">
        <v>98.0</v>
      </c>
      <c r="I44" s="68"/>
      <c r="J44" s="68">
        <v>98.0</v>
      </c>
      <c r="K44" s="68">
        <v>98.0</v>
      </c>
      <c r="N44" s="22" t="s">
        <v>8220</v>
      </c>
      <c r="O44" s="22" t="s">
        <v>8475</v>
      </c>
      <c r="P44" s="77" t="s">
        <v>8792</v>
      </c>
      <c r="Q44" s="63" t="s">
        <v>8436</v>
      </c>
      <c r="R44" s="63"/>
      <c r="S44" s="63"/>
      <c r="T44" s="63"/>
    </row>
    <row r="45">
      <c r="A45" s="77" t="s">
        <v>8666</v>
      </c>
      <c r="B45" s="77">
        <v>2025.0</v>
      </c>
      <c r="C45" s="77" t="s">
        <v>8667</v>
      </c>
      <c r="D45" s="63" t="s">
        <v>8668</v>
      </c>
      <c r="E45" s="63" t="s">
        <v>8760</v>
      </c>
      <c r="G45" s="68" t="s">
        <v>8669</v>
      </c>
      <c r="H45" s="68" t="s">
        <v>8670</v>
      </c>
      <c r="I45" s="68" t="s">
        <v>8671</v>
      </c>
      <c r="J45" s="68" t="s">
        <v>8672</v>
      </c>
      <c r="K45" s="68" t="s">
        <v>8673</v>
      </c>
      <c r="L45" s="63" t="s">
        <v>8674</v>
      </c>
      <c r="M45" s="22" t="s">
        <v>8220</v>
      </c>
      <c r="N45" s="22" t="s">
        <v>8475</v>
      </c>
      <c r="P45" s="77" t="s">
        <v>8792</v>
      </c>
      <c r="Q45" s="78" t="s">
        <v>8675</v>
      </c>
      <c r="R45" s="63"/>
      <c r="S45" s="63"/>
      <c r="T45" s="63"/>
    </row>
    <row r="46">
      <c r="A46" s="77" t="s">
        <v>8676</v>
      </c>
      <c r="B46" s="77">
        <v>2025.0</v>
      </c>
      <c r="C46" s="77" t="s">
        <v>8677</v>
      </c>
      <c r="D46" s="63" t="s">
        <v>8678</v>
      </c>
      <c r="E46" s="63" t="s">
        <v>8793</v>
      </c>
      <c r="F46" s="63" t="s">
        <v>8679</v>
      </c>
      <c r="G46" s="68" t="s">
        <v>8680</v>
      </c>
      <c r="H46" s="68"/>
      <c r="I46" s="68" t="s">
        <v>8681</v>
      </c>
      <c r="J46" s="68"/>
      <c r="K46" s="68"/>
      <c r="L46" s="63" t="s">
        <v>8682</v>
      </c>
      <c r="M46" s="22" t="s">
        <v>8220</v>
      </c>
      <c r="N46" s="22" t="s">
        <v>8475</v>
      </c>
      <c r="P46" s="77" t="s">
        <v>8794</v>
      </c>
      <c r="Q46" s="78" t="s">
        <v>8518</v>
      </c>
      <c r="R46" s="63" t="s">
        <v>8795</v>
      </c>
      <c r="S46" s="63" t="s">
        <v>8747</v>
      </c>
      <c r="T46" s="63" t="s">
        <v>8796</v>
      </c>
    </row>
    <row r="47">
      <c r="A47" s="22" t="s">
        <v>8684</v>
      </c>
      <c r="B47" s="77">
        <v>2026.0</v>
      </c>
      <c r="C47" s="77" t="s">
        <v>8685</v>
      </c>
      <c r="D47" s="63" t="s">
        <v>8686</v>
      </c>
      <c r="E47" s="63" t="s">
        <v>8797</v>
      </c>
      <c r="G47" s="68" t="s">
        <v>8687</v>
      </c>
      <c r="H47" s="68" t="s">
        <v>8688</v>
      </c>
      <c r="I47" s="68"/>
      <c r="J47" s="68" t="s">
        <v>8689</v>
      </c>
      <c r="K47" s="68" t="s">
        <v>8690</v>
      </c>
      <c r="M47" s="22" t="s">
        <v>8691</v>
      </c>
      <c r="N47" s="22" t="s">
        <v>8692</v>
      </c>
      <c r="O47" s="22">
        <v>0.0116</v>
      </c>
      <c r="P47" s="77" t="s">
        <v>8798</v>
      </c>
      <c r="Q47" s="78" t="s">
        <v>8694</v>
      </c>
      <c r="R47" s="63"/>
      <c r="S47" s="63"/>
      <c r="T47" s="63"/>
    </row>
    <row r="48">
      <c r="A48" s="77" t="s">
        <v>8695</v>
      </c>
      <c r="B48" s="77">
        <v>2025.0</v>
      </c>
      <c r="C48" s="77" t="s">
        <v>8696</v>
      </c>
      <c r="D48" s="63" t="s">
        <v>8697</v>
      </c>
      <c r="E48" s="63" t="s">
        <v>8757</v>
      </c>
      <c r="G48" s="68" t="s">
        <v>8698</v>
      </c>
      <c r="H48" s="81" t="s">
        <v>8699</v>
      </c>
      <c r="I48" s="68"/>
      <c r="J48" s="81" t="s">
        <v>8700</v>
      </c>
      <c r="K48" s="68" t="s">
        <v>8701</v>
      </c>
      <c r="L48" s="63" t="s">
        <v>8702</v>
      </c>
      <c r="M48" s="22" t="s">
        <v>8220</v>
      </c>
      <c r="N48" s="22" t="s">
        <v>8475</v>
      </c>
      <c r="P48" s="77" t="s">
        <v>8799</v>
      </c>
      <c r="Q48" s="78" t="s">
        <v>8704</v>
      </c>
      <c r="R48" s="63"/>
      <c r="S48" s="63"/>
      <c r="T48" s="63"/>
      <c r="U48" s="22" t="s">
        <v>8749</v>
      </c>
    </row>
    <row r="49">
      <c r="A49" s="22" t="s">
        <v>8705</v>
      </c>
      <c r="B49" s="77">
        <v>2024.0</v>
      </c>
      <c r="C49" s="77" t="s">
        <v>8706</v>
      </c>
      <c r="D49" s="22" t="s">
        <v>8770</v>
      </c>
      <c r="E49" s="22" t="s">
        <v>8764</v>
      </c>
      <c r="G49" s="68">
        <v>98.25</v>
      </c>
      <c r="H49" s="68">
        <v>98.99</v>
      </c>
      <c r="I49" s="68">
        <v>98.995</v>
      </c>
      <c r="J49" s="68">
        <v>97.51</v>
      </c>
      <c r="K49" s="68">
        <v>98.25</v>
      </c>
      <c r="N49" s="22" t="s">
        <v>8220</v>
      </c>
      <c r="O49" s="22" t="s">
        <v>8475</v>
      </c>
      <c r="P49" s="77" t="s">
        <v>8800</v>
      </c>
      <c r="Q49" s="63" t="s">
        <v>8432</v>
      </c>
      <c r="R49" s="63"/>
      <c r="S49" s="63"/>
      <c r="T49" s="63"/>
    </row>
    <row r="50">
      <c r="A50" s="77" t="s">
        <v>8708</v>
      </c>
      <c r="B50" s="77">
        <v>2025.0</v>
      </c>
      <c r="C50" s="77" t="s">
        <v>8709</v>
      </c>
      <c r="D50" s="63" t="s">
        <v>8710</v>
      </c>
      <c r="E50" s="63" t="s">
        <v>8773</v>
      </c>
      <c r="G50" s="68" t="s">
        <v>8711</v>
      </c>
      <c r="H50" s="68" t="s">
        <v>8712</v>
      </c>
      <c r="I50" s="68" t="s">
        <v>8590</v>
      </c>
      <c r="J50" s="68" t="s">
        <v>8713</v>
      </c>
      <c r="K50" s="68" t="s">
        <v>8714</v>
      </c>
      <c r="M50" s="22" t="s">
        <v>8715</v>
      </c>
      <c r="N50" s="22" t="s">
        <v>8716</v>
      </c>
      <c r="O50" s="22">
        <v>0.002</v>
      </c>
      <c r="P50" s="77" t="s">
        <v>8801</v>
      </c>
      <c r="Q50" s="78" t="s">
        <v>8718</v>
      </c>
      <c r="R50" s="63"/>
      <c r="S50" s="63"/>
      <c r="T50" s="63"/>
    </row>
    <row r="51">
      <c r="A51" s="77" t="s">
        <v>8245</v>
      </c>
      <c r="B51" s="77">
        <v>2020.0</v>
      </c>
      <c r="C51" s="77" t="s">
        <v>8719</v>
      </c>
      <c r="D51" s="22" t="s">
        <v>8247</v>
      </c>
      <c r="E51" s="22" t="s">
        <v>8764</v>
      </c>
      <c r="F51" s="22">
        <v>140.0</v>
      </c>
      <c r="G51" s="68"/>
      <c r="H51" s="68"/>
      <c r="I51" s="68"/>
      <c r="J51" s="68"/>
      <c r="K51" s="68"/>
      <c r="L51" s="22">
        <v>0.9189</v>
      </c>
      <c r="M51" s="22" t="s">
        <v>8720</v>
      </c>
      <c r="N51" s="22" t="s">
        <v>8721</v>
      </c>
      <c r="P51" s="77" t="s">
        <v>8802</v>
      </c>
      <c r="Q51" s="78" t="s">
        <v>8723</v>
      </c>
      <c r="R51" s="63"/>
      <c r="S51" s="63"/>
      <c r="T51" s="63"/>
    </row>
    <row r="52">
      <c r="A52" s="77" t="s">
        <v>8724</v>
      </c>
      <c r="B52" s="77">
        <v>2024.0</v>
      </c>
      <c r="C52" s="77" t="s">
        <v>8725</v>
      </c>
      <c r="D52" s="63" t="s">
        <v>8726</v>
      </c>
      <c r="E52" s="63" t="s">
        <v>8797</v>
      </c>
      <c r="G52" s="68" t="s">
        <v>8727</v>
      </c>
      <c r="H52" s="68" t="s">
        <v>8728</v>
      </c>
      <c r="I52" s="68"/>
      <c r="J52" s="68" t="s">
        <v>8729</v>
      </c>
      <c r="K52" s="68" t="s">
        <v>8728</v>
      </c>
      <c r="M52" s="22">
        <v>1837.0</v>
      </c>
      <c r="N52" s="63" t="s">
        <v>8730</v>
      </c>
      <c r="O52" s="63" t="s">
        <v>8731</v>
      </c>
      <c r="P52" s="77" t="s">
        <v>8803</v>
      </c>
      <c r="Q52" s="78" t="s">
        <v>8514</v>
      </c>
      <c r="R52" s="63" t="s">
        <v>8795</v>
      </c>
      <c r="S52" s="63" t="s">
        <v>8747</v>
      </c>
      <c r="T52" s="63" t="s">
        <v>8804</v>
      </c>
    </row>
    <row r="53">
      <c r="A53" s="22" t="s">
        <v>8805</v>
      </c>
      <c r="B53" s="22">
        <v>2025.0</v>
      </c>
      <c r="C53" s="22" t="s">
        <v>8806</v>
      </c>
      <c r="D53" s="22" t="s">
        <v>8435</v>
      </c>
      <c r="E53" s="22" t="s">
        <v>8807</v>
      </c>
      <c r="F53" s="22">
        <v>0.5</v>
      </c>
      <c r="G53" s="22">
        <v>99.3</v>
      </c>
      <c r="H53" s="83"/>
      <c r="J53" s="83"/>
      <c r="M53" s="22" t="s">
        <v>8808</v>
      </c>
      <c r="N53" s="22" t="s">
        <v>8809</v>
      </c>
      <c r="O53" s="22">
        <v>0.5</v>
      </c>
      <c r="P53" s="22" t="s">
        <v>8277</v>
      </c>
      <c r="Q53" s="22" t="s">
        <v>8810</v>
      </c>
      <c r="R53" s="63"/>
      <c r="S53" s="63" t="s">
        <v>8811</v>
      </c>
      <c r="T53" s="63" t="s">
        <v>8812</v>
      </c>
      <c r="U53" s="22" t="s">
        <v>8813</v>
      </c>
      <c r="V53" s="22" t="s">
        <v>8814</v>
      </c>
    </row>
    <row r="54">
      <c r="R54" s="63"/>
      <c r="S54" s="63"/>
      <c r="T54" s="63"/>
    </row>
    <row r="55">
      <c r="R55" s="63"/>
      <c r="S55" s="63"/>
      <c r="T55" s="63"/>
    </row>
    <row r="56">
      <c r="R56" s="63"/>
      <c r="S56" s="63"/>
      <c r="T56" s="63"/>
    </row>
    <row r="57">
      <c r="R57" s="63"/>
      <c r="S57" s="63"/>
      <c r="T57" s="63"/>
    </row>
    <row r="58">
      <c r="R58" s="63"/>
      <c r="S58" s="63"/>
      <c r="T58" s="63"/>
    </row>
    <row r="59">
      <c r="R59" s="63"/>
      <c r="S59" s="63"/>
      <c r="T59" s="63"/>
    </row>
    <row r="60">
      <c r="R60" s="63"/>
      <c r="S60" s="63"/>
      <c r="T60" s="63"/>
    </row>
    <row r="61">
      <c r="R61" s="63"/>
      <c r="S61" s="63"/>
      <c r="T61" s="63"/>
    </row>
    <row r="62">
      <c r="R62" s="63"/>
      <c r="S62" s="63"/>
      <c r="T62" s="63"/>
    </row>
    <row r="63">
      <c r="R63" s="63"/>
      <c r="S63" s="63"/>
      <c r="T63" s="63"/>
    </row>
    <row r="64">
      <c r="R64" s="63"/>
      <c r="S64" s="63"/>
      <c r="T64" s="63"/>
    </row>
    <row r="65">
      <c r="R65" s="63"/>
      <c r="S65" s="63"/>
      <c r="T65" s="63"/>
    </row>
    <row r="66">
      <c r="R66" s="63"/>
      <c r="S66" s="63"/>
      <c r="T66" s="63"/>
    </row>
    <row r="67">
      <c r="R67" s="63"/>
      <c r="S67" s="63"/>
      <c r="T67" s="63"/>
    </row>
    <row r="68">
      <c r="R68" s="63"/>
      <c r="S68" s="63"/>
      <c r="T68" s="63"/>
    </row>
    <row r="69">
      <c r="R69" s="63"/>
      <c r="S69" s="63"/>
      <c r="T69" s="63"/>
    </row>
    <row r="70">
      <c r="R70" s="63"/>
      <c r="S70" s="63"/>
      <c r="T70" s="63"/>
    </row>
    <row r="71">
      <c r="R71" s="63"/>
      <c r="S71" s="63"/>
      <c r="T71" s="63"/>
    </row>
    <row r="72">
      <c r="R72" s="63"/>
      <c r="S72" s="63"/>
      <c r="T72" s="63"/>
    </row>
    <row r="73">
      <c r="R73" s="63"/>
      <c r="S73" s="63"/>
      <c r="T73" s="63"/>
    </row>
    <row r="74">
      <c r="R74" s="63"/>
      <c r="S74" s="63"/>
      <c r="T74" s="63"/>
    </row>
    <row r="75">
      <c r="R75" s="63"/>
      <c r="S75" s="63"/>
      <c r="T75" s="63"/>
    </row>
    <row r="76">
      <c r="R76" s="63"/>
      <c r="S76" s="63"/>
      <c r="T76" s="63"/>
    </row>
    <row r="77">
      <c r="R77" s="63"/>
      <c r="S77" s="63"/>
      <c r="T77" s="63"/>
    </row>
    <row r="78">
      <c r="R78" s="63"/>
      <c r="S78" s="63"/>
      <c r="T78" s="63"/>
    </row>
    <row r="79">
      <c r="R79" s="63"/>
      <c r="S79" s="63"/>
      <c r="T79" s="63"/>
    </row>
    <row r="80">
      <c r="R80" s="63"/>
      <c r="S80" s="63"/>
      <c r="T80" s="63"/>
    </row>
    <row r="81">
      <c r="R81" s="63"/>
      <c r="S81" s="63"/>
      <c r="T81" s="63"/>
    </row>
    <row r="82">
      <c r="R82" s="63"/>
      <c r="S82" s="63"/>
      <c r="T82" s="63"/>
    </row>
    <row r="83">
      <c r="R83" s="63"/>
      <c r="S83" s="63"/>
      <c r="T83" s="63"/>
    </row>
    <row r="84">
      <c r="R84" s="63"/>
      <c r="S84" s="63"/>
      <c r="T84" s="63"/>
    </row>
    <row r="85">
      <c r="R85" s="63"/>
      <c r="S85" s="63"/>
      <c r="T85" s="63"/>
    </row>
    <row r="86">
      <c r="R86" s="63"/>
      <c r="S86" s="63"/>
      <c r="T86" s="63"/>
    </row>
    <row r="87">
      <c r="R87" s="63"/>
      <c r="S87" s="63"/>
      <c r="T87" s="63"/>
    </row>
    <row r="88">
      <c r="R88" s="63"/>
      <c r="S88" s="63"/>
      <c r="T88" s="63"/>
    </row>
    <row r="89">
      <c r="R89" s="63"/>
      <c r="S89" s="63"/>
      <c r="T89" s="63"/>
    </row>
    <row r="90">
      <c r="R90" s="63"/>
      <c r="S90" s="63"/>
      <c r="T90" s="63"/>
    </row>
    <row r="91">
      <c r="R91" s="63"/>
      <c r="S91" s="63"/>
      <c r="T91" s="63"/>
    </row>
    <row r="92">
      <c r="R92" s="63"/>
      <c r="S92" s="63"/>
      <c r="T92" s="63"/>
    </row>
    <row r="93">
      <c r="R93" s="63"/>
      <c r="S93" s="63"/>
      <c r="T93" s="63"/>
    </row>
    <row r="94">
      <c r="R94" s="63"/>
      <c r="S94" s="63"/>
      <c r="T94" s="63"/>
    </row>
    <row r="95">
      <c r="R95" s="63"/>
      <c r="S95" s="63"/>
      <c r="T95" s="63"/>
    </row>
    <row r="96">
      <c r="R96" s="63"/>
      <c r="S96" s="63"/>
      <c r="T96" s="63"/>
    </row>
    <row r="97">
      <c r="R97" s="63"/>
      <c r="S97" s="63"/>
      <c r="T97" s="63"/>
    </row>
    <row r="98">
      <c r="R98" s="63"/>
      <c r="S98" s="63"/>
      <c r="T98" s="63"/>
    </row>
    <row r="99">
      <c r="R99" s="63"/>
      <c r="S99" s="63"/>
      <c r="T99" s="63"/>
    </row>
    <row r="100">
      <c r="R100" s="63"/>
      <c r="S100" s="63"/>
      <c r="T100" s="63"/>
    </row>
    <row r="101">
      <c r="R101" s="63"/>
      <c r="S101" s="63"/>
      <c r="T101" s="63"/>
    </row>
    <row r="102">
      <c r="R102" s="63"/>
      <c r="S102" s="63"/>
      <c r="T102" s="63"/>
    </row>
    <row r="103">
      <c r="R103" s="63"/>
      <c r="S103" s="63"/>
      <c r="T103" s="63"/>
    </row>
    <row r="104">
      <c r="R104" s="63"/>
      <c r="S104" s="63"/>
      <c r="T104" s="63"/>
    </row>
    <row r="105">
      <c r="R105" s="63"/>
      <c r="S105" s="63"/>
      <c r="T105" s="63"/>
    </row>
    <row r="106">
      <c r="R106" s="63"/>
      <c r="S106" s="63"/>
      <c r="T106" s="63"/>
    </row>
    <row r="107">
      <c r="R107" s="63"/>
      <c r="S107" s="63"/>
      <c r="T107" s="63"/>
    </row>
    <row r="108">
      <c r="R108" s="63"/>
      <c r="S108" s="63"/>
      <c r="T108" s="63"/>
    </row>
    <row r="109">
      <c r="R109" s="63"/>
      <c r="S109" s="63"/>
      <c r="T109" s="63"/>
    </row>
    <row r="110">
      <c r="R110" s="63"/>
      <c r="S110" s="63"/>
      <c r="T110" s="63"/>
    </row>
    <row r="111">
      <c r="R111" s="63"/>
      <c r="S111" s="63"/>
      <c r="T111" s="63"/>
    </row>
    <row r="112">
      <c r="R112" s="63"/>
      <c r="S112" s="63"/>
      <c r="T112" s="63"/>
    </row>
    <row r="113">
      <c r="R113" s="63"/>
      <c r="S113" s="63"/>
      <c r="T113" s="63"/>
    </row>
    <row r="114">
      <c r="R114" s="63"/>
      <c r="S114" s="63"/>
      <c r="T114" s="63"/>
    </row>
    <row r="115">
      <c r="R115" s="63"/>
      <c r="S115" s="63"/>
      <c r="T115" s="63"/>
    </row>
    <row r="116">
      <c r="R116" s="63"/>
      <c r="S116" s="63"/>
      <c r="T116" s="63"/>
    </row>
    <row r="117">
      <c r="R117" s="63"/>
      <c r="S117" s="63"/>
      <c r="T117" s="63"/>
    </row>
    <row r="118">
      <c r="R118" s="63"/>
      <c r="S118" s="63"/>
      <c r="T118" s="63"/>
    </row>
    <row r="119">
      <c r="R119" s="63"/>
      <c r="S119" s="63"/>
      <c r="T119" s="63"/>
    </row>
    <row r="120">
      <c r="R120" s="63"/>
      <c r="S120" s="63"/>
      <c r="T120" s="63"/>
    </row>
    <row r="121">
      <c r="R121" s="63"/>
      <c r="S121" s="63"/>
      <c r="T121" s="63"/>
    </row>
    <row r="122">
      <c r="R122" s="63"/>
      <c r="S122" s="63"/>
      <c r="T122" s="63"/>
    </row>
    <row r="123">
      <c r="R123" s="63"/>
      <c r="S123" s="63"/>
      <c r="T123" s="63"/>
    </row>
    <row r="124">
      <c r="R124" s="63"/>
      <c r="S124" s="63"/>
      <c r="T124" s="63"/>
    </row>
    <row r="125">
      <c r="R125" s="63"/>
      <c r="S125" s="63"/>
      <c r="T125" s="63"/>
    </row>
    <row r="126">
      <c r="R126" s="63"/>
      <c r="S126" s="63"/>
      <c r="T126" s="63"/>
    </row>
    <row r="127">
      <c r="R127" s="63"/>
      <c r="S127" s="63"/>
      <c r="T127" s="63"/>
    </row>
    <row r="128">
      <c r="R128" s="63"/>
      <c r="S128" s="63"/>
      <c r="T128" s="63"/>
    </row>
    <row r="129">
      <c r="R129" s="63"/>
      <c r="S129" s="63"/>
      <c r="T129" s="63"/>
    </row>
    <row r="130">
      <c r="R130" s="63"/>
      <c r="S130" s="63"/>
      <c r="T130" s="63"/>
    </row>
    <row r="131">
      <c r="R131" s="63"/>
      <c r="S131" s="63"/>
      <c r="T131" s="63"/>
    </row>
    <row r="132">
      <c r="R132" s="63"/>
      <c r="S132" s="63"/>
      <c r="T132" s="63"/>
    </row>
    <row r="133">
      <c r="R133" s="63"/>
      <c r="S133" s="63"/>
      <c r="T133" s="63"/>
    </row>
    <row r="134">
      <c r="R134" s="63"/>
      <c r="S134" s="63"/>
      <c r="T134" s="63"/>
    </row>
    <row r="135">
      <c r="R135" s="63"/>
      <c r="S135" s="63"/>
      <c r="T135" s="63"/>
    </row>
    <row r="136">
      <c r="R136" s="63"/>
      <c r="S136" s="63"/>
      <c r="T136" s="63"/>
    </row>
    <row r="137">
      <c r="R137" s="63"/>
      <c r="S137" s="63"/>
      <c r="T137" s="63"/>
    </row>
    <row r="138">
      <c r="R138" s="63"/>
      <c r="S138" s="63"/>
      <c r="T138" s="63"/>
    </row>
    <row r="139">
      <c r="R139" s="63"/>
      <c r="S139" s="63"/>
      <c r="T139" s="63"/>
    </row>
    <row r="140">
      <c r="R140" s="63"/>
      <c r="S140" s="63"/>
      <c r="T140" s="63"/>
    </row>
    <row r="141">
      <c r="R141" s="63"/>
      <c r="S141" s="63"/>
      <c r="T141" s="63"/>
    </row>
    <row r="142">
      <c r="R142" s="63"/>
      <c r="S142" s="63"/>
      <c r="T142" s="63"/>
    </row>
    <row r="143">
      <c r="R143" s="63"/>
      <c r="S143" s="63"/>
      <c r="T143" s="63"/>
    </row>
    <row r="144">
      <c r="R144" s="63"/>
      <c r="S144" s="63"/>
      <c r="T144" s="63"/>
    </row>
    <row r="145">
      <c r="R145" s="63"/>
      <c r="S145" s="63"/>
      <c r="T145" s="63"/>
    </row>
    <row r="146">
      <c r="R146" s="63"/>
      <c r="S146" s="63"/>
      <c r="T146" s="63"/>
    </row>
    <row r="147">
      <c r="R147" s="63"/>
      <c r="S147" s="63"/>
      <c r="T147" s="63"/>
    </row>
    <row r="148">
      <c r="R148" s="63"/>
      <c r="S148" s="63"/>
      <c r="T148" s="63"/>
    </row>
    <row r="149">
      <c r="R149" s="63"/>
      <c r="S149" s="63"/>
      <c r="T149" s="63"/>
    </row>
    <row r="150">
      <c r="R150" s="63"/>
      <c r="S150" s="63"/>
      <c r="T150" s="63"/>
    </row>
    <row r="151">
      <c r="R151" s="63"/>
      <c r="S151" s="63"/>
      <c r="T151" s="63"/>
    </row>
    <row r="152">
      <c r="R152" s="63"/>
      <c r="S152" s="63"/>
      <c r="T152" s="63"/>
    </row>
    <row r="153">
      <c r="R153" s="63"/>
      <c r="S153" s="63"/>
      <c r="T153" s="63"/>
    </row>
    <row r="154">
      <c r="R154" s="63"/>
      <c r="S154" s="63"/>
      <c r="T154" s="63"/>
    </row>
    <row r="155">
      <c r="R155" s="63"/>
      <c r="S155" s="63"/>
      <c r="T155" s="63"/>
    </row>
    <row r="156">
      <c r="R156" s="63"/>
      <c r="S156" s="63"/>
      <c r="T156" s="63"/>
    </row>
    <row r="157">
      <c r="R157" s="63"/>
      <c r="S157" s="63"/>
      <c r="T157" s="63"/>
    </row>
    <row r="158">
      <c r="R158" s="63"/>
      <c r="S158" s="63"/>
      <c r="T158" s="63"/>
    </row>
    <row r="159">
      <c r="R159" s="63"/>
      <c r="S159" s="63"/>
      <c r="T159" s="63"/>
    </row>
    <row r="160">
      <c r="R160" s="63"/>
      <c r="S160" s="63"/>
      <c r="T160" s="63"/>
    </row>
    <row r="161">
      <c r="R161" s="63"/>
      <c r="S161" s="63"/>
      <c r="T161" s="63"/>
    </row>
    <row r="162">
      <c r="R162" s="63"/>
      <c r="S162" s="63"/>
      <c r="T162" s="63"/>
    </row>
    <row r="163">
      <c r="R163" s="63"/>
      <c r="S163" s="63"/>
      <c r="T163" s="63"/>
    </row>
    <row r="164">
      <c r="R164" s="63"/>
      <c r="S164" s="63"/>
      <c r="T164" s="63"/>
    </row>
    <row r="165">
      <c r="R165" s="63"/>
      <c r="S165" s="63"/>
      <c r="T165" s="63"/>
    </row>
    <row r="166">
      <c r="R166" s="63"/>
      <c r="S166" s="63"/>
      <c r="T166" s="63"/>
    </row>
    <row r="167">
      <c r="R167" s="63"/>
      <c r="S167" s="63"/>
      <c r="T167" s="63"/>
    </row>
    <row r="168">
      <c r="R168" s="63"/>
      <c r="S168" s="63"/>
      <c r="T168" s="63"/>
    </row>
    <row r="169">
      <c r="R169" s="63"/>
      <c r="S169" s="63"/>
      <c r="T169" s="63"/>
    </row>
    <row r="170">
      <c r="R170" s="63"/>
      <c r="S170" s="63"/>
      <c r="T170" s="63"/>
    </row>
    <row r="171">
      <c r="R171" s="63"/>
      <c r="S171" s="63"/>
      <c r="T171" s="63"/>
    </row>
    <row r="172">
      <c r="R172" s="63"/>
      <c r="S172" s="63"/>
      <c r="T172" s="63"/>
    </row>
    <row r="173">
      <c r="R173" s="63"/>
      <c r="S173" s="63"/>
      <c r="T173" s="63"/>
    </row>
    <row r="174">
      <c r="R174" s="63"/>
      <c r="S174" s="63"/>
      <c r="T174" s="63"/>
    </row>
    <row r="175">
      <c r="R175" s="63"/>
      <c r="S175" s="63"/>
      <c r="T175" s="63"/>
    </row>
    <row r="176">
      <c r="R176" s="63"/>
      <c r="S176" s="63"/>
      <c r="T176" s="63"/>
    </row>
    <row r="177">
      <c r="R177" s="63"/>
      <c r="S177" s="63"/>
      <c r="T177" s="63"/>
    </row>
    <row r="178">
      <c r="R178" s="63"/>
      <c r="S178" s="63"/>
      <c r="T178" s="63"/>
    </row>
    <row r="179">
      <c r="R179" s="63"/>
      <c r="S179" s="63"/>
      <c r="T179" s="63"/>
    </row>
    <row r="180">
      <c r="R180" s="63"/>
      <c r="S180" s="63"/>
      <c r="T180" s="63"/>
    </row>
    <row r="181">
      <c r="R181" s="63"/>
      <c r="S181" s="63"/>
      <c r="T181" s="63"/>
    </row>
    <row r="182">
      <c r="R182" s="63"/>
      <c r="S182" s="63"/>
      <c r="T182" s="63"/>
    </row>
    <row r="183">
      <c r="R183" s="63"/>
      <c r="S183" s="63"/>
      <c r="T183" s="63"/>
    </row>
    <row r="184">
      <c r="R184" s="63"/>
      <c r="S184" s="63"/>
      <c r="T184" s="63"/>
    </row>
    <row r="185">
      <c r="R185" s="63"/>
      <c r="S185" s="63"/>
      <c r="T185" s="63"/>
    </row>
    <row r="186">
      <c r="R186" s="63"/>
      <c r="S186" s="63"/>
      <c r="T186" s="63"/>
    </row>
    <row r="187">
      <c r="R187" s="63"/>
      <c r="S187" s="63"/>
      <c r="T187" s="63"/>
    </row>
    <row r="188">
      <c r="R188" s="63"/>
      <c r="S188" s="63"/>
      <c r="T188" s="63"/>
    </row>
    <row r="189">
      <c r="R189" s="63"/>
      <c r="S189" s="63"/>
      <c r="T189" s="63"/>
    </row>
    <row r="190">
      <c r="R190" s="63"/>
      <c r="S190" s="63"/>
      <c r="T190" s="63"/>
    </row>
    <row r="191">
      <c r="R191" s="63"/>
      <c r="S191" s="63"/>
      <c r="T191" s="63"/>
    </row>
    <row r="192">
      <c r="R192" s="63"/>
      <c r="S192" s="63"/>
      <c r="T192" s="63"/>
    </row>
    <row r="193">
      <c r="R193" s="63"/>
      <c r="S193" s="63"/>
      <c r="T193" s="63"/>
    </row>
    <row r="194">
      <c r="R194" s="63"/>
      <c r="S194" s="63"/>
      <c r="T194" s="63"/>
    </row>
    <row r="195">
      <c r="R195" s="63"/>
      <c r="S195" s="63"/>
      <c r="T195" s="63"/>
    </row>
    <row r="196">
      <c r="R196" s="63"/>
      <c r="S196" s="63"/>
      <c r="T196" s="63"/>
    </row>
    <row r="197">
      <c r="R197" s="63"/>
      <c r="S197" s="63"/>
      <c r="T197" s="63"/>
    </row>
    <row r="198">
      <c r="R198" s="63"/>
      <c r="S198" s="63"/>
      <c r="T198" s="63"/>
    </row>
    <row r="199">
      <c r="R199" s="63"/>
      <c r="S199" s="63"/>
      <c r="T199" s="63"/>
    </row>
    <row r="200">
      <c r="R200" s="63"/>
      <c r="S200" s="63"/>
      <c r="T200" s="63"/>
    </row>
    <row r="201">
      <c r="R201" s="63"/>
      <c r="S201" s="63"/>
      <c r="T201" s="63"/>
    </row>
    <row r="202">
      <c r="R202" s="63"/>
      <c r="S202" s="63"/>
      <c r="T202" s="63"/>
    </row>
    <row r="203">
      <c r="R203" s="63"/>
      <c r="S203" s="63"/>
      <c r="T203" s="63"/>
    </row>
    <row r="204">
      <c r="R204" s="63"/>
      <c r="S204" s="63"/>
      <c r="T204" s="63"/>
    </row>
    <row r="205">
      <c r="R205" s="63"/>
      <c r="S205" s="63"/>
      <c r="T205" s="63"/>
    </row>
    <row r="206">
      <c r="R206" s="63"/>
      <c r="S206" s="63"/>
      <c r="T206" s="63"/>
    </row>
    <row r="207">
      <c r="R207" s="63"/>
      <c r="S207" s="63"/>
      <c r="T207" s="63"/>
    </row>
    <row r="208">
      <c r="R208" s="63"/>
      <c r="S208" s="63"/>
      <c r="T208" s="63"/>
    </row>
    <row r="209">
      <c r="R209" s="63"/>
      <c r="S209" s="63"/>
      <c r="T209" s="63"/>
    </row>
    <row r="210">
      <c r="R210" s="63"/>
      <c r="S210" s="63"/>
      <c r="T210" s="63"/>
    </row>
    <row r="211">
      <c r="R211" s="63"/>
      <c r="S211" s="63"/>
      <c r="T211" s="63"/>
    </row>
    <row r="212">
      <c r="R212" s="63"/>
      <c r="S212" s="63"/>
      <c r="T212" s="63"/>
    </row>
    <row r="213">
      <c r="R213" s="63"/>
      <c r="S213" s="63"/>
      <c r="T213" s="63"/>
    </row>
    <row r="214">
      <c r="R214" s="63"/>
      <c r="S214" s="63"/>
      <c r="T214" s="63"/>
    </row>
    <row r="215">
      <c r="R215" s="63"/>
      <c r="S215" s="63"/>
      <c r="T215" s="63"/>
    </row>
    <row r="216">
      <c r="R216" s="63"/>
      <c r="S216" s="63"/>
      <c r="T216" s="63"/>
    </row>
    <row r="217">
      <c r="R217" s="63"/>
      <c r="S217" s="63"/>
      <c r="T217" s="63"/>
    </row>
    <row r="218">
      <c r="R218" s="63"/>
      <c r="S218" s="63"/>
      <c r="T218" s="63"/>
    </row>
    <row r="219">
      <c r="R219" s="63"/>
      <c r="S219" s="63"/>
      <c r="T219" s="63"/>
    </row>
    <row r="220">
      <c r="R220" s="63"/>
      <c r="S220" s="63"/>
      <c r="T220" s="63"/>
    </row>
    <row r="221">
      <c r="R221" s="63"/>
      <c r="S221" s="63"/>
      <c r="T221" s="63"/>
    </row>
    <row r="222">
      <c r="R222" s="63"/>
      <c r="S222" s="63"/>
      <c r="T222" s="63"/>
    </row>
    <row r="223">
      <c r="R223" s="63"/>
      <c r="S223" s="63"/>
      <c r="T223" s="63"/>
    </row>
    <row r="224">
      <c r="R224" s="63"/>
      <c r="S224" s="63"/>
      <c r="T224" s="63"/>
    </row>
    <row r="225">
      <c r="R225" s="63"/>
      <c r="S225" s="63"/>
      <c r="T225" s="63"/>
    </row>
    <row r="226">
      <c r="R226" s="63"/>
      <c r="S226" s="63"/>
      <c r="T226" s="63"/>
    </row>
    <row r="227">
      <c r="R227" s="63"/>
      <c r="S227" s="63"/>
      <c r="T227" s="63"/>
    </row>
    <row r="228">
      <c r="R228" s="63"/>
      <c r="S228" s="63"/>
      <c r="T228" s="63"/>
    </row>
    <row r="229">
      <c r="R229" s="63"/>
      <c r="S229" s="63"/>
      <c r="T229" s="63"/>
    </row>
    <row r="230">
      <c r="R230" s="63"/>
      <c r="S230" s="63"/>
      <c r="T230" s="63"/>
    </row>
    <row r="231">
      <c r="R231" s="63"/>
      <c r="S231" s="63"/>
      <c r="T231" s="63"/>
    </row>
    <row r="232">
      <c r="R232" s="63"/>
      <c r="S232" s="63"/>
      <c r="T232" s="63"/>
    </row>
    <row r="233">
      <c r="R233" s="63"/>
      <c r="S233" s="63"/>
      <c r="T233" s="63"/>
    </row>
    <row r="234">
      <c r="R234" s="63"/>
      <c r="S234" s="63"/>
      <c r="T234" s="63"/>
    </row>
    <row r="235">
      <c r="R235" s="63"/>
      <c r="S235" s="63"/>
      <c r="T235" s="63"/>
    </row>
    <row r="236">
      <c r="R236" s="63"/>
      <c r="S236" s="63"/>
      <c r="T236" s="63"/>
    </row>
    <row r="237">
      <c r="R237" s="63"/>
      <c r="S237" s="63"/>
      <c r="T237" s="63"/>
    </row>
    <row r="238">
      <c r="R238" s="63"/>
      <c r="S238" s="63"/>
      <c r="T238" s="63"/>
    </row>
    <row r="239">
      <c r="R239" s="63"/>
      <c r="S239" s="63"/>
      <c r="T239" s="63"/>
    </row>
    <row r="240">
      <c r="R240" s="63"/>
      <c r="S240" s="63"/>
      <c r="T240" s="63"/>
    </row>
    <row r="241">
      <c r="R241" s="63"/>
      <c r="S241" s="63"/>
      <c r="T241" s="63"/>
    </row>
    <row r="242">
      <c r="R242" s="63"/>
      <c r="S242" s="63"/>
      <c r="T242" s="63"/>
    </row>
    <row r="243">
      <c r="R243" s="63"/>
      <c r="S243" s="63"/>
      <c r="T243" s="63"/>
    </row>
    <row r="244">
      <c r="R244" s="63"/>
      <c r="S244" s="63"/>
      <c r="T244" s="63"/>
    </row>
    <row r="245">
      <c r="R245" s="63"/>
      <c r="S245" s="63"/>
      <c r="T245" s="63"/>
    </row>
    <row r="246">
      <c r="R246" s="63"/>
      <c r="S246" s="63"/>
      <c r="T246" s="63"/>
    </row>
    <row r="247">
      <c r="R247" s="63"/>
      <c r="S247" s="63"/>
      <c r="T247" s="63"/>
    </row>
    <row r="248">
      <c r="R248" s="63"/>
      <c r="S248" s="63"/>
      <c r="T248" s="63"/>
    </row>
    <row r="249">
      <c r="R249" s="63"/>
      <c r="S249" s="63"/>
      <c r="T249" s="63"/>
    </row>
    <row r="250">
      <c r="R250" s="63"/>
      <c r="S250" s="63"/>
      <c r="T250" s="63"/>
    </row>
    <row r="251">
      <c r="R251" s="63"/>
      <c r="S251" s="63"/>
      <c r="T251" s="63"/>
    </row>
    <row r="252">
      <c r="R252" s="63"/>
      <c r="S252" s="63"/>
      <c r="T252" s="63"/>
    </row>
    <row r="253">
      <c r="R253" s="63"/>
      <c r="S253" s="63"/>
      <c r="T253" s="63"/>
    </row>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13"/>
    <col customWidth="1" min="2" max="2" width="42.63"/>
    <col customWidth="1" min="3" max="3" width="39.13"/>
    <col customWidth="1" min="4" max="6" width="12.63"/>
  </cols>
  <sheetData>
    <row r="1">
      <c r="A1" s="77" t="s">
        <v>8405</v>
      </c>
      <c r="B1" s="61" t="s">
        <v>8815</v>
      </c>
      <c r="C1" s="22" t="s">
        <v>8816</v>
      </c>
      <c r="E1" s="61"/>
    </row>
    <row r="2">
      <c r="A2" s="77" t="s">
        <v>8245</v>
      </c>
      <c r="B2" s="61" t="s">
        <v>8817</v>
      </c>
      <c r="C2" s="63" t="s">
        <v>8818</v>
      </c>
      <c r="E2" s="61"/>
    </row>
    <row r="3">
      <c r="A3" s="77" t="s">
        <v>8311</v>
      </c>
      <c r="B3" s="61" t="s">
        <v>8819</v>
      </c>
      <c r="C3" s="63" t="s">
        <v>8820</v>
      </c>
      <c r="E3" s="61"/>
    </row>
    <row r="4">
      <c r="A4" s="77" t="s">
        <v>8392</v>
      </c>
      <c r="B4" s="61" t="s">
        <v>8821</v>
      </c>
      <c r="C4" s="63" t="s">
        <v>8822</v>
      </c>
      <c r="E4" s="61"/>
    </row>
    <row r="5">
      <c r="A5" s="77" t="s">
        <v>8423</v>
      </c>
      <c r="B5" s="61" t="s">
        <v>8823</v>
      </c>
      <c r="C5" s="63" t="s">
        <v>8824</v>
      </c>
      <c r="E5" s="61"/>
    </row>
    <row r="6">
      <c r="A6" s="77" t="s">
        <v>8620</v>
      </c>
      <c r="B6" s="61" t="s">
        <v>8825</v>
      </c>
      <c r="C6" s="63" t="s">
        <v>8826</v>
      </c>
      <c r="E6" s="61"/>
    </row>
    <row r="7">
      <c r="A7" s="77" t="s">
        <v>8519</v>
      </c>
      <c r="B7" s="61" t="s">
        <v>8827</v>
      </c>
      <c r="C7" s="63" t="s">
        <v>8828</v>
      </c>
      <c r="E7" s="61"/>
    </row>
    <row r="8">
      <c r="A8" s="77" t="s">
        <v>8401</v>
      </c>
      <c r="B8" s="61" t="s">
        <v>8829</v>
      </c>
      <c r="C8" s="63" t="s">
        <v>8830</v>
      </c>
      <c r="E8" s="61"/>
    </row>
    <row r="9">
      <c r="A9" s="77" t="s">
        <v>8529</v>
      </c>
      <c r="B9" s="61" t="s">
        <v>8831</v>
      </c>
      <c r="C9" s="63" t="s">
        <v>8832</v>
      </c>
      <c r="E9" s="61"/>
    </row>
    <row r="10">
      <c r="A10" s="77" t="s">
        <v>8533</v>
      </c>
      <c r="B10" s="61" t="s">
        <v>8833</v>
      </c>
      <c r="C10" s="63" t="s">
        <v>8834</v>
      </c>
      <c r="E10" s="61"/>
    </row>
    <row r="11">
      <c r="A11" s="77" t="s">
        <v>8597</v>
      </c>
      <c r="B11" s="61" t="s">
        <v>8835</v>
      </c>
      <c r="C11" s="63" t="s">
        <v>8836</v>
      </c>
      <c r="E11" s="61"/>
    </row>
    <row r="12">
      <c r="A12" s="77" t="s">
        <v>8608</v>
      </c>
      <c r="B12" s="61" t="s">
        <v>8837</v>
      </c>
      <c r="C12" s="63" t="s">
        <v>8838</v>
      </c>
      <c r="E12" s="61"/>
    </row>
    <row r="13">
      <c r="A13" s="77" t="s">
        <v>8433</v>
      </c>
      <c r="B13" s="61" t="s">
        <v>8839</v>
      </c>
      <c r="C13" s="63" t="s">
        <v>8840</v>
      </c>
      <c r="E13" s="61"/>
    </row>
    <row r="14">
      <c r="A14" s="77" t="s">
        <v>8582</v>
      </c>
      <c r="B14" s="61" t="s">
        <v>8841</v>
      </c>
      <c r="C14" s="63" t="s">
        <v>8842</v>
      </c>
      <c r="E14" s="61"/>
    </row>
    <row r="15">
      <c r="A15" s="77" t="s">
        <v>8724</v>
      </c>
      <c r="B15" s="61" t="s">
        <v>8843</v>
      </c>
      <c r="C15" s="63" t="s">
        <v>8844</v>
      </c>
      <c r="E15" s="61"/>
    </row>
    <row r="16">
      <c r="A16" s="77" t="s">
        <v>8587</v>
      </c>
      <c r="B16" s="61" t="s">
        <v>8845</v>
      </c>
      <c r="C16" s="63" t="s">
        <v>8846</v>
      </c>
      <c r="E16" s="61"/>
    </row>
    <row r="17">
      <c r="A17" s="77" t="s">
        <v>8509</v>
      </c>
      <c r="B17" s="61" t="s">
        <v>8847</v>
      </c>
      <c r="C17" s="63" t="s">
        <v>8848</v>
      </c>
      <c r="E17" s="61"/>
    </row>
    <row r="18">
      <c r="A18" s="77" t="s">
        <v>8543</v>
      </c>
      <c r="B18" s="61" t="s">
        <v>8849</v>
      </c>
      <c r="C18" s="63" t="s">
        <v>8850</v>
      </c>
      <c r="E18" s="61"/>
    </row>
    <row r="19">
      <c r="A19" s="77" t="s">
        <v>8851</v>
      </c>
      <c r="B19" s="61" t="s">
        <v>8852</v>
      </c>
      <c r="C19" s="63" t="s">
        <v>8853</v>
      </c>
      <c r="E19" s="61"/>
    </row>
    <row r="20">
      <c r="A20" s="77" t="s">
        <v>8445</v>
      </c>
      <c r="B20" s="61" t="s">
        <v>8854</v>
      </c>
      <c r="C20" s="63" t="s">
        <v>8855</v>
      </c>
      <c r="E20" s="61"/>
    </row>
    <row r="21">
      <c r="A21" s="77" t="s">
        <v>8451</v>
      </c>
      <c r="B21" s="61" t="s">
        <v>8856</v>
      </c>
      <c r="C21" s="63" t="s">
        <v>8857</v>
      </c>
      <c r="E21" s="61"/>
    </row>
    <row r="22">
      <c r="A22" s="77" t="s">
        <v>8553</v>
      </c>
      <c r="B22" s="61" t="s">
        <v>8858</v>
      </c>
      <c r="C22" s="63" t="s">
        <v>8859</v>
      </c>
      <c r="E22" s="61"/>
    </row>
    <row r="23">
      <c r="A23" s="77" t="s">
        <v>8624</v>
      </c>
      <c r="B23" s="61" t="s">
        <v>8860</v>
      </c>
      <c r="C23" s="63" t="s">
        <v>8861</v>
      </c>
      <c r="E23" s="61"/>
    </row>
    <row r="24">
      <c r="A24" s="77" t="s">
        <v>8635</v>
      </c>
      <c r="B24" s="61" t="s">
        <v>8862</v>
      </c>
      <c r="C24" s="63" t="s">
        <v>8863</v>
      </c>
      <c r="E24" s="61"/>
    </row>
    <row r="25">
      <c r="A25" s="77" t="s">
        <v>8657</v>
      </c>
      <c r="B25" s="61" t="s">
        <v>8864</v>
      </c>
      <c r="C25" s="63" t="s">
        <v>8865</v>
      </c>
      <c r="E25" s="61"/>
    </row>
    <row r="26">
      <c r="A26" s="77" t="s">
        <v>8458</v>
      </c>
      <c r="B26" s="61" t="s">
        <v>8866</v>
      </c>
      <c r="C26" s="63" t="s">
        <v>8867</v>
      </c>
      <c r="E26" s="61"/>
    </row>
    <row r="27">
      <c r="A27" s="77" t="s">
        <v>8638</v>
      </c>
      <c r="B27" s="61" t="s">
        <v>8868</v>
      </c>
      <c r="C27" s="63" t="s">
        <v>8869</v>
      </c>
      <c r="E27" s="61"/>
    </row>
    <row r="28">
      <c r="A28" s="77" t="s">
        <v>8708</v>
      </c>
      <c r="B28" s="61" t="s">
        <v>8870</v>
      </c>
      <c r="C28" s="63" t="s">
        <v>8871</v>
      </c>
      <c r="E28" s="61"/>
    </row>
    <row r="29">
      <c r="A29" s="77" t="s">
        <v>8558</v>
      </c>
      <c r="B29" s="61" t="s">
        <v>8872</v>
      </c>
      <c r="C29" s="63" t="s">
        <v>8873</v>
      </c>
      <c r="E29" s="61"/>
    </row>
    <row r="30">
      <c r="A30" s="77" t="s">
        <v>8705</v>
      </c>
      <c r="B30" s="61" t="s">
        <v>8874</v>
      </c>
      <c r="C30" s="63" t="s">
        <v>8875</v>
      </c>
      <c r="E30" s="61"/>
    </row>
    <row r="31">
      <c r="A31" s="77" t="s">
        <v>8632</v>
      </c>
      <c r="B31" s="61" t="s">
        <v>8876</v>
      </c>
      <c r="C31" s="63" t="s">
        <v>8877</v>
      </c>
      <c r="E31" s="61"/>
    </row>
    <row r="32">
      <c r="A32" s="77" t="s">
        <v>8562</v>
      </c>
      <c r="B32" s="61" t="s">
        <v>8878</v>
      </c>
      <c r="C32" s="63" t="s">
        <v>8879</v>
      </c>
      <c r="E32" s="61"/>
    </row>
    <row r="33">
      <c r="A33" s="77" t="s">
        <v>8880</v>
      </c>
      <c r="B33" s="61" t="s">
        <v>8881</v>
      </c>
      <c r="C33" s="63" t="s">
        <v>8882</v>
      </c>
      <c r="E33" s="61"/>
    </row>
    <row r="34">
      <c r="A34" s="77" t="s">
        <v>8414</v>
      </c>
      <c r="B34" s="61" t="s">
        <v>8883</v>
      </c>
      <c r="C34" s="63" t="s">
        <v>8884</v>
      </c>
      <c r="E34" s="61"/>
    </row>
    <row r="35">
      <c r="A35" s="77" t="s">
        <v>8684</v>
      </c>
      <c r="B35" s="61" t="s">
        <v>8885</v>
      </c>
      <c r="C35" s="63" t="s">
        <v>8886</v>
      </c>
      <c r="E35" s="61"/>
    </row>
    <row r="36">
      <c r="A36" s="77" t="s">
        <v>8467</v>
      </c>
      <c r="B36" s="61" t="s">
        <v>8887</v>
      </c>
      <c r="C36" s="63" t="s">
        <v>8888</v>
      </c>
      <c r="E36" s="61"/>
    </row>
    <row r="37">
      <c r="A37" s="77" t="s">
        <v>8889</v>
      </c>
      <c r="B37" s="61" t="s">
        <v>8890</v>
      </c>
      <c r="C37" s="63" t="s">
        <v>8891</v>
      </c>
      <c r="E37" s="61"/>
    </row>
    <row r="38">
      <c r="A38" s="77" t="s">
        <v>8892</v>
      </c>
      <c r="B38" s="61" t="s">
        <v>8893</v>
      </c>
      <c r="C38" s="63" t="s">
        <v>8894</v>
      </c>
      <c r="E38" s="61"/>
      <c r="H38" s="22" t="s">
        <v>8895</v>
      </c>
    </row>
    <row r="39">
      <c r="A39" s="77" t="s">
        <v>8482</v>
      </c>
      <c r="B39" s="61" t="s">
        <v>8896</v>
      </c>
      <c r="C39" s="63" t="s">
        <v>8897</v>
      </c>
      <c r="E39" s="61"/>
    </row>
    <row r="40">
      <c r="A40" s="77" t="s">
        <v>8666</v>
      </c>
      <c r="B40" s="61" t="s">
        <v>8898</v>
      </c>
      <c r="C40" s="63" t="s">
        <v>8899</v>
      </c>
      <c r="E40" s="61"/>
    </row>
    <row r="41">
      <c r="A41" s="77" t="s">
        <v>8503</v>
      </c>
      <c r="B41" s="61" t="s">
        <v>8900</v>
      </c>
      <c r="C41" s="63" t="s">
        <v>8901</v>
      </c>
      <c r="E41" s="61"/>
    </row>
    <row r="42">
      <c r="A42" s="77" t="s">
        <v>8566</v>
      </c>
      <c r="B42" s="61" t="s">
        <v>8902</v>
      </c>
      <c r="C42" s="63" t="s">
        <v>8903</v>
      </c>
      <c r="E42" s="61"/>
    </row>
    <row r="43">
      <c r="A43" s="77" t="s">
        <v>8644</v>
      </c>
      <c r="B43" s="61" t="s">
        <v>8904</v>
      </c>
      <c r="C43" s="63" t="s">
        <v>8905</v>
      </c>
      <c r="E43" s="61"/>
    </row>
    <row r="44">
      <c r="A44" s="77" t="s">
        <v>8573</v>
      </c>
      <c r="B44" s="61" t="s">
        <v>8906</v>
      </c>
      <c r="C44" s="63" t="s">
        <v>8907</v>
      </c>
      <c r="E44" s="61"/>
    </row>
    <row r="45">
      <c r="A45" s="77" t="s">
        <v>8492</v>
      </c>
      <c r="B45" s="61" t="s">
        <v>8908</v>
      </c>
      <c r="C45" s="63" t="s">
        <v>8909</v>
      </c>
      <c r="E45" s="61"/>
    </row>
    <row r="46">
      <c r="A46" s="77" t="s">
        <v>8499</v>
      </c>
      <c r="B46" s="61" t="s">
        <v>8910</v>
      </c>
      <c r="C46" s="63" t="s">
        <v>8911</v>
      </c>
      <c r="E46" s="61"/>
    </row>
    <row r="47">
      <c r="A47" s="77" t="s">
        <v>8676</v>
      </c>
      <c r="B47" s="61" t="s">
        <v>8912</v>
      </c>
      <c r="C47" s="63" t="s">
        <v>8913</v>
      </c>
      <c r="E47" s="61"/>
    </row>
    <row r="48">
      <c r="A48" s="77" t="s">
        <v>8640</v>
      </c>
      <c r="B48" s="61" t="s">
        <v>8914</v>
      </c>
      <c r="C48" s="63" t="s">
        <v>8915</v>
      </c>
      <c r="E48" s="61"/>
    </row>
    <row r="49">
      <c r="A49" s="77" t="s">
        <v>8916</v>
      </c>
      <c r="B49" s="61" t="s">
        <v>8917</v>
      </c>
      <c r="C49" s="63" t="s">
        <v>8918</v>
      </c>
      <c r="E49" s="61" t="s">
        <v>8919</v>
      </c>
    </row>
    <row r="50">
      <c r="A50" s="77" t="s">
        <v>8920</v>
      </c>
      <c r="B50" s="61" t="s">
        <v>8921</v>
      </c>
      <c r="C50" s="63" t="s">
        <v>8922</v>
      </c>
      <c r="E50" s="61" t="s">
        <v>8923</v>
      </c>
    </row>
    <row r="51">
      <c r="A51" s="77"/>
      <c r="B51" s="61"/>
      <c r="E51" s="61"/>
    </row>
    <row r="52">
      <c r="A52" s="77" t="s">
        <v>8924</v>
      </c>
      <c r="B52" s="61" t="s">
        <v>8925</v>
      </c>
      <c r="C52" s="63" t="s">
        <v>8926</v>
      </c>
      <c r="E52" s="61" t="s">
        <v>8517</v>
      </c>
    </row>
    <row r="53">
      <c r="A53" s="77" t="s">
        <v>8927</v>
      </c>
      <c r="B53" s="61" t="s">
        <v>8928</v>
      </c>
      <c r="C53" s="63" t="s">
        <v>8929</v>
      </c>
      <c r="E53" s="61" t="s">
        <v>8930</v>
      </c>
    </row>
    <row r="54">
      <c r="A54" s="77"/>
      <c r="B54" s="61"/>
      <c r="E54" s="61"/>
    </row>
    <row r="55">
      <c r="A55" s="77"/>
      <c r="B55" s="61"/>
      <c r="E55" s="61"/>
    </row>
    <row r="56">
      <c r="A56" s="77"/>
      <c r="B56" s="61"/>
      <c r="E56" s="61"/>
    </row>
    <row r="57">
      <c r="A57" s="77"/>
      <c r="B57" s="61"/>
      <c r="E57" s="61"/>
    </row>
    <row r="58">
      <c r="A58" s="77"/>
      <c r="B58" s="61"/>
      <c r="E58" s="61"/>
    </row>
    <row r="59">
      <c r="A59" s="77"/>
      <c r="B59" s="61"/>
      <c r="E59" s="61"/>
    </row>
    <row r="60">
      <c r="A60" s="77"/>
      <c r="B60" s="61"/>
      <c r="E60" s="61"/>
    </row>
    <row r="61">
      <c r="A61" s="77"/>
      <c r="B61" s="61"/>
      <c r="E61" s="61"/>
    </row>
    <row r="62">
      <c r="A62" s="77"/>
      <c r="B62" s="61"/>
      <c r="E62" s="61"/>
    </row>
    <row r="63">
      <c r="A63" s="77"/>
      <c r="B63" s="61"/>
      <c r="E63" s="61"/>
    </row>
    <row r="64">
      <c r="A64" s="77"/>
      <c r="B64" s="61"/>
      <c r="E64" s="61"/>
    </row>
    <row r="65">
      <c r="A65" s="77"/>
      <c r="B65" s="61"/>
      <c r="E65" s="61"/>
    </row>
    <row r="66">
      <c r="A66" s="77"/>
      <c r="B66" s="61"/>
      <c r="E66" s="61"/>
    </row>
    <row r="67">
      <c r="A67" s="77"/>
      <c r="B67" s="61"/>
      <c r="E67" s="61"/>
    </row>
    <row r="68">
      <c r="A68" s="77"/>
      <c r="B68" s="61"/>
      <c r="E68" s="61"/>
    </row>
    <row r="69">
      <c r="A69" s="77"/>
      <c r="B69" s="61"/>
      <c r="E69" s="61"/>
    </row>
    <row r="70">
      <c r="A70" s="77"/>
      <c r="B70" s="61"/>
      <c r="E70" s="61"/>
    </row>
    <row r="71">
      <c r="A71" s="77"/>
      <c r="B71" s="61"/>
      <c r="E71" s="61"/>
    </row>
    <row r="72">
      <c r="A72" s="77"/>
      <c r="B72" s="61"/>
      <c r="E72" s="61"/>
    </row>
    <row r="73">
      <c r="A73" s="77"/>
      <c r="B73" s="61"/>
      <c r="E73" s="61"/>
    </row>
    <row r="74">
      <c r="A74" s="77"/>
      <c r="B74" s="61"/>
      <c r="E74" s="61"/>
    </row>
    <row r="75">
      <c r="A75" s="77"/>
      <c r="B75" s="61"/>
      <c r="E75" s="61"/>
    </row>
    <row r="76">
      <c r="A76" s="77"/>
      <c r="B76" s="61"/>
      <c r="E76" s="61"/>
    </row>
    <row r="77">
      <c r="A77" s="77"/>
      <c r="B77" s="61"/>
      <c r="E77" s="61"/>
    </row>
    <row r="78">
      <c r="A78" s="77"/>
      <c r="B78" s="61"/>
      <c r="E78" s="61"/>
    </row>
    <row r="79">
      <c r="A79" s="77"/>
      <c r="B79" s="61"/>
      <c r="E79" s="61"/>
    </row>
    <row r="80">
      <c r="A80" s="77"/>
      <c r="B80" s="61"/>
      <c r="E80" s="61"/>
    </row>
    <row r="81">
      <c r="A81" s="77"/>
      <c r="B81" s="61"/>
      <c r="E81" s="61"/>
    </row>
    <row r="82">
      <c r="A82" s="77"/>
      <c r="B82" s="61"/>
      <c r="E82" s="61"/>
    </row>
    <row r="83">
      <c r="A83" s="77"/>
      <c r="B83" s="61"/>
      <c r="E83" s="61"/>
    </row>
    <row r="84">
      <c r="A84" s="77"/>
      <c r="B84" s="61"/>
      <c r="E84" s="61"/>
    </row>
    <row r="85">
      <c r="A85" s="77"/>
      <c r="B85" s="61"/>
      <c r="E85" s="61"/>
    </row>
    <row r="86">
      <c r="A86" s="77"/>
      <c r="B86" s="61"/>
      <c r="E86" s="61"/>
    </row>
    <row r="87">
      <c r="A87" s="77"/>
      <c r="B87" s="61"/>
      <c r="E87" s="61"/>
    </row>
    <row r="88">
      <c r="A88" s="77"/>
      <c r="B88" s="61"/>
      <c r="E88" s="61"/>
    </row>
    <row r="89">
      <c r="A89" s="77"/>
      <c r="B89" s="61"/>
      <c r="E89" s="61"/>
    </row>
    <row r="90">
      <c r="A90" s="77"/>
      <c r="B90" s="61"/>
      <c r="E90" s="61"/>
    </row>
    <row r="91">
      <c r="A91" s="77"/>
      <c r="B91" s="61"/>
      <c r="E91" s="61"/>
    </row>
    <row r="92">
      <c r="A92" s="77"/>
      <c r="B92" s="61"/>
      <c r="E92" s="61"/>
    </row>
    <row r="93">
      <c r="A93" s="77"/>
      <c r="B93" s="61"/>
      <c r="E93" s="61"/>
    </row>
    <row r="94">
      <c r="A94" s="77"/>
      <c r="B94" s="61"/>
      <c r="E94" s="61"/>
    </row>
    <row r="95">
      <c r="A95" s="77"/>
      <c r="B95" s="61"/>
      <c r="E95" s="61"/>
    </row>
    <row r="96">
      <c r="A96" s="77"/>
      <c r="B96" s="61"/>
      <c r="E96" s="61"/>
    </row>
    <row r="97">
      <c r="A97" s="77"/>
      <c r="B97" s="61"/>
      <c r="E97" s="61"/>
    </row>
    <row r="98">
      <c r="A98" s="77"/>
      <c r="B98" s="61"/>
      <c r="E98" s="61"/>
    </row>
    <row r="99">
      <c r="A99" s="77"/>
      <c r="B99" s="61"/>
      <c r="E99" s="61"/>
    </row>
    <row r="100">
      <c r="A100" s="77"/>
      <c r="B100" s="61"/>
      <c r="E100" s="61"/>
    </row>
    <row r="101">
      <c r="A101" s="77"/>
      <c r="B101" s="61"/>
      <c r="E101" s="61"/>
    </row>
    <row r="102">
      <c r="A102" s="77"/>
      <c r="B102" s="61"/>
      <c r="E102" s="61"/>
    </row>
    <row r="103">
      <c r="A103" s="77"/>
      <c r="B103" s="61"/>
      <c r="E103" s="61"/>
    </row>
    <row r="104">
      <c r="A104" s="77"/>
      <c r="B104" s="61"/>
      <c r="E104" s="61"/>
    </row>
    <row r="105">
      <c r="A105" s="77"/>
      <c r="B105" s="61"/>
      <c r="E105" s="61"/>
    </row>
    <row r="106">
      <c r="A106" s="77"/>
      <c r="B106" s="61"/>
      <c r="E106" s="61"/>
    </row>
    <row r="107">
      <c r="A107" s="77"/>
      <c r="B107" s="61"/>
      <c r="E107" s="61"/>
    </row>
    <row r="108">
      <c r="A108" s="77"/>
      <c r="B108" s="61"/>
      <c r="E108" s="61"/>
    </row>
    <row r="109">
      <c r="A109" s="77"/>
      <c r="B109" s="61"/>
      <c r="E109" s="61"/>
    </row>
    <row r="110">
      <c r="A110" s="77"/>
      <c r="B110" s="61"/>
      <c r="E110" s="61"/>
    </row>
    <row r="111">
      <c r="A111" s="77"/>
      <c r="B111" s="61"/>
      <c r="E111" s="61"/>
    </row>
    <row r="112">
      <c r="A112" s="77"/>
      <c r="B112" s="61"/>
      <c r="E112" s="61"/>
    </row>
    <row r="113">
      <c r="A113" s="77"/>
      <c r="B113" s="61"/>
      <c r="E113" s="61"/>
    </row>
    <row r="114">
      <c r="A114" s="77"/>
      <c r="B114" s="61"/>
      <c r="E114" s="61"/>
    </row>
    <row r="115">
      <c r="A115" s="77"/>
      <c r="B115" s="61"/>
      <c r="E115" s="61"/>
    </row>
    <row r="116">
      <c r="A116" s="77"/>
      <c r="B116" s="61"/>
      <c r="E116" s="61"/>
    </row>
    <row r="117">
      <c r="A117" s="77"/>
      <c r="B117" s="61"/>
      <c r="E117" s="61"/>
    </row>
    <row r="118">
      <c r="A118" s="77"/>
      <c r="B118" s="61"/>
      <c r="E118" s="61"/>
    </row>
    <row r="119">
      <c r="A119" s="77"/>
      <c r="B119" s="61"/>
      <c r="E119" s="61"/>
    </row>
    <row r="120">
      <c r="A120" s="77"/>
      <c r="B120" s="61"/>
      <c r="E120" s="61"/>
    </row>
    <row r="121">
      <c r="A121" s="77"/>
      <c r="B121" s="61"/>
      <c r="E121" s="61"/>
    </row>
    <row r="122">
      <c r="A122" s="77"/>
      <c r="B122" s="61"/>
      <c r="E122" s="61"/>
    </row>
    <row r="123">
      <c r="A123" s="77"/>
      <c r="B123" s="61"/>
      <c r="E123" s="61"/>
    </row>
    <row r="124">
      <c r="A124" s="77"/>
      <c r="B124" s="61"/>
      <c r="E124" s="61"/>
    </row>
    <row r="125">
      <c r="A125" s="77"/>
      <c r="B125" s="61"/>
      <c r="E125" s="61"/>
    </row>
    <row r="126">
      <c r="A126" s="77"/>
      <c r="B126" s="61"/>
      <c r="E126" s="61"/>
    </row>
    <row r="127">
      <c r="A127" s="77"/>
      <c r="B127" s="61"/>
      <c r="E127" s="61"/>
    </row>
    <row r="128">
      <c r="A128" s="77"/>
      <c r="B128" s="61"/>
      <c r="E128" s="61"/>
    </row>
    <row r="129">
      <c r="A129" s="77"/>
      <c r="B129" s="61"/>
      <c r="E129" s="61"/>
    </row>
    <row r="130">
      <c r="A130" s="77"/>
      <c r="B130" s="61"/>
      <c r="E130" s="61"/>
    </row>
    <row r="131">
      <c r="A131" s="77"/>
      <c r="B131" s="61"/>
      <c r="E131" s="61"/>
    </row>
    <row r="132">
      <c r="A132" s="77"/>
      <c r="B132" s="61"/>
      <c r="E132" s="61"/>
    </row>
    <row r="133">
      <c r="A133" s="77"/>
      <c r="B133" s="61"/>
      <c r="E133" s="61"/>
    </row>
    <row r="134">
      <c r="A134" s="77"/>
      <c r="B134" s="61"/>
      <c r="E134" s="61"/>
    </row>
    <row r="135">
      <c r="A135" s="77"/>
      <c r="B135" s="61"/>
      <c r="E135" s="61"/>
    </row>
    <row r="136">
      <c r="A136" s="77"/>
      <c r="B136" s="61"/>
      <c r="E136" s="61"/>
    </row>
    <row r="137">
      <c r="A137" s="77"/>
      <c r="B137" s="61"/>
      <c r="E137" s="61"/>
    </row>
    <row r="138">
      <c r="A138" s="77"/>
      <c r="B138" s="61"/>
      <c r="E138" s="61"/>
    </row>
    <row r="139">
      <c r="A139" s="77"/>
      <c r="B139" s="61"/>
      <c r="E139" s="61"/>
    </row>
    <row r="140">
      <c r="A140" s="77"/>
      <c r="B140" s="61"/>
      <c r="E140" s="61"/>
    </row>
    <row r="141">
      <c r="A141" s="77"/>
      <c r="B141" s="61"/>
      <c r="E141" s="61"/>
    </row>
    <row r="142">
      <c r="A142" s="77"/>
      <c r="B142" s="61"/>
      <c r="E142" s="61"/>
    </row>
    <row r="143">
      <c r="A143" s="77"/>
      <c r="B143" s="61"/>
      <c r="E143" s="61"/>
    </row>
    <row r="144">
      <c r="A144" s="77"/>
      <c r="B144" s="61"/>
      <c r="E144" s="61"/>
    </row>
    <row r="145">
      <c r="A145" s="77"/>
      <c r="B145" s="61"/>
      <c r="E145" s="61"/>
    </row>
    <row r="146">
      <c r="A146" s="77"/>
      <c r="B146" s="61"/>
      <c r="E146" s="61"/>
    </row>
    <row r="147">
      <c r="A147" s="77"/>
      <c r="B147" s="61"/>
      <c r="E147" s="61"/>
    </row>
    <row r="148">
      <c r="A148" s="77"/>
      <c r="B148" s="61"/>
      <c r="E148" s="61"/>
    </row>
    <row r="149">
      <c r="A149" s="77"/>
      <c r="B149" s="61"/>
      <c r="E149" s="61"/>
    </row>
    <row r="150">
      <c r="A150" s="77"/>
      <c r="B150" s="61"/>
      <c r="E150" s="61"/>
    </row>
    <row r="151">
      <c r="A151" s="77"/>
      <c r="B151" s="61"/>
      <c r="E151" s="61"/>
    </row>
    <row r="152">
      <c r="A152" s="77"/>
      <c r="B152" s="61"/>
      <c r="E152" s="61"/>
    </row>
    <row r="153">
      <c r="A153" s="77"/>
      <c r="B153" s="61"/>
      <c r="E153" s="61"/>
    </row>
    <row r="154">
      <c r="A154" s="77"/>
      <c r="B154" s="61"/>
      <c r="E154" s="61"/>
    </row>
    <row r="155">
      <c r="A155" s="77"/>
      <c r="B155" s="61"/>
      <c r="E155" s="61"/>
    </row>
    <row r="156">
      <c r="A156" s="77"/>
      <c r="B156" s="61"/>
      <c r="E156" s="61"/>
    </row>
    <row r="157">
      <c r="A157" s="77"/>
      <c r="B157" s="61"/>
      <c r="E157" s="61"/>
    </row>
    <row r="158">
      <c r="A158" s="77"/>
      <c r="B158" s="61"/>
      <c r="E158" s="61"/>
    </row>
    <row r="159">
      <c r="A159" s="77"/>
      <c r="B159" s="61"/>
      <c r="E159" s="61"/>
    </row>
    <row r="160">
      <c r="A160" s="77"/>
      <c r="B160" s="61"/>
      <c r="E160" s="61"/>
    </row>
    <row r="161">
      <c r="A161" s="77"/>
      <c r="B161" s="61"/>
      <c r="E161" s="61"/>
    </row>
    <row r="162">
      <c r="A162" s="77"/>
      <c r="B162" s="61"/>
      <c r="E162" s="61"/>
    </row>
    <row r="163">
      <c r="A163" s="77"/>
      <c r="B163" s="61"/>
      <c r="E163" s="61"/>
    </row>
    <row r="164">
      <c r="A164" s="77"/>
      <c r="B164" s="61"/>
      <c r="E164" s="61"/>
    </row>
    <row r="165">
      <c r="A165" s="77"/>
      <c r="B165" s="61"/>
      <c r="E165" s="61"/>
    </row>
    <row r="166">
      <c r="A166" s="77"/>
      <c r="B166" s="61"/>
      <c r="E166" s="61"/>
    </row>
    <row r="167">
      <c r="A167" s="77"/>
      <c r="B167" s="61"/>
      <c r="E167" s="61"/>
    </row>
    <row r="168">
      <c r="A168" s="77"/>
      <c r="B168" s="61"/>
      <c r="E168" s="61"/>
    </row>
    <row r="169">
      <c r="A169" s="77"/>
      <c r="B169" s="61"/>
      <c r="E169" s="61"/>
    </row>
    <row r="170">
      <c r="A170" s="77"/>
      <c r="B170" s="61"/>
      <c r="E170" s="61"/>
    </row>
    <row r="171">
      <c r="A171" s="77"/>
      <c r="B171" s="61"/>
      <c r="E171" s="61"/>
    </row>
    <row r="172">
      <c r="A172" s="77"/>
      <c r="B172" s="61"/>
      <c r="E172" s="61"/>
    </row>
    <row r="173">
      <c r="A173" s="77"/>
      <c r="B173" s="61"/>
      <c r="E173" s="61"/>
    </row>
    <row r="174">
      <c r="A174" s="77"/>
      <c r="B174" s="61"/>
      <c r="E174" s="61"/>
    </row>
    <row r="175">
      <c r="A175" s="77"/>
      <c r="B175" s="61"/>
      <c r="E175" s="61"/>
    </row>
    <row r="176">
      <c r="A176" s="77"/>
      <c r="B176" s="61"/>
      <c r="E176" s="61"/>
    </row>
    <row r="177">
      <c r="A177" s="77"/>
      <c r="B177" s="61"/>
      <c r="E177" s="61"/>
    </row>
    <row r="178">
      <c r="A178" s="77"/>
      <c r="B178" s="61"/>
      <c r="E178" s="61"/>
    </row>
    <row r="179">
      <c r="A179" s="77"/>
      <c r="B179" s="61"/>
      <c r="E179" s="61"/>
    </row>
    <row r="180">
      <c r="A180" s="77"/>
      <c r="B180" s="61"/>
      <c r="E180" s="61"/>
    </row>
    <row r="181">
      <c r="A181" s="77"/>
      <c r="B181" s="61"/>
      <c r="E181" s="61"/>
    </row>
    <row r="182">
      <c r="A182" s="77"/>
      <c r="B182" s="61"/>
      <c r="E182" s="61"/>
    </row>
    <row r="183">
      <c r="A183" s="77"/>
      <c r="B183" s="61"/>
      <c r="E183" s="61"/>
    </row>
    <row r="184">
      <c r="A184" s="77"/>
      <c r="B184" s="61"/>
      <c r="E184" s="61"/>
    </row>
    <row r="185">
      <c r="A185" s="77"/>
      <c r="B185" s="61"/>
      <c r="E185" s="61"/>
    </row>
    <row r="186">
      <c r="A186" s="77"/>
      <c r="B186" s="61"/>
      <c r="E186" s="61"/>
    </row>
    <row r="187">
      <c r="A187" s="77"/>
      <c r="B187" s="61"/>
      <c r="E187" s="61"/>
    </row>
    <row r="188">
      <c r="A188" s="77"/>
      <c r="B188" s="61"/>
      <c r="E188" s="61"/>
    </row>
    <row r="189">
      <c r="A189" s="77"/>
      <c r="B189" s="61"/>
      <c r="E189" s="61"/>
    </row>
    <row r="190">
      <c r="A190" s="77"/>
      <c r="B190" s="61"/>
      <c r="E190" s="61"/>
    </row>
    <row r="191">
      <c r="A191" s="77"/>
      <c r="B191" s="61"/>
      <c r="E191" s="61"/>
    </row>
    <row r="192">
      <c r="A192" s="77"/>
      <c r="B192" s="61"/>
      <c r="E192" s="61"/>
    </row>
    <row r="193">
      <c r="A193" s="77"/>
      <c r="B193" s="61"/>
      <c r="E193" s="61"/>
    </row>
    <row r="194">
      <c r="A194" s="77"/>
      <c r="B194" s="61"/>
      <c r="E194" s="61"/>
    </row>
    <row r="195">
      <c r="A195" s="77"/>
      <c r="B195" s="61"/>
      <c r="E195" s="61"/>
    </row>
    <row r="196">
      <c r="A196" s="77"/>
      <c r="B196" s="61"/>
      <c r="E196" s="61"/>
    </row>
    <row r="197">
      <c r="A197" s="77"/>
      <c r="B197" s="61"/>
      <c r="E197" s="61"/>
    </row>
    <row r="198">
      <c r="A198" s="77"/>
      <c r="B198" s="61"/>
      <c r="E198" s="61"/>
    </row>
    <row r="199">
      <c r="A199" s="77"/>
      <c r="B199" s="61"/>
      <c r="E199" s="61"/>
    </row>
    <row r="200">
      <c r="A200" s="77"/>
      <c r="B200" s="61"/>
      <c r="E200" s="61"/>
    </row>
    <row r="201">
      <c r="A201" s="77"/>
      <c r="B201" s="61"/>
      <c r="E201" s="61"/>
    </row>
    <row r="202">
      <c r="A202" s="77"/>
      <c r="B202" s="61"/>
      <c r="E202" s="61"/>
    </row>
    <row r="203">
      <c r="A203" s="77"/>
      <c r="B203" s="61"/>
      <c r="E203" s="61"/>
    </row>
    <row r="204">
      <c r="A204" s="77"/>
      <c r="B204" s="61"/>
      <c r="E204" s="61"/>
    </row>
    <row r="205">
      <c r="A205" s="77"/>
      <c r="B205" s="61"/>
      <c r="E205" s="61"/>
    </row>
    <row r="206">
      <c r="A206" s="77"/>
      <c r="B206" s="61"/>
      <c r="E206" s="61"/>
    </row>
    <row r="207">
      <c r="A207" s="77"/>
      <c r="B207" s="61"/>
      <c r="E207" s="61"/>
    </row>
    <row r="208">
      <c r="A208" s="77"/>
      <c r="B208" s="61"/>
      <c r="E208" s="61"/>
    </row>
    <row r="209">
      <c r="A209" s="77"/>
      <c r="B209" s="61"/>
      <c r="E209" s="61"/>
    </row>
    <row r="210">
      <c r="A210" s="77"/>
      <c r="B210" s="61"/>
      <c r="E210" s="61"/>
    </row>
    <row r="211">
      <c r="A211" s="77"/>
      <c r="B211" s="61"/>
      <c r="E211" s="61"/>
    </row>
    <row r="212">
      <c r="A212" s="77"/>
      <c r="B212" s="61"/>
      <c r="E212" s="61"/>
    </row>
    <row r="213">
      <c r="A213" s="77"/>
      <c r="B213" s="61"/>
      <c r="E213" s="61"/>
    </row>
    <row r="214">
      <c r="A214" s="77"/>
      <c r="B214" s="61"/>
      <c r="E214" s="61"/>
    </row>
    <row r="215">
      <c r="A215" s="77"/>
      <c r="B215" s="61"/>
      <c r="E215" s="61"/>
    </row>
    <row r="216">
      <c r="A216" s="77"/>
      <c r="B216" s="61"/>
      <c r="E216" s="61"/>
    </row>
    <row r="217">
      <c r="A217" s="77"/>
      <c r="B217" s="61"/>
      <c r="E217" s="61"/>
    </row>
    <row r="218">
      <c r="A218" s="77"/>
      <c r="B218" s="61"/>
      <c r="E218" s="61"/>
    </row>
    <row r="219">
      <c r="A219" s="77"/>
      <c r="B219" s="61"/>
      <c r="E219" s="61"/>
    </row>
    <row r="220">
      <c r="A220" s="77"/>
      <c r="B220" s="61"/>
      <c r="E220" s="61"/>
    </row>
    <row r="221">
      <c r="A221" s="77"/>
      <c r="B221" s="61"/>
      <c r="E221" s="61"/>
    </row>
    <row r="222">
      <c r="A222" s="77"/>
      <c r="B222" s="61"/>
      <c r="E222" s="61"/>
    </row>
    <row r="223">
      <c r="A223" s="77"/>
      <c r="B223" s="61"/>
      <c r="E223" s="61"/>
    </row>
    <row r="224">
      <c r="A224" s="77"/>
      <c r="B224" s="61"/>
      <c r="E224" s="61"/>
    </row>
    <row r="225">
      <c r="A225" s="77"/>
      <c r="B225" s="61"/>
      <c r="E225" s="61"/>
    </row>
    <row r="226">
      <c r="A226" s="77"/>
      <c r="B226" s="61"/>
      <c r="E226" s="61"/>
    </row>
    <row r="227">
      <c r="A227" s="77"/>
      <c r="B227" s="61"/>
      <c r="E227" s="61"/>
    </row>
    <row r="228">
      <c r="A228" s="77"/>
      <c r="B228" s="61"/>
      <c r="E228" s="61"/>
    </row>
    <row r="229">
      <c r="A229" s="77"/>
      <c r="B229" s="61"/>
      <c r="E229" s="61"/>
    </row>
    <row r="230">
      <c r="A230" s="77"/>
      <c r="B230" s="61"/>
      <c r="E230" s="61"/>
    </row>
    <row r="231">
      <c r="A231" s="77"/>
      <c r="B231" s="61"/>
      <c r="E231" s="61"/>
    </row>
    <row r="232">
      <c r="A232" s="77"/>
      <c r="B232" s="61"/>
      <c r="E232" s="61"/>
    </row>
    <row r="233">
      <c r="A233" s="77"/>
      <c r="B233" s="61"/>
      <c r="E233" s="61"/>
    </row>
    <row r="234">
      <c r="A234" s="77"/>
      <c r="B234" s="61"/>
      <c r="E234" s="61"/>
    </row>
    <row r="235">
      <c r="A235" s="77"/>
      <c r="B235" s="61"/>
      <c r="E235" s="61"/>
    </row>
    <row r="236">
      <c r="A236" s="77"/>
      <c r="B236" s="61"/>
      <c r="E236" s="61"/>
    </row>
    <row r="237">
      <c r="A237" s="77"/>
      <c r="B237" s="61"/>
      <c r="E237" s="61"/>
    </row>
    <row r="238">
      <c r="A238" s="77"/>
      <c r="B238" s="61"/>
      <c r="E238" s="61"/>
    </row>
    <row r="239">
      <c r="A239" s="77"/>
      <c r="B239" s="61"/>
      <c r="E239" s="61"/>
    </row>
    <row r="240">
      <c r="A240" s="77"/>
      <c r="B240" s="61"/>
      <c r="E240" s="61"/>
    </row>
    <row r="241">
      <c r="A241" s="77"/>
      <c r="B241" s="61"/>
      <c r="E241" s="61"/>
    </row>
    <row r="242">
      <c r="A242" s="77"/>
      <c r="B242" s="61"/>
      <c r="E242" s="61"/>
    </row>
    <row r="243">
      <c r="A243" s="77"/>
      <c r="B243" s="61"/>
      <c r="E243" s="61"/>
    </row>
    <row r="244">
      <c r="A244" s="77"/>
      <c r="B244" s="61"/>
      <c r="E244" s="61"/>
    </row>
    <row r="245">
      <c r="A245" s="77"/>
      <c r="B245" s="61"/>
      <c r="E245" s="61"/>
    </row>
    <row r="246">
      <c r="A246" s="77"/>
      <c r="B246" s="61"/>
      <c r="E246" s="61"/>
    </row>
    <row r="247">
      <c r="A247" s="77"/>
      <c r="B247" s="61"/>
      <c r="E247" s="61"/>
    </row>
    <row r="248">
      <c r="A248" s="77"/>
      <c r="B248" s="61"/>
      <c r="E248" s="61"/>
    </row>
    <row r="249">
      <c r="A249" s="77"/>
      <c r="B249" s="61"/>
      <c r="E249" s="61"/>
    </row>
    <row r="250">
      <c r="A250" s="77"/>
      <c r="B250" s="61"/>
      <c r="E250" s="61"/>
    </row>
    <row r="251">
      <c r="A251" s="77"/>
      <c r="B251" s="61"/>
      <c r="E251" s="61"/>
    </row>
    <row r="252">
      <c r="A252" s="77"/>
      <c r="B252" s="61"/>
      <c r="E252" s="61"/>
    </row>
    <row r="253">
      <c r="A253" s="77"/>
      <c r="B253" s="61"/>
      <c r="E253" s="61"/>
    </row>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34.38"/>
    <col customWidth="1" min="3" max="3" width="19.38"/>
    <col customWidth="1" min="4" max="6" width="12.63"/>
  </cols>
  <sheetData>
    <row r="1">
      <c r="A1" s="84" t="s">
        <v>8204</v>
      </c>
      <c r="B1" s="85" t="s">
        <v>8931</v>
      </c>
      <c r="C1" s="46" t="s">
        <v>8201</v>
      </c>
      <c r="D1" s="46" t="s">
        <v>8932</v>
      </c>
    </row>
    <row r="2">
      <c r="A2" s="22" t="s">
        <v>8233</v>
      </c>
      <c r="B2" s="63" t="s">
        <v>8933</v>
      </c>
    </row>
    <row r="3">
      <c r="A3" s="22" t="s">
        <v>8934</v>
      </c>
      <c r="B3" s="63" t="s">
        <v>8935</v>
      </c>
    </row>
    <row r="4">
      <c r="A4" s="22" t="s">
        <v>8396</v>
      </c>
      <c r="B4" s="63" t="s">
        <v>8936</v>
      </c>
    </row>
    <row r="5">
      <c r="A5" s="22" t="s">
        <v>8247</v>
      </c>
      <c r="B5" s="63" t="s">
        <v>8937</v>
      </c>
    </row>
    <row r="6">
      <c r="A6" s="22" t="s">
        <v>8938</v>
      </c>
      <c r="B6" s="63" t="s">
        <v>8939</v>
      </c>
    </row>
    <row r="7">
      <c r="A7" s="22" t="s">
        <v>8262</v>
      </c>
      <c r="B7" s="63" t="s">
        <v>8940</v>
      </c>
    </row>
    <row r="8">
      <c r="A8" s="22" t="s">
        <v>8389</v>
      </c>
      <c r="B8" s="63" t="s">
        <v>8941</v>
      </c>
    </row>
    <row r="9">
      <c r="A9" s="22" t="s">
        <v>8942</v>
      </c>
      <c r="B9" s="63" t="s">
        <v>8943</v>
      </c>
    </row>
    <row r="10">
      <c r="A10" s="22" t="s">
        <v>8252</v>
      </c>
      <c r="B10" s="63" t="s">
        <v>8944</v>
      </c>
    </row>
    <row r="11">
      <c r="A11" s="22" t="s">
        <v>8618</v>
      </c>
      <c r="B11" s="63" t="s">
        <v>8945</v>
      </c>
    </row>
    <row r="12">
      <c r="A12" s="22" t="s">
        <v>8295</v>
      </c>
      <c r="B12" s="63" t="s">
        <v>8946</v>
      </c>
    </row>
    <row r="13">
      <c r="A13" s="22" t="s">
        <v>8947</v>
      </c>
      <c r="B13" s="63" t="s">
        <v>8948</v>
      </c>
    </row>
    <row r="14">
      <c r="A14" s="22" t="s">
        <v>8257</v>
      </c>
      <c r="B14" s="63" t="s">
        <v>8949</v>
      </c>
    </row>
    <row r="15">
      <c r="A15" s="22" t="s">
        <v>8386</v>
      </c>
      <c r="B15" s="63" t="s">
        <v>8950</v>
      </c>
    </row>
    <row r="16">
      <c r="A16" s="22" t="s">
        <v>8951</v>
      </c>
      <c r="B16" s="63" t="s">
        <v>8952</v>
      </c>
    </row>
    <row r="17">
      <c r="A17" s="22" t="s">
        <v>8953</v>
      </c>
      <c r="B17" s="63" t="s">
        <v>8954</v>
      </c>
    </row>
    <row r="18">
      <c r="A18" s="22" t="s">
        <v>8784</v>
      </c>
      <c r="B18" s="63" t="s">
        <v>8955</v>
      </c>
    </row>
    <row r="19">
      <c r="A19" s="22" t="s">
        <v>8505</v>
      </c>
      <c r="B19" s="63" t="s">
        <v>8956</v>
      </c>
      <c r="C19" s="22" t="s">
        <v>8957</v>
      </c>
      <c r="D19" s="63" t="s">
        <v>8958</v>
      </c>
    </row>
    <row r="20">
      <c r="A20" s="22" t="s">
        <v>8959</v>
      </c>
      <c r="B20" s="63" t="s">
        <v>8960</v>
      </c>
      <c r="C20" s="22" t="s">
        <v>8961</v>
      </c>
      <c r="D20" s="63" t="s">
        <v>8962</v>
      </c>
    </row>
    <row r="21">
      <c r="A21" s="22" t="s">
        <v>8963</v>
      </c>
      <c r="B21" s="63" t="s">
        <v>8964</v>
      </c>
    </row>
    <row r="22">
      <c r="A22" s="22" t="s">
        <v>8965</v>
      </c>
      <c r="B22" s="63" t="s">
        <v>8966</v>
      </c>
    </row>
    <row r="23">
      <c r="A23" s="22" t="s">
        <v>8967</v>
      </c>
      <c r="B23" s="63"/>
    </row>
    <row r="24">
      <c r="A24" s="22" t="s">
        <v>8453</v>
      </c>
      <c r="B24" s="63" t="s">
        <v>8968</v>
      </c>
    </row>
    <row r="25">
      <c r="A25" s="22" t="s">
        <v>8218</v>
      </c>
      <c r="B25" s="63" t="s">
        <v>8969</v>
      </c>
    </row>
    <row r="26">
      <c r="A26" s="22" t="s">
        <v>8435</v>
      </c>
      <c r="B26" s="63" t="s">
        <v>8970</v>
      </c>
    </row>
    <row r="27">
      <c r="A27" s="22" t="s">
        <v>8271</v>
      </c>
      <c r="B27" s="63" t="s">
        <v>8971</v>
      </c>
    </row>
    <row r="28">
      <c r="A28" s="22" t="s">
        <v>8664</v>
      </c>
      <c r="B28" s="63" t="s">
        <v>8972</v>
      </c>
    </row>
    <row r="29">
      <c r="A29" s="22" t="s">
        <v>8646</v>
      </c>
      <c r="B29" s="63" t="s">
        <v>8973</v>
      </c>
    </row>
    <row r="30">
      <c r="A30" s="22" t="s">
        <v>8494</v>
      </c>
      <c r="B30" s="63" t="s">
        <v>8974</v>
      </c>
    </row>
    <row r="31">
      <c r="A31" s="22" t="s">
        <v>8975</v>
      </c>
      <c r="B31" s="63" t="s">
        <v>8976</v>
      </c>
    </row>
    <row r="32">
      <c r="A32" s="22" t="s">
        <v>8977</v>
      </c>
      <c r="B32" s="63" t="s">
        <v>8978</v>
      </c>
    </row>
    <row r="33">
      <c r="B33" s="63"/>
    </row>
    <row r="34">
      <c r="B34" s="63"/>
    </row>
    <row r="35">
      <c r="B35" s="63"/>
    </row>
    <row r="36">
      <c r="B36" s="63"/>
    </row>
    <row r="37">
      <c r="B37" s="63"/>
    </row>
    <row r="38">
      <c r="B38" s="63"/>
    </row>
    <row r="39">
      <c r="B39" s="63"/>
    </row>
    <row r="40">
      <c r="B40" s="63"/>
    </row>
    <row r="41">
      <c r="B41" s="63"/>
    </row>
    <row r="42">
      <c r="B42" s="63"/>
    </row>
    <row r="43">
      <c r="B43" s="63"/>
    </row>
    <row r="44">
      <c r="B44" s="63"/>
    </row>
    <row r="45">
      <c r="B45" s="63"/>
    </row>
    <row r="46">
      <c r="B46" s="63"/>
    </row>
    <row r="47">
      <c r="B47" s="63"/>
    </row>
    <row r="48">
      <c r="B48" s="63"/>
    </row>
    <row r="49">
      <c r="B49" s="63"/>
    </row>
    <row r="50">
      <c r="B50" s="63"/>
    </row>
    <row r="51">
      <c r="B51" s="63"/>
    </row>
    <row r="52">
      <c r="B52" s="63"/>
    </row>
    <row r="53">
      <c r="B53" s="63"/>
    </row>
    <row r="54">
      <c r="B54" s="63"/>
    </row>
    <row r="55">
      <c r="B55" s="63"/>
    </row>
    <row r="56">
      <c r="B56" s="63"/>
    </row>
    <row r="57">
      <c r="B57" s="63"/>
    </row>
    <row r="58">
      <c r="B58" s="63"/>
    </row>
    <row r="59">
      <c r="B59" s="63"/>
    </row>
    <row r="60">
      <c r="B60" s="63"/>
    </row>
    <row r="61">
      <c r="B61" s="63"/>
    </row>
    <row r="62">
      <c r="B62" s="63"/>
    </row>
    <row r="63">
      <c r="B63" s="63"/>
    </row>
    <row r="64">
      <c r="B64" s="63"/>
    </row>
    <row r="65">
      <c r="B65" s="63"/>
    </row>
    <row r="66">
      <c r="B66" s="63"/>
    </row>
    <row r="67">
      <c r="B67" s="63"/>
    </row>
    <row r="68">
      <c r="B68" s="63"/>
    </row>
    <row r="69">
      <c r="B69" s="63"/>
    </row>
    <row r="70">
      <c r="B70" s="63"/>
    </row>
    <row r="71">
      <c r="B71" s="63"/>
    </row>
    <row r="72">
      <c r="B72" s="63"/>
    </row>
    <row r="73">
      <c r="B73" s="63"/>
    </row>
    <row r="74">
      <c r="B74" s="63"/>
    </row>
    <row r="75">
      <c r="B75" s="63"/>
    </row>
    <row r="76">
      <c r="B76" s="63"/>
    </row>
    <row r="77">
      <c r="B77" s="63"/>
    </row>
    <row r="78">
      <c r="B78" s="63"/>
    </row>
    <row r="79">
      <c r="B79" s="63"/>
    </row>
    <row r="80">
      <c r="B80" s="63"/>
    </row>
    <row r="81">
      <c r="B81" s="63"/>
    </row>
    <row r="82">
      <c r="B82" s="63"/>
    </row>
    <row r="83">
      <c r="B83" s="63"/>
    </row>
    <row r="84">
      <c r="B84" s="63"/>
    </row>
    <row r="85">
      <c r="B85" s="63"/>
    </row>
    <row r="86">
      <c r="B86" s="63"/>
    </row>
    <row r="87">
      <c r="B87" s="63"/>
    </row>
    <row r="88">
      <c r="B88" s="63"/>
    </row>
    <row r="89">
      <c r="B89" s="63"/>
    </row>
    <row r="90">
      <c r="B90" s="63"/>
    </row>
    <row r="91">
      <c r="B91" s="63"/>
    </row>
    <row r="92">
      <c r="B92" s="63"/>
    </row>
    <row r="93">
      <c r="B93" s="63"/>
    </row>
    <row r="94">
      <c r="B94" s="63"/>
    </row>
    <row r="95">
      <c r="B95" s="63"/>
    </row>
    <row r="96">
      <c r="B96" s="63"/>
    </row>
    <row r="97">
      <c r="B97" s="63"/>
    </row>
    <row r="98">
      <c r="B98" s="63"/>
    </row>
    <row r="99">
      <c r="B99" s="63"/>
    </row>
    <row r="100">
      <c r="B100" s="63"/>
    </row>
    <row r="101">
      <c r="B101" s="63"/>
    </row>
    <row r="102">
      <c r="B102" s="63"/>
    </row>
    <row r="103">
      <c r="B103" s="63"/>
    </row>
    <row r="104">
      <c r="B104" s="63"/>
    </row>
    <row r="105">
      <c r="B105" s="63"/>
    </row>
    <row r="106">
      <c r="B106" s="63"/>
    </row>
    <row r="107">
      <c r="B107" s="63"/>
    </row>
    <row r="108">
      <c r="B108" s="63"/>
    </row>
    <row r="109">
      <c r="B109" s="63"/>
    </row>
    <row r="110">
      <c r="B110" s="63"/>
    </row>
    <row r="111">
      <c r="B111" s="63"/>
    </row>
    <row r="112">
      <c r="B112" s="63"/>
    </row>
    <row r="113">
      <c r="B113" s="63"/>
    </row>
    <row r="114">
      <c r="B114" s="63"/>
    </row>
    <row r="115">
      <c r="B115" s="63"/>
    </row>
    <row r="116">
      <c r="B116" s="63"/>
    </row>
    <row r="117">
      <c r="B117" s="63"/>
    </row>
    <row r="118">
      <c r="B118" s="63"/>
    </row>
    <row r="119">
      <c r="B119" s="63"/>
    </row>
    <row r="120">
      <c r="B120" s="63"/>
    </row>
    <row r="121">
      <c r="B121" s="63"/>
    </row>
    <row r="122">
      <c r="B122" s="63"/>
    </row>
    <row r="123">
      <c r="B123" s="63"/>
    </row>
    <row r="124">
      <c r="B124" s="63"/>
    </row>
    <row r="125">
      <c r="B125" s="63"/>
    </row>
    <row r="126">
      <c r="B126" s="63"/>
    </row>
    <row r="127">
      <c r="B127" s="63"/>
    </row>
    <row r="128">
      <c r="B128" s="63"/>
    </row>
    <row r="129">
      <c r="B129" s="63"/>
    </row>
    <row r="130">
      <c r="B130" s="63"/>
    </row>
    <row r="131">
      <c r="B131" s="63"/>
    </row>
    <row r="132">
      <c r="B132" s="63"/>
    </row>
    <row r="133">
      <c r="B133" s="63"/>
    </row>
    <row r="134">
      <c r="B134" s="63"/>
    </row>
    <row r="135">
      <c r="B135" s="63"/>
    </row>
    <row r="136">
      <c r="B136" s="63"/>
    </row>
    <row r="137">
      <c r="B137" s="63"/>
    </row>
    <row r="138">
      <c r="B138" s="63"/>
    </row>
    <row r="139">
      <c r="B139" s="63"/>
    </row>
    <row r="140">
      <c r="B140" s="63"/>
    </row>
    <row r="141">
      <c r="B141" s="63"/>
    </row>
    <row r="142">
      <c r="B142" s="63"/>
    </row>
    <row r="143">
      <c r="B143" s="63"/>
    </row>
    <row r="144">
      <c r="B144" s="63"/>
    </row>
    <row r="145">
      <c r="B145" s="63"/>
    </row>
    <row r="146">
      <c r="B146" s="63"/>
    </row>
    <row r="147">
      <c r="B147" s="63"/>
    </row>
    <row r="148">
      <c r="B148" s="63"/>
    </row>
    <row r="149">
      <c r="B149" s="63"/>
    </row>
    <row r="150">
      <c r="B150" s="63"/>
    </row>
    <row r="151">
      <c r="B151" s="63"/>
    </row>
    <row r="152">
      <c r="B152" s="63"/>
    </row>
    <row r="153">
      <c r="B153" s="63"/>
    </row>
    <row r="154">
      <c r="B154" s="63"/>
    </row>
    <row r="155">
      <c r="B155" s="63"/>
    </row>
    <row r="156">
      <c r="B156" s="63"/>
    </row>
    <row r="157">
      <c r="B157" s="63"/>
    </row>
    <row r="158">
      <c r="B158" s="63"/>
    </row>
    <row r="159">
      <c r="B159" s="63"/>
    </row>
    <row r="160">
      <c r="B160" s="63"/>
    </row>
    <row r="161">
      <c r="B161" s="63"/>
    </row>
    <row r="162">
      <c r="B162" s="63"/>
    </row>
    <row r="163">
      <c r="B163" s="63"/>
    </row>
    <row r="164">
      <c r="B164" s="63"/>
    </row>
    <row r="165">
      <c r="B165" s="63"/>
    </row>
    <row r="166">
      <c r="B166" s="63"/>
    </row>
    <row r="167">
      <c r="B167" s="63"/>
    </row>
    <row r="168">
      <c r="B168" s="63"/>
    </row>
    <row r="169">
      <c r="B169" s="63"/>
    </row>
    <row r="170">
      <c r="B170" s="63"/>
    </row>
    <row r="171">
      <c r="B171" s="63"/>
    </row>
    <row r="172">
      <c r="B172" s="63"/>
    </row>
    <row r="173">
      <c r="B173" s="63"/>
    </row>
    <row r="174">
      <c r="B174" s="63"/>
    </row>
    <row r="175">
      <c r="B175" s="63"/>
    </row>
    <row r="176">
      <c r="B176" s="63"/>
    </row>
    <row r="177">
      <c r="B177" s="63"/>
    </row>
    <row r="178">
      <c r="B178" s="63"/>
    </row>
    <row r="179">
      <c r="B179" s="63"/>
    </row>
    <row r="180">
      <c r="B180" s="63"/>
    </row>
    <row r="181">
      <c r="B181" s="63"/>
    </row>
    <row r="182">
      <c r="B182" s="63"/>
    </row>
    <row r="183">
      <c r="B183" s="63"/>
    </row>
    <row r="184">
      <c r="B184" s="63"/>
    </row>
    <row r="185">
      <c r="B185" s="63"/>
    </row>
    <row r="186">
      <c r="B186" s="63"/>
    </row>
    <row r="187">
      <c r="B187" s="63"/>
    </row>
    <row r="188">
      <c r="B188" s="63"/>
    </row>
    <row r="189">
      <c r="B189" s="63"/>
    </row>
    <row r="190">
      <c r="B190" s="63"/>
    </row>
    <row r="191">
      <c r="B191" s="63"/>
    </row>
    <row r="192">
      <c r="B192" s="63"/>
    </row>
    <row r="193">
      <c r="B193" s="63"/>
    </row>
    <row r="194">
      <c r="B194" s="63"/>
    </row>
    <row r="195">
      <c r="B195" s="63"/>
    </row>
    <row r="196">
      <c r="B196" s="63"/>
    </row>
    <row r="197">
      <c r="B197" s="63"/>
    </row>
    <row r="198">
      <c r="B198" s="63"/>
    </row>
    <row r="199">
      <c r="B199" s="63"/>
    </row>
    <row r="200">
      <c r="B200" s="63"/>
    </row>
    <row r="201">
      <c r="B201" s="63"/>
    </row>
    <row r="202">
      <c r="B202" s="63"/>
    </row>
    <row r="203">
      <c r="B203" s="63"/>
    </row>
    <row r="204">
      <c r="B204" s="63"/>
    </row>
    <row r="205">
      <c r="B205" s="63"/>
    </row>
    <row r="206">
      <c r="B206" s="63"/>
    </row>
    <row r="207">
      <c r="B207" s="63"/>
    </row>
    <row r="208">
      <c r="B208" s="63"/>
    </row>
    <row r="209">
      <c r="B209" s="63"/>
    </row>
    <row r="210">
      <c r="B210" s="63"/>
    </row>
    <row r="211">
      <c r="B211" s="63"/>
    </row>
    <row r="212">
      <c r="B212" s="63"/>
    </row>
    <row r="213">
      <c r="B213" s="63"/>
    </row>
    <row r="214">
      <c r="B214" s="63"/>
    </row>
    <row r="215">
      <c r="B215" s="63"/>
    </row>
    <row r="216">
      <c r="B216" s="63"/>
    </row>
    <row r="217">
      <c r="B217" s="63"/>
    </row>
    <row r="218">
      <c r="B218" s="63"/>
    </row>
    <row r="219">
      <c r="B219" s="63"/>
    </row>
    <row r="220">
      <c r="B220" s="63"/>
    </row>
    <row r="221">
      <c r="B221" s="63"/>
    </row>
    <row r="222">
      <c r="B222" s="63"/>
    </row>
    <row r="223">
      <c r="B223" s="63"/>
    </row>
    <row r="224">
      <c r="B224" s="63"/>
    </row>
    <row r="225">
      <c r="B225" s="63"/>
    </row>
    <row r="226">
      <c r="B226" s="63"/>
    </row>
    <row r="227">
      <c r="B227" s="63"/>
    </row>
    <row r="228">
      <c r="B228" s="63"/>
    </row>
    <row r="229">
      <c r="B229" s="63"/>
    </row>
    <row r="230">
      <c r="B230" s="63"/>
    </row>
    <row r="231">
      <c r="B231" s="63"/>
    </row>
    <row r="232">
      <c r="B232" s="63"/>
    </row>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984027777777778" footer="0.0" header="0.0" left="0.747916666666667" right="0.747916666666667" top="0.984027777777778"/>
  <pageSetup paperSize="9" orientation="portrait"/>
  <drawing r:id="rId1"/>
</worksheet>
</file>