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/Documents/School/Papers/Paper 3/Cleaned Stats/Step 4 Tables and Stats/Table Tests of Significance/"/>
    </mc:Choice>
  </mc:AlternateContent>
  <xr:revisionPtr revIDLastSave="0" documentId="13_ncr:1_{12DB6966-74BC-B348-BA89-7FB6DF7C07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eaned Data" sheetId="3" r:id="rId1"/>
  </sheets>
  <definedNames>
    <definedName name="_xlnm._FilterDatabase" localSheetId="0" hidden="1">'Cleaned Data'!$A$1:$AU$55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2" i="3"/>
  <c r="AR2" i="3"/>
  <c r="AS2" i="3" s="1"/>
  <c r="AT2" i="3" s="1"/>
  <c r="AU2" i="3" s="1"/>
  <c r="AR3" i="3"/>
  <c r="AS3" i="3" s="1"/>
  <c r="AT3" i="3" s="1"/>
  <c r="AU3" i="3" s="1"/>
  <c r="AR4" i="3"/>
  <c r="AS4" i="3" s="1"/>
  <c r="AT4" i="3" s="1"/>
  <c r="AU4" i="3" s="1"/>
  <c r="AR5" i="3"/>
  <c r="AS5" i="3" s="1"/>
  <c r="AT5" i="3" s="1"/>
  <c r="AU5" i="3" s="1"/>
  <c r="AR6" i="3"/>
  <c r="AS6" i="3" s="1"/>
  <c r="AT6" i="3" s="1"/>
  <c r="AU6" i="3" s="1"/>
  <c r="AR7" i="3"/>
  <c r="AS7" i="3" s="1"/>
  <c r="AT7" i="3" s="1"/>
  <c r="AU7" i="3" s="1"/>
  <c r="AR8" i="3"/>
  <c r="AS8" i="3" s="1"/>
  <c r="AT8" i="3" s="1"/>
  <c r="AU8" i="3" s="1"/>
  <c r="AR9" i="3"/>
  <c r="AS9" i="3" s="1"/>
  <c r="AT9" i="3" s="1"/>
  <c r="AU9" i="3" s="1"/>
  <c r="AR10" i="3"/>
  <c r="AS10" i="3"/>
  <c r="AT10" i="3" s="1"/>
  <c r="AU10" i="3" s="1"/>
  <c r="AR11" i="3"/>
  <c r="AS11" i="3" s="1"/>
  <c r="AT11" i="3" s="1"/>
  <c r="AU11" i="3" s="1"/>
  <c r="AR12" i="3"/>
  <c r="AS12" i="3" s="1"/>
  <c r="AT12" i="3" s="1"/>
  <c r="AU12" i="3" s="1"/>
  <c r="AR13" i="3"/>
  <c r="AS13" i="3" s="1"/>
  <c r="AT13" i="3" s="1"/>
  <c r="AU13" i="3" s="1"/>
  <c r="AR14" i="3"/>
  <c r="AS14" i="3" s="1"/>
  <c r="AT14" i="3" s="1"/>
  <c r="AU14" i="3" s="1"/>
  <c r="AR15" i="3"/>
  <c r="AS15" i="3"/>
  <c r="AU15" i="3" s="1"/>
  <c r="AR16" i="3"/>
  <c r="AS16" i="3" s="1"/>
  <c r="AT16" i="3" s="1"/>
  <c r="AU16" i="3" s="1"/>
  <c r="AR17" i="3"/>
  <c r="AS17" i="3" s="1"/>
  <c r="AT17" i="3" s="1"/>
  <c r="AU17" i="3" s="1"/>
  <c r="AR18" i="3"/>
  <c r="AS18" i="3" s="1"/>
  <c r="AT18" i="3" s="1"/>
  <c r="AU18" i="3" s="1"/>
  <c r="AR19" i="3"/>
  <c r="AS19" i="3" s="1"/>
  <c r="AT19" i="3" s="1"/>
  <c r="AU19" i="3" s="1"/>
  <c r="AR20" i="3"/>
  <c r="AS20" i="3" s="1"/>
  <c r="AT20" i="3" s="1"/>
  <c r="AU20" i="3" s="1"/>
  <c r="AR21" i="3"/>
  <c r="AS21" i="3" s="1"/>
  <c r="AT21" i="3" s="1"/>
  <c r="AU21" i="3" s="1"/>
  <c r="AR22" i="3"/>
  <c r="AS22" i="3" s="1"/>
  <c r="AT22" i="3" s="1"/>
  <c r="AU22" i="3" s="1"/>
  <c r="AR23" i="3"/>
  <c r="AS23" i="3" s="1"/>
  <c r="AT23" i="3" s="1"/>
  <c r="AU23" i="3" s="1"/>
  <c r="AR24" i="3"/>
  <c r="AS24" i="3" s="1"/>
  <c r="AT24" i="3" s="1"/>
  <c r="AU24" i="3" s="1"/>
  <c r="AR25" i="3"/>
  <c r="AS25" i="3" s="1"/>
  <c r="AT25" i="3" s="1"/>
  <c r="AU25" i="3" s="1"/>
  <c r="AR26" i="3"/>
  <c r="AS26" i="3"/>
  <c r="AT26" i="3" s="1"/>
  <c r="AU26" i="3" s="1"/>
  <c r="AR27" i="3"/>
  <c r="AS27" i="3" s="1"/>
  <c r="AT27" i="3" s="1"/>
  <c r="AU27" i="3" s="1"/>
  <c r="AR28" i="3"/>
  <c r="AS28" i="3" s="1"/>
  <c r="AT28" i="3" s="1"/>
  <c r="AU28" i="3" s="1"/>
  <c r="AR29" i="3"/>
  <c r="AS29" i="3" s="1"/>
  <c r="AT29" i="3" s="1"/>
  <c r="AU29" i="3" s="1"/>
  <c r="AR30" i="3"/>
  <c r="AS30" i="3" s="1"/>
  <c r="AT30" i="3" s="1"/>
  <c r="AU30" i="3" s="1"/>
  <c r="AR31" i="3"/>
  <c r="AS31" i="3" s="1"/>
  <c r="AT31" i="3" s="1"/>
  <c r="AU31" i="3" s="1"/>
  <c r="AR32" i="3"/>
  <c r="AS32" i="3" s="1"/>
  <c r="AT32" i="3" s="1"/>
  <c r="AU32" i="3" s="1"/>
  <c r="AR33" i="3"/>
  <c r="AS33" i="3" s="1"/>
  <c r="AT33" i="3" s="1"/>
  <c r="AU33" i="3" s="1"/>
  <c r="AR34" i="3"/>
  <c r="AS34" i="3" s="1"/>
  <c r="AT34" i="3" s="1"/>
  <c r="AU34" i="3" s="1"/>
  <c r="AR35" i="3"/>
  <c r="AS35" i="3" s="1"/>
  <c r="AT35" i="3" s="1"/>
  <c r="AU35" i="3" s="1"/>
  <c r="AR36" i="3"/>
  <c r="AS36" i="3" s="1"/>
  <c r="AT36" i="3" s="1"/>
  <c r="AU36" i="3" s="1"/>
  <c r="AR37" i="3"/>
  <c r="AS37" i="3" s="1"/>
  <c r="AT37" i="3" s="1"/>
  <c r="AU37" i="3" s="1"/>
  <c r="AR38" i="3"/>
  <c r="AS38" i="3" s="1"/>
  <c r="AT38" i="3" s="1"/>
  <c r="AU38" i="3" s="1"/>
  <c r="AR39" i="3"/>
  <c r="AS39" i="3" s="1"/>
  <c r="AT39" i="3" s="1"/>
  <c r="AU39" i="3" s="1"/>
  <c r="AR40" i="3"/>
  <c r="AS40" i="3" s="1"/>
  <c r="AT40" i="3" s="1"/>
  <c r="AU40" i="3" s="1"/>
  <c r="AR41" i="3"/>
  <c r="AS41" i="3" s="1"/>
  <c r="AT41" i="3" s="1"/>
  <c r="AU41" i="3" s="1"/>
  <c r="AR42" i="3"/>
  <c r="AS42" i="3" s="1"/>
  <c r="AT42" i="3" s="1"/>
  <c r="AU42" i="3" s="1"/>
  <c r="AR43" i="3"/>
  <c r="AS43" i="3" s="1"/>
  <c r="AT43" i="3" s="1"/>
  <c r="AU43" i="3" s="1"/>
  <c r="AR44" i="3"/>
  <c r="AS44" i="3" s="1"/>
  <c r="AT44" i="3" s="1"/>
  <c r="AU44" i="3" s="1"/>
  <c r="AR45" i="3"/>
  <c r="AS45" i="3" s="1"/>
  <c r="AT45" i="3" s="1"/>
  <c r="AU45" i="3" s="1"/>
  <c r="AR46" i="3"/>
  <c r="AS46" i="3" s="1"/>
  <c r="AT46" i="3" s="1"/>
  <c r="AU46" i="3" s="1"/>
  <c r="AR47" i="3"/>
  <c r="AS47" i="3" s="1"/>
  <c r="AT47" i="3" s="1"/>
  <c r="AU47" i="3" s="1"/>
  <c r="AR48" i="3"/>
  <c r="AS48" i="3" s="1"/>
  <c r="AT48" i="3" s="1"/>
  <c r="AU48" i="3" s="1"/>
  <c r="AR49" i="3"/>
  <c r="AS49" i="3" s="1"/>
  <c r="AT49" i="3" s="1"/>
  <c r="AU49" i="3" s="1"/>
  <c r="AR50" i="3"/>
  <c r="AS50" i="3" s="1"/>
  <c r="AT50" i="3" s="1"/>
  <c r="AU50" i="3" s="1"/>
  <c r="AR51" i="3"/>
  <c r="AS51" i="3" s="1"/>
  <c r="AT51" i="3" s="1"/>
  <c r="AU51" i="3" s="1"/>
  <c r="AR52" i="3"/>
  <c r="AS52" i="3" s="1"/>
  <c r="AT52" i="3" s="1"/>
  <c r="AU52" i="3" s="1"/>
  <c r="AR53" i="3"/>
  <c r="AS53" i="3" s="1"/>
  <c r="AT53" i="3" s="1"/>
  <c r="AU53" i="3" s="1"/>
  <c r="AR54" i="3"/>
  <c r="AS54" i="3" s="1"/>
  <c r="AT54" i="3" s="1"/>
  <c r="AU54" i="3" s="1"/>
  <c r="AR55" i="3"/>
  <c r="AS55" i="3" s="1"/>
  <c r="AT55" i="3" s="1"/>
  <c r="AU55" i="3" s="1"/>
</calcChain>
</file>

<file path=xl/sharedStrings.xml><?xml version="1.0" encoding="utf-8"?>
<sst xmlns="http://schemas.openxmlformats.org/spreadsheetml/2006/main" count="492" uniqueCount="157">
  <si>
    <t>Experiment ID#</t>
  </si>
  <si>
    <t>Weight (kg)</t>
  </si>
  <si>
    <t>Vendor</t>
  </si>
  <si>
    <t>Premier</t>
  </si>
  <si>
    <t>Oak Hill</t>
  </si>
  <si>
    <t>Palladium</t>
  </si>
  <si>
    <t>Hemorrhage (%)</t>
  </si>
  <si>
    <t>Occlusion</t>
  </si>
  <si>
    <t>Full</t>
  </si>
  <si>
    <t>Partial</t>
  </si>
  <si>
    <t>No</t>
  </si>
  <si>
    <t>EBL (%)</t>
  </si>
  <si>
    <t>Instrumentation (min)</t>
  </si>
  <si>
    <t>NE Start (mcg/kg/min)</t>
  </si>
  <si>
    <t>N/A</t>
  </si>
  <si>
    <t>Balloon Insertion (T_)</t>
  </si>
  <si>
    <t>T0</t>
  </si>
  <si>
    <t>T28</t>
  </si>
  <si>
    <t>T25</t>
  </si>
  <si>
    <t>Experiment End (T_)</t>
  </si>
  <si>
    <t>T240</t>
  </si>
  <si>
    <t>T183</t>
  </si>
  <si>
    <t>T34</t>
  </si>
  <si>
    <t>T228</t>
  </si>
  <si>
    <t>Inclusion</t>
  </si>
  <si>
    <t>✓</t>
  </si>
  <si>
    <t>Notes</t>
  </si>
  <si>
    <t>Premature death during resuscitation</t>
  </si>
  <si>
    <t>Algorithm issues during occlusion (syringe pump trigger error)</t>
  </si>
  <si>
    <t>Premature death during occlusion</t>
  </si>
  <si>
    <t>No TEG data</t>
  </si>
  <si>
    <t>No EKG data</t>
  </si>
  <si>
    <t>Animal had bilateral hydroureter</t>
  </si>
  <si>
    <t>Inaccurate start to fluid resuscitation due to missing urine outputs</t>
  </si>
  <si>
    <t>Animal had cavitated splenic lesions</t>
  </si>
  <si>
    <t>No renal flow data</t>
  </si>
  <si>
    <t>Avg. MAC (%)</t>
  </si>
  <si>
    <t>UNK</t>
  </si>
  <si>
    <t>Avg. Inhaled Isoflurane (%)</t>
  </si>
  <si>
    <t>Buprenorphine (mL)</t>
  </si>
  <si>
    <t>Ketamine Infused / Total (mL)</t>
  </si>
  <si>
    <t>5.5 / 11.0</t>
  </si>
  <si>
    <t>5.1 / 11.0</t>
  </si>
  <si>
    <t>5.8 / 11.0</t>
  </si>
  <si>
    <t>5.6 / 11.0</t>
  </si>
  <si>
    <t>4.8 / 11.0</t>
  </si>
  <si>
    <t>3.3 / 11.0</t>
  </si>
  <si>
    <t>6.2 / 11.0</t>
  </si>
  <si>
    <t>4.9 / 11.0</t>
  </si>
  <si>
    <t>5.4 / 11.0</t>
  </si>
  <si>
    <t>5.7 / 11.0</t>
  </si>
  <si>
    <t>5.2 / 11.0</t>
  </si>
  <si>
    <t>5.3 / 11.0</t>
  </si>
  <si>
    <t>4.6 / 4.6</t>
  </si>
  <si>
    <t>6.3 / 11.0</t>
  </si>
  <si>
    <t>5.9 / 11.0</t>
  </si>
  <si>
    <t>5.8 / 9.6</t>
  </si>
  <si>
    <t>5.1 / 8.6</t>
  </si>
  <si>
    <t>5.3 / 8.8</t>
  </si>
  <si>
    <t>5.2 / 8.4</t>
  </si>
  <si>
    <t>5.7 / 8.0</t>
  </si>
  <si>
    <t>5.4 / 8.4</t>
  </si>
  <si>
    <t>5.5 / 5.5</t>
  </si>
  <si>
    <t>5.2 / 8.6</t>
  </si>
  <si>
    <t>5.0 / 8.4</t>
  </si>
  <si>
    <t>3.8 / 8.0</t>
  </si>
  <si>
    <t>4.4 / 9.2</t>
  </si>
  <si>
    <t>6.3 / 8.6</t>
  </si>
  <si>
    <t>5.5 / 8.6</t>
  </si>
  <si>
    <t>5.9 / 8.6</t>
  </si>
  <si>
    <t>4.2 / 8.6</t>
  </si>
  <si>
    <t>5.1 / 8.0</t>
  </si>
  <si>
    <t>6.2 / 8.4</t>
  </si>
  <si>
    <t>4.5 / 8.4</t>
  </si>
  <si>
    <t>5.2 / 8.2</t>
  </si>
  <si>
    <t>4.9 / 10.0</t>
  </si>
  <si>
    <t>Norepinephrine Inst. (mcg)</t>
  </si>
  <si>
    <t>Norepinephrine Exp. (mcg)</t>
  </si>
  <si>
    <t>Vasopressin (U)</t>
  </si>
  <si>
    <t>Crystalloids Inst. (mL)</t>
  </si>
  <si>
    <t>Crystalloids Exp. (mL)</t>
  </si>
  <si>
    <t>Hetastarch (mL)</t>
  </si>
  <si>
    <t>Telazol (mL)</t>
  </si>
  <si>
    <t>4.8 - 9.0</t>
  </si>
  <si>
    <t>Euthasol (mL)</t>
  </si>
  <si>
    <t>Heparin (mL)</t>
  </si>
  <si>
    <t>Calcium Gluconate (mL)</t>
  </si>
  <si>
    <t>Epinephrine (mL)</t>
  </si>
  <si>
    <t>Lidocaine (mL)</t>
  </si>
  <si>
    <t>Total BV (mL)</t>
  </si>
  <si>
    <t>Percent Total BV Lost (mL)</t>
  </si>
  <si>
    <t>EBL (mL)</t>
  </si>
  <si>
    <t>Hemorrhage Volume (mL)</t>
  </si>
  <si>
    <t>Hemorrhage Rate (mL/min)</t>
  </si>
  <si>
    <t>Retransfusion Volume (mL)</t>
  </si>
  <si>
    <t>Retransfusion Rate (mL/min)</t>
  </si>
  <si>
    <t>T0 BV (mL)</t>
  </si>
  <si>
    <t>T30-T60 BV (mL)</t>
  </si>
  <si>
    <t>T75-T240 BV (mL)</t>
  </si>
  <si>
    <t xml:space="preserve">Blood volume returned </t>
  </si>
  <si>
    <t>ERNE-02</t>
  </si>
  <si>
    <t>ERNE-05</t>
  </si>
  <si>
    <t>ERNE-07</t>
  </si>
  <si>
    <t>ERNE-10</t>
  </si>
  <si>
    <t>ERNE-12</t>
  </si>
  <si>
    <t>ERNE-14</t>
  </si>
  <si>
    <t>ERNE-19</t>
  </si>
  <si>
    <t>ERNE-20</t>
  </si>
  <si>
    <t>ERNE-21</t>
  </si>
  <si>
    <t>ERNE-23</t>
  </si>
  <si>
    <t>ERNE-25</t>
  </si>
  <si>
    <t>ERNE-26</t>
  </si>
  <si>
    <t>ERNE-27</t>
  </si>
  <si>
    <t>ERNE-29</t>
  </si>
  <si>
    <t>ERNE-30</t>
  </si>
  <si>
    <t>ERNE-31</t>
  </si>
  <si>
    <t>ERNE-32</t>
  </si>
  <si>
    <t>ERNE-33</t>
  </si>
  <si>
    <t>ERNE-34</t>
  </si>
  <si>
    <t>ERNE-35</t>
  </si>
  <si>
    <t>ERNE-36</t>
  </si>
  <si>
    <t>ERNE-38</t>
  </si>
  <si>
    <t>ERNE-39</t>
  </si>
  <si>
    <t>ERNE-40</t>
  </si>
  <si>
    <t>ERNE-41</t>
  </si>
  <si>
    <t>ERNE-43</t>
  </si>
  <si>
    <t>ERNE-44</t>
  </si>
  <si>
    <t>ERNE-45</t>
  </si>
  <si>
    <t>ERNE-47</t>
  </si>
  <si>
    <t>ERNE-48</t>
  </si>
  <si>
    <t>ERNE-49</t>
  </si>
  <si>
    <t>ERNE-50</t>
  </si>
  <si>
    <t>ERNE-51</t>
  </si>
  <si>
    <t>ERNE-52</t>
  </si>
  <si>
    <t>ERNE-53</t>
  </si>
  <si>
    <t>ERNE-54</t>
  </si>
  <si>
    <t>ERNE-55</t>
  </si>
  <si>
    <t>ERNE-56</t>
  </si>
  <si>
    <t>ERNE-57</t>
  </si>
  <si>
    <t>ERNE-58</t>
  </si>
  <si>
    <t>ERNE-59</t>
  </si>
  <si>
    <t>ERNE-60</t>
  </si>
  <si>
    <t>ERNE-61</t>
  </si>
  <si>
    <t>ERNE-62</t>
  </si>
  <si>
    <t>ERNE-63</t>
  </si>
  <si>
    <t>ERNE-64</t>
  </si>
  <si>
    <t>ERNE-65</t>
  </si>
  <si>
    <t>ERNE-66</t>
  </si>
  <si>
    <t>ERNE-67</t>
  </si>
  <si>
    <t>ERNE-68</t>
  </si>
  <si>
    <t>ERNE-69</t>
  </si>
  <si>
    <t>ERNE-70</t>
  </si>
  <si>
    <t>ERNE-71</t>
  </si>
  <si>
    <t>ERNE-72</t>
  </si>
  <si>
    <t>Plasmalyte/Time</t>
  </si>
  <si>
    <t>Norepi/weight</t>
  </si>
  <si>
    <t>Heparin/wt (mL/kg)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</si>
</sst>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B907-2A5F-5C4A-9765-6410C3A31FD6}">
  <dimension ref="A1:AU55"/>
  <sheetViews>
    <sheetView tabSelected="1" workbookViewId="0">
      <selection activeCell="E5" sqref="E5"/>
    </sheetView>
  </sheetViews>
  <sheetFormatPr baseColWidth="10" defaultRowHeight="15" x14ac:dyDescent="0.2"/>
  <cols>
    <col min="1" max="1" width="18" bestFit="1" customWidth="1"/>
    <col min="2" max="2" width="14.83203125" bestFit="1" customWidth="1"/>
    <col min="3" max="3" width="12" bestFit="1" customWidth="1"/>
    <col min="4" max="4" width="12" customWidth="1"/>
    <col min="5" max="5" width="18.5" bestFit="1" customWidth="1"/>
    <col min="6" max="6" width="13.6640625" bestFit="1" customWidth="1"/>
    <col min="7" max="7" width="11.5" bestFit="1" customWidth="1"/>
    <col min="8" max="8" width="23.33203125" bestFit="1" customWidth="1"/>
    <col min="9" max="9" width="23.1640625" bestFit="1" customWidth="1"/>
    <col min="10" max="10" width="22.5" bestFit="1" customWidth="1"/>
    <col min="11" max="11" width="21.5" bestFit="1" customWidth="1"/>
    <col min="12" max="12" width="13.1640625" bestFit="1" customWidth="1"/>
    <col min="13" max="13" width="34.83203125" bestFit="1" customWidth="1"/>
    <col min="15" max="15" width="16.33203125" bestFit="1" customWidth="1"/>
    <col min="16" max="16" width="26.6640625" bestFit="1" customWidth="1"/>
    <col min="17" max="17" width="21.83203125" bestFit="1" customWidth="1"/>
    <col min="18" max="18" width="29" bestFit="1" customWidth="1"/>
    <col min="20" max="20" width="27.1640625" bestFit="1" customWidth="1"/>
    <col min="21" max="21" width="27.1640625" customWidth="1"/>
    <col min="22" max="22" width="27" bestFit="1" customWidth="1"/>
    <col min="23" max="23" width="17.83203125" bestFit="1" customWidth="1"/>
    <col min="24" max="24" width="22.5" bestFit="1" customWidth="1"/>
    <col min="25" max="25" width="22.5" customWidth="1"/>
    <col min="26" max="26" width="22.33203125" bestFit="1" customWidth="1"/>
    <col min="27" max="27" width="18.1640625" bestFit="1" customWidth="1"/>
    <col min="29" max="29" width="15.1640625" bestFit="1" customWidth="1"/>
    <col min="30" max="30" width="16.33203125" bestFit="1" customWidth="1"/>
    <col min="31" max="31" width="16" bestFit="1" customWidth="1"/>
    <col min="32" max="32" width="16" customWidth="1"/>
    <col min="33" max="33" width="24.5" bestFit="1" customWidth="1"/>
    <col min="34" max="34" width="19.33203125" bestFit="1" customWidth="1"/>
    <col min="35" max="35" width="17.33203125" bestFit="1" customWidth="1"/>
    <col min="37" max="37" width="16.1640625" bestFit="1" customWidth="1"/>
    <col min="38" max="38" width="26.5" bestFit="1" customWidth="1"/>
    <col min="39" max="39" width="12.5" bestFit="1" customWidth="1"/>
    <col min="40" max="40" width="26.1640625" bestFit="1" customWidth="1"/>
    <col min="41" max="41" width="27.5" bestFit="1" customWidth="1"/>
    <col min="42" max="42" width="27.1640625" bestFit="1" customWidth="1"/>
    <col min="43" max="43" width="28.33203125" bestFit="1" customWidth="1"/>
    <col min="44" max="44" width="14.1640625" bestFit="1" customWidth="1"/>
    <col min="45" max="45" width="18.5" bestFit="1" customWidth="1"/>
    <col min="46" max="46" width="19.5" bestFit="1" customWidth="1"/>
    <col min="47" max="47" width="24.6640625" bestFit="1" customWidth="1"/>
  </cols>
  <sheetData>
    <row r="1" spans="1:47" x14ac:dyDescent="0.2">
      <c r="A1" s="2" t="s">
        <v>0</v>
      </c>
      <c r="B1" s="2" t="s">
        <v>1</v>
      </c>
      <c r="C1" s="2" t="s">
        <v>2</v>
      </c>
      <c r="D1" s="2" t="s">
        <v>2</v>
      </c>
      <c r="E1" s="2" t="s">
        <v>6</v>
      </c>
      <c r="F1" s="2" t="s">
        <v>7</v>
      </c>
      <c r="G1" s="2" t="s">
        <v>11</v>
      </c>
      <c r="H1" s="17" t="s">
        <v>12</v>
      </c>
      <c r="I1" s="2" t="s">
        <v>13</v>
      </c>
      <c r="J1" s="2" t="s">
        <v>15</v>
      </c>
      <c r="K1" s="2" t="s">
        <v>19</v>
      </c>
      <c r="L1" s="2" t="s">
        <v>24</v>
      </c>
      <c r="M1" s="5" t="s">
        <v>26</v>
      </c>
      <c r="N1" s="12"/>
      <c r="O1" s="2" t="s">
        <v>36</v>
      </c>
      <c r="P1" s="17" t="s">
        <v>38</v>
      </c>
      <c r="Q1" s="2" t="s">
        <v>39</v>
      </c>
      <c r="R1" s="2" t="s">
        <v>40</v>
      </c>
      <c r="S1" s="12"/>
      <c r="T1" s="17" t="s">
        <v>76</v>
      </c>
      <c r="U1" s="17" t="s">
        <v>155</v>
      </c>
      <c r="V1" s="2" t="s">
        <v>77</v>
      </c>
      <c r="W1" s="2" t="s">
        <v>78</v>
      </c>
      <c r="X1" s="17" t="s">
        <v>79</v>
      </c>
      <c r="Y1" s="17" t="s">
        <v>154</v>
      </c>
      <c r="Z1" s="2" t="s">
        <v>80</v>
      </c>
      <c r="AA1" s="2" t="s">
        <v>81</v>
      </c>
      <c r="AB1" s="12"/>
      <c r="AC1" s="2" t="s">
        <v>82</v>
      </c>
      <c r="AD1" s="2" t="s">
        <v>84</v>
      </c>
      <c r="AE1" s="17" t="s">
        <v>85</v>
      </c>
      <c r="AF1" s="17" t="s">
        <v>156</v>
      </c>
      <c r="AG1" s="2" t="s">
        <v>86</v>
      </c>
      <c r="AH1" s="2" t="s">
        <v>87</v>
      </c>
      <c r="AI1" s="2" t="s">
        <v>88</v>
      </c>
      <c r="AJ1" s="12"/>
      <c r="AK1" s="2" t="s">
        <v>89</v>
      </c>
      <c r="AL1" s="2" t="s">
        <v>90</v>
      </c>
      <c r="AM1" s="2" t="s">
        <v>91</v>
      </c>
      <c r="AN1" s="2" t="s">
        <v>92</v>
      </c>
      <c r="AO1" s="2" t="s">
        <v>93</v>
      </c>
      <c r="AP1" s="2" t="s">
        <v>94</v>
      </c>
      <c r="AQ1" s="2" t="s">
        <v>95</v>
      </c>
      <c r="AR1" s="2" t="s">
        <v>96</v>
      </c>
      <c r="AS1" s="2" t="s">
        <v>97</v>
      </c>
      <c r="AT1" s="2" t="s">
        <v>98</v>
      </c>
      <c r="AU1" s="2" t="s">
        <v>99</v>
      </c>
    </row>
    <row r="2" spans="1:47" x14ac:dyDescent="0.2">
      <c r="A2" s="2" t="s">
        <v>100</v>
      </c>
      <c r="B2" s="3">
        <v>62</v>
      </c>
      <c r="C2" s="8" t="s">
        <v>3</v>
      </c>
      <c r="D2" s="8">
        <v>0</v>
      </c>
      <c r="E2" s="1">
        <v>30</v>
      </c>
      <c r="F2" s="1" t="s">
        <v>8</v>
      </c>
      <c r="G2" s="1">
        <v>3.98</v>
      </c>
      <c r="H2" s="20">
        <v>181</v>
      </c>
      <c r="I2" s="1">
        <v>0.03</v>
      </c>
      <c r="J2" s="1" t="s">
        <v>16</v>
      </c>
      <c r="K2" s="1" t="s">
        <v>20</v>
      </c>
      <c r="L2" s="1" t="s">
        <v>25</v>
      </c>
      <c r="M2" s="6" t="s">
        <v>14</v>
      </c>
      <c r="N2" s="13"/>
      <c r="O2" s="1">
        <v>1.7</v>
      </c>
      <c r="P2" s="23">
        <v>2</v>
      </c>
      <c r="Q2" s="1" t="s">
        <v>14</v>
      </c>
      <c r="R2" s="1" t="s">
        <v>14</v>
      </c>
      <c r="S2" s="13"/>
      <c r="T2" s="19">
        <v>277.72000000000003</v>
      </c>
      <c r="U2" s="19">
        <f>T2/B2</f>
        <v>4.4793548387096775</v>
      </c>
      <c r="V2" s="1">
        <v>2844.56</v>
      </c>
      <c r="W2" s="1">
        <v>4.78</v>
      </c>
      <c r="X2" s="22">
        <v>4307.7700000000004</v>
      </c>
      <c r="Y2" s="22">
        <f>X2/H2</f>
        <v>23.799834254143647</v>
      </c>
      <c r="Z2" s="1">
        <v>5435.88</v>
      </c>
      <c r="AA2" s="1" t="s">
        <v>14</v>
      </c>
      <c r="AB2" s="13"/>
      <c r="AC2" s="1">
        <v>3.6</v>
      </c>
      <c r="AD2" s="3">
        <v>17</v>
      </c>
      <c r="AE2" s="19">
        <v>5.7</v>
      </c>
      <c r="AF2" s="19">
        <f>AE2/B2</f>
        <v>9.1935483870967741E-2</v>
      </c>
      <c r="AG2" s="1" t="s">
        <v>37</v>
      </c>
      <c r="AH2" s="1">
        <v>0</v>
      </c>
      <c r="AI2" s="1">
        <v>0</v>
      </c>
      <c r="AJ2" s="13"/>
      <c r="AK2" s="9">
        <v>3720</v>
      </c>
      <c r="AL2" s="9">
        <v>1116</v>
      </c>
      <c r="AM2" s="9">
        <v>148.05600000000001</v>
      </c>
      <c r="AN2" s="16">
        <v>967.81904759999998</v>
      </c>
      <c r="AO2" s="16">
        <v>32.260634920000001</v>
      </c>
      <c r="AP2" s="16">
        <v>1111.6145280000001</v>
      </c>
      <c r="AQ2" s="16">
        <v>74.10763523</v>
      </c>
      <c r="AR2" s="9">
        <f t="shared" ref="AR2:AR33" si="0">AK2-AM2</f>
        <v>3571.944</v>
      </c>
      <c r="AS2" s="9">
        <f t="shared" ref="AS2:AS33" si="1">AR2-AN2</f>
        <v>2604.1249524</v>
      </c>
      <c r="AT2" s="9">
        <f t="shared" ref="AT2:AT14" si="2">AS2+AP2</f>
        <v>3715.7394804</v>
      </c>
      <c r="AU2" s="9">
        <f t="shared" ref="AU2:AU33" si="3">AT2-AS2</f>
        <v>1111.6145280000001</v>
      </c>
    </row>
    <row r="3" spans="1:47" x14ac:dyDescent="0.2">
      <c r="A3" s="2" t="s">
        <v>101</v>
      </c>
      <c r="B3" s="1">
        <v>55.4</v>
      </c>
      <c r="C3" s="1" t="s">
        <v>4</v>
      </c>
      <c r="D3" s="8">
        <v>1</v>
      </c>
      <c r="E3" s="1">
        <v>30</v>
      </c>
      <c r="F3" s="1" t="s">
        <v>10</v>
      </c>
      <c r="G3" s="1">
        <v>5.04</v>
      </c>
      <c r="H3" s="20">
        <v>176</v>
      </c>
      <c r="I3" s="1">
        <v>0.03</v>
      </c>
      <c r="J3" s="1" t="s">
        <v>14</v>
      </c>
      <c r="K3" s="1" t="s">
        <v>20</v>
      </c>
      <c r="L3" s="1" t="s">
        <v>25</v>
      </c>
      <c r="M3" s="6" t="s">
        <v>14</v>
      </c>
      <c r="N3" s="13"/>
      <c r="O3" s="1">
        <v>1.6</v>
      </c>
      <c r="P3" s="23">
        <v>2</v>
      </c>
      <c r="Q3" s="1" t="s">
        <v>14</v>
      </c>
      <c r="R3" s="1" t="s">
        <v>14</v>
      </c>
      <c r="S3" s="13"/>
      <c r="T3" s="19">
        <v>132.26</v>
      </c>
      <c r="U3" s="19">
        <f t="shared" ref="U3:U55" si="4">T3/B3</f>
        <v>2.3873646209386279</v>
      </c>
      <c r="V3" s="1">
        <v>121.44</v>
      </c>
      <c r="W3" s="1">
        <v>0</v>
      </c>
      <c r="X3" s="22">
        <v>3598.43</v>
      </c>
      <c r="Y3" s="22">
        <f t="shared" ref="Y3:Y55" si="5">X3/H3</f>
        <v>20.445625</v>
      </c>
      <c r="Z3" s="1">
        <v>1116.47</v>
      </c>
      <c r="AA3" s="1" t="s">
        <v>37</v>
      </c>
      <c r="AB3" s="13"/>
      <c r="AC3" s="3">
        <v>4</v>
      </c>
      <c r="AD3" s="3">
        <v>15</v>
      </c>
      <c r="AE3" s="19">
        <v>4.8</v>
      </c>
      <c r="AF3" s="19">
        <f t="shared" ref="AF3:AF55" si="6">AE3/B3</f>
        <v>8.6642599277978335E-2</v>
      </c>
      <c r="AG3" s="1">
        <v>107.8</v>
      </c>
      <c r="AH3" s="1">
        <v>0</v>
      </c>
      <c r="AI3" s="1">
        <v>0</v>
      </c>
      <c r="AJ3" s="13"/>
      <c r="AK3" s="9">
        <v>3324</v>
      </c>
      <c r="AL3" s="9">
        <v>997.2</v>
      </c>
      <c r="AM3" s="9">
        <v>167.52959999999999</v>
      </c>
      <c r="AN3" s="16">
        <v>829.68571429999997</v>
      </c>
      <c r="AO3" s="16">
        <v>27.656190479999999</v>
      </c>
      <c r="AP3" s="16">
        <v>1020.29939</v>
      </c>
      <c r="AQ3" s="16">
        <v>68.019959360000001</v>
      </c>
      <c r="AR3" s="9">
        <f t="shared" si="0"/>
        <v>3156.4704000000002</v>
      </c>
      <c r="AS3" s="9">
        <f t="shared" si="1"/>
        <v>2326.7846857000004</v>
      </c>
      <c r="AT3" s="9">
        <f t="shared" si="2"/>
        <v>3347.0840757000005</v>
      </c>
      <c r="AU3" s="9">
        <f t="shared" si="3"/>
        <v>1020.2993900000001</v>
      </c>
    </row>
    <row r="4" spans="1:47" ht="16" x14ac:dyDescent="0.2">
      <c r="A4" s="2" t="s">
        <v>102</v>
      </c>
      <c r="B4" s="1">
        <v>65.8</v>
      </c>
      <c r="C4" s="1" t="s">
        <v>4</v>
      </c>
      <c r="D4" s="8">
        <v>1</v>
      </c>
      <c r="E4" s="1">
        <v>30</v>
      </c>
      <c r="F4" s="1" t="s">
        <v>8</v>
      </c>
      <c r="G4" s="4">
        <v>0.9</v>
      </c>
      <c r="H4" s="20">
        <v>195</v>
      </c>
      <c r="I4" s="4">
        <v>0.03</v>
      </c>
      <c r="J4" s="1" t="s">
        <v>16</v>
      </c>
      <c r="K4" s="1" t="s">
        <v>21</v>
      </c>
      <c r="L4" s="1" t="s">
        <v>25</v>
      </c>
      <c r="M4" s="7" t="s">
        <v>27</v>
      </c>
      <c r="N4" s="13"/>
      <c r="O4" s="1">
        <v>1.3</v>
      </c>
      <c r="P4" s="23">
        <v>1.6</v>
      </c>
      <c r="Q4" s="1" t="s">
        <v>14</v>
      </c>
      <c r="R4" s="1" t="s">
        <v>14</v>
      </c>
      <c r="S4" s="13"/>
      <c r="T4" s="22">
        <v>324</v>
      </c>
      <c r="U4" s="19">
        <f t="shared" si="4"/>
        <v>4.9240121580547118</v>
      </c>
      <c r="V4" s="1">
        <v>7144.28</v>
      </c>
      <c r="W4" s="1">
        <v>4.33</v>
      </c>
      <c r="X4" s="22">
        <v>3887.4</v>
      </c>
      <c r="Y4" s="22">
        <f t="shared" si="5"/>
        <v>19.935384615384617</v>
      </c>
      <c r="Z4" s="4">
        <v>5196.99</v>
      </c>
      <c r="AA4" s="1" t="s">
        <v>37</v>
      </c>
      <c r="AB4" s="13"/>
      <c r="AC4" s="1">
        <v>4.2</v>
      </c>
      <c r="AD4" s="3">
        <v>17</v>
      </c>
      <c r="AE4" s="19">
        <v>5.8</v>
      </c>
      <c r="AF4" s="19">
        <f t="shared" si="6"/>
        <v>8.8145896656534953E-2</v>
      </c>
      <c r="AG4" s="1">
        <v>53.9</v>
      </c>
      <c r="AH4" s="1">
        <v>0</v>
      </c>
      <c r="AI4" s="1">
        <v>0</v>
      </c>
      <c r="AJ4" s="13"/>
      <c r="AK4" s="9">
        <v>3948</v>
      </c>
      <c r="AL4" s="9">
        <v>1184.4000000000001</v>
      </c>
      <c r="AM4" s="9">
        <v>35.532000000000004</v>
      </c>
      <c r="AN4" s="16">
        <v>1148.7809520000001</v>
      </c>
      <c r="AO4" s="16">
        <v>38.29269841</v>
      </c>
      <c r="AP4" s="16">
        <v>1149.3834380000001</v>
      </c>
      <c r="AQ4" s="16">
        <v>76.625562500000001</v>
      </c>
      <c r="AR4" s="9">
        <f t="shared" si="0"/>
        <v>3912.4679999999998</v>
      </c>
      <c r="AS4" s="9">
        <f t="shared" si="1"/>
        <v>2763.6870479999998</v>
      </c>
      <c r="AT4" s="9">
        <f t="shared" si="2"/>
        <v>3913.0704859999996</v>
      </c>
      <c r="AU4" s="9">
        <f t="shared" si="3"/>
        <v>1149.3834379999998</v>
      </c>
    </row>
    <row r="5" spans="1:47" x14ac:dyDescent="0.2">
      <c r="A5" s="10" t="s">
        <v>103</v>
      </c>
      <c r="B5" s="8">
        <v>70.5</v>
      </c>
      <c r="C5" s="8" t="s">
        <v>4</v>
      </c>
      <c r="D5" s="8">
        <v>1</v>
      </c>
      <c r="E5" s="8">
        <v>10</v>
      </c>
      <c r="F5" s="8" t="s">
        <v>8</v>
      </c>
      <c r="G5" s="8">
        <v>1.1200000000000001</v>
      </c>
      <c r="H5" s="20">
        <v>239</v>
      </c>
      <c r="I5" s="8">
        <v>0.02</v>
      </c>
      <c r="J5" s="1" t="s">
        <v>16</v>
      </c>
      <c r="K5" s="8" t="s">
        <v>20</v>
      </c>
      <c r="L5" s="8" t="s">
        <v>25</v>
      </c>
      <c r="M5" s="11" t="s">
        <v>14</v>
      </c>
      <c r="N5" s="13"/>
      <c r="O5" s="1">
        <v>1.6</v>
      </c>
      <c r="P5" s="23">
        <v>1.9</v>
      </c>
      <c r="Q5" s="1" t="s">
        <v>14</v>
      </c>
      <c r="R5" s="1" t="s">
        <v>14</v>
      </c>
      <c r="S5" s="13"/>
      <c r="T5" s="22">
        <v>192.9</v>
      </c>
      <c r="U5" s="19">
        <f t="shared" si="4"/>
        <v>2.7361702127659577</v>
      </c>
      <c r="V5" s="1">
        <v>7177.86</v>
      </c>
      <c r="W5" s="1">
        <v>5.79</v>
      </c>
      <c r="X5" s="22">
        <v>3563.87</v>
      </c>
      <c r="Y5" s="22">
        <f t="shared" si="5"/>
        <v>14.911589958158995</v>
      </c>
      <c r="Z5" s="4">
        <v>4960.34</v>
      </c>
      <c r="AA5" s="1">
        <v>0</v>
      </c>
      <c r="AB5" s="13"/>
      <c r="AC5" s="1">
        <v>4.2</v>
      </c>
      <c r="AD5" s="3">
        <v>20</v>
      </c>
      <c r="AE5" s="19">
        <v>6.6</v>
      </c>
      <c r="AF5" s="19">
        <f t="shared" si="6"/>
        <v>9.3617021276595741E-2</v>
      </c>
      <c r="AG5" s="1">
        <v>61.3</v>
      </c>
      <c r="AH5" s="1">
        <v>0</v>
      </c>
      <c r="AI5" s="1">
        <v>0</v>
      </c>
      <c r="AJ5" s="13"/>
      <c r="AK5" s="9">
        <v>4230</v>
      </c>
      <c r="AL5" s="9">
        <v>423</v>
      </c>
      <c r="AM5" s="9">
        <v>47.376000000000005</v>
      </c>
      <c r="AN5" s="16">
        <v>375.76190480000002</v>
      </c>
      <c r="AO5" s="16">
        <v>12.52539683</v>
      </c>
      <c r="AP5" s="16">
        <v>246.95995439999999</v>
      </c>
      <c r="AQ5" s="16">
        <v>16.463996959999999</v>
      </c>
      <c r="AR5" s="9">
        <f t="shared" si="0"/>
        <v>4182.6239999999998</v>
      </c>
      <c r="AS5" s="9">
        <f t="shared" si="1"/>
        <v>3806.8620951999997</v>
      </c>
      <c r="AT5" s="9">
        <f t="shared" si="2"/>
        <v>4053.8220495999994</v>
      </c>
      <c r="AU5" s="9">
        <f t="shared" si="3"/>
        <v>246.95995439999979</v>
      </c>
    </row>
    <row r="6" spans="1:47" x14ac:dyDescent="0.2">
      <c r="A6" s="10" t="s">
        <v>104</v>
      </c>
      <c r="B6" s="8">
        <v>63.8</v>
      </c>
      <c r="C6" s="8" t="s">
        <v>4</v>
      </c>
      <c r="D6" s="8">
        <v>1</v>
      </c>
      <c r="E6" s="8">
        <v>10</v>
      </c>
      <c r="F6" s="8" t="s">
        <v>8</v>
      </c>
      <c r="G6" s="8">
        <v>0.97</v>
      </c>
      <c r="H6" s="20">
        <v>221</v>
      </c>
      <c r="I6" s="8">
        <v>0.02</v>
      </c>
      <c r="J6" s="1" t="s">
        <v>16</v>
      </c>
      <c r="K6" s="8" t="s">
        <v>20</v>
      </c>
      <c r="L6" s="8" t="s">
        <v>25</v>
      </c>
      <c r="M6" s="11" t="s">
        <v>14</v>
      </c>
      <c r="N6" s="13"/>
      <c r="O6" s="1">
        <v>1.4</v>
      </c>
      <c r="P6" s="23">
        <v>1.7</v>
      </c>
      <c r="Q6" s="3">
        <v>2</v>
      </c>
      <c r="R6" s="1" t="s">
        <v>14</v>
      </c>
      <c r="S6" s="13"/>
      <c r="T6" s="19">
        <v>549.38</v>
      </c>
      <c r="U6" s="19">
        <f t="shared" si="4"/>
        <v>8.610971786833856</v>
      </c>
      <c r="V6" s="1">
        <v>4921.8900000000003</v>
      </c>
      <c r="W6" s="1">
        <v>5.76</v>
      </c>
      <c r="X6" s="22">
        <v>4230.96</v>
      </c>
      <c r="Y6" s="22">
        <f t="shared" si="5"/>
        <v>19.144615384615385</v>
      </c>
      <c r="Z6" s="4">
        <v>6499.37</v>
      </c>
      <c r="AA6" s="1">
        <v>0</v>
      </c>
      <c r="AB6" s="13"/>
      <c r="AC6" s="1">
        <v>4.2</v>
      </c>
      <c r="AD6" s="3">
        <v>19</v>
      </c>
      <c r="AE6" s="18">
        <v>6</v>
      </c>
      <c r="AF6" s="19">
        <f t="shared" si="6"/>
        <v>9.4043887147335428E-2</v>
      </c>
      <c r="AG6" s="1">
        <v>55.5</v>
      </c>
      <c r="AH6" s="1">
        <v>0</v>
      </c>
      <c r="AI6" s="1">
        <v>0</v>
      </c>
      <c r="AJ6" s="13"/>
      <c r="AK6" s="9">
        <v>3828</v>
      </c>
      <c r="AL6" s="9">
        <v>382.8</v>
      </c>
      <c r="AM6" s="9">
        <v>37.131599999999999</v>
      </c>
      <c r="AN6" s="16">
        <v>345.84761900000001</v>
      </c>
      <c r="AO6" s="16">
        <v>11.52825397</v>
      </c>
      <c r="AP6" s="16">
        <v>226.2656441</v>
      </c>
      <c r="AQ6" s="16">
        <v>15.08437627</v>
      </c>
      <c r="AR6" s="9">
        <f t="shared" si="0"/>
        <v>3790.8683999999998</v>
      </c>
      <c r="AS6" s="9">
        <f t="shared" si="1"/>
        <v>3445.0207809999997</v>
      </c>
      <c r="AT6" s="9">
        <f t="shared" si="2"/>
        <v>3671.2864250999996</v>
      </c>
      <c r="AU6" s="9">
        <f t="shared" si="3"/>
        <v>226.26564409999992</v>
      </c>
    </row>
    <row r="7" spans="1:47" x14ac:dyDescent="0.2">
      <c r="A7" s="2" t="s">
        <v>105</v>
      </c>
      <c r="B7" s="1">
        <v>67.400000000000006</v>
      </c>
      <c r="C7" s="1" t="s">
        <v>4</v>
      </c>
      <c r="D7" s="8">
        <v>1</v>
      </c>
      <c r="E7" s="1">
        <v>30</v>
      </c>
      <c r="F7" s="1" t="s">
        <v>8</v>
      </c>
      <c r="G7" s="1">
        <v>2.25</v>
      </c>
      <c r="H7" s="20">
        <v>269</v>
      </c>
      <c r="I7" s="1">
        <v>0.03</v>
      </c>
      <c r="J7" s="1" t="s">
        <v>16</v>
      </c>
      <c r="K7" s="1" t="s">
        <v>20</v>
      </c>
      <c r="L7" s="1" t="s">
        <v>25</v>
      </c>
      <c r="M7" s="6" t="s">
        <v>14</v>
      </c>
      <c r="N7" s="13"/>
      <c r="O7" s="1">
        <v>1.7</v>
      </c>
      <c r="P7" s="23">
        <v>2.2000000000000002</v>
      </c>
      <c r="Q7" s="1">
        <v>3.4</v>
      </c>
      <c r="R7" s="1" t="s">
        <v>14</v>
      </c>
      <c r="S7" s="13"/>
      <c r="T7" s="19">
        <v>210.33</v>
      </c>
      <c r="U7" s="19">
        <f t="shared" si="4"/>
        <v>3.1206231454005935</v>
      </c>
      <c r="V7" s="1">
        <v>1536.02</v>
      </c>
      <c r="W7" s="4">
        <v>0.8</v>
      </c>
      <c r="X7" s="22">
        <v>4912.3</v>
      </c>
      <c r="Y7" s="22">
        <f t="shared" si="5"/>
        <v>18.261338289962826</v>
      </c>
      <c r="Z7" s="1">
        <v>4292.17</v>
      </c>
      <c r="AA7" s="1">
        <v>0</v>
      </c>
      <c r="AB7" s="13"/>
      <c r="AC7" s="1">
        <v>4.0999999999999996</v>
      </c>
      <c r="AD7" s="3">
        <v>20</v>
      </c>
      <c r="AE7" s="19">
        <v>6.4</v>
      </c>
      <c r="AF7" s="19">
        <f t="shared" si="6"/>
        <v>9.4955489614243327E-2</v>
      </c>
      <c r="AG7" s="1">
        <v>58.6</v>
      </c>
      <c r="AH7" s="1">
        <v>0</v>
      </c>
      <c r="AI7" s="1">
        <v>0</v>
      </c>
      <c r="AJ7" s="13"/>
      <c r="AK7" s="9">
        <v>4044.0000000000005</v>
      </c>
      <c r="AL7" s="9">
        <v>1213.2</v>
      </c>
      <c r="AM7" s="9">
        <v>90.990000000000023</v>
      </c>
      <c r="AN7" s="16">
        <v>1122.247619</v>
      </c>
      <c r="AO7" s="16">
        <v>37.408253969999997</v>
      </c>
      <c r="AP7" s="16">
        <v>1181.264563</v>
      </c>
      <c r="AQ7" s="16">
        <v>78.750970839999994</v>
      </c>
      <c r="AR7" s="9">
        <f t="shared" si="0"/>
        <v>3953.01</v>
      </c>
      <c r="AS7" s="9">
        <f t="shared" si="1"/>
        <v>2830.7623810000005</v>
      </c>
      <c r="AT7" s="9">
        <f t="shared" si="2"/>
        <v>4012.0269440000002</v>
      </c>
      <c r="AU7" s="9">
        <f t="shared" si="3"/>
        <v>1181.2645629999997</v>
      </c>
    </row>
    <row r="8" spans="1:47" x14ac:dyDescent="0.2">
      <c r="A8" s="2" t="s">
        <v>106</v>
      </c>
      <c r="B8" s="3">
        <v>70</v>
      </c>
      <c r="C8" s="1" t="s">
        <v>4</v>
      </c>
      <c r="D8" s="8">
        <v>1</v>
      </c>
      <c r="E8" s="1">
        <v>20</v>
      </c>
      <c r="F8" s="1" t="s">
        <v>8</v>
      </c>
      <c r="G8" s="1">
        <v>1.34</v>
      </c>
      <c r="H8" s="20">
        <v>254</v>
      </c>
      <c r="I8" s="1">
        <v>0.05</v>
      </c>
      <c r="J8" s="1" t="s">
        <v>18</v>
      </c>
      <c r="K8" s="1" t="s">
        <v>20</v>
      </c>
      <c r="L8" s="1" t="s">
        <v>25</v>
      </c>
      <c r="M8" s="6" t="s">
        <v>14</v>
      </c>
      <c r="N8" s="13"/>
      <c r="O8" s="1">
        <v>1.7</v>
      </c>
      <c r="P8" s="22">
        <v>2.1</v>
      </c>
      <c r="Q8" s="1" t="s">
        <v>14</v>
      </c>
      <c r="R8" s="1" t="s">
        <v>14</v>
      </c>
      <c r="S8" s="13"/>
      <c r="T8" s="19">
        <v>728.35</v>
      </c>
      <c r="U8" s="19">
        <f t="shared" si="4"/>
        <v>10.405000000000001</v>
      </c>
      <c r="V8" s="4">
        <v>11909.4</v>
      </c>
      <c r="W8" s="1">
        <v>6.25</v>
      </c>
      <c r="X8" s="22">
        <v>4904.3500000000004</v>
      </c>
      <c r="Y8" s="22">
        <f t="shared" si="5"/>
        <v>19.308464566929135</v>
      </c>
      <c r="Z8" s="1">
        <v>6097.69</v>
      </c>
      <c r="AA8" s="1">
        <v>0</v>
      </c>
      <c r="AB8" s="13"/>
      <c r="AC8" s="1">
        <v>4.2</v>
      </c>
      <c r="AD8" s="3">
        <v>20</v>
      </c>
      <c r="AE8" s="19">
        <v>6.6</v>
      </c>
      <c r="AF8" s="19">
        <f t="shared" si="6"/>
        <v>9.4285714285714278E-2</v>
      </c>
      <c r="AG8" s="1">
        <v>60.9</v>
      </c>
      <c r="AH8" s="1">
        <v>0</v>
      </c>
      <c r="AI8" s="1">
        <v>0</v>
      </c>
      <c r="AJ8" s="13"/>
      <c r="AK8" s="9">
        <v>4200</v>
      </c>
      <c r="AL8" s="9">
        <v>840</v>
      </c>
      <c r="AM8" s="9">
        <v>56.28</v>
      </c>
      <c r="AN8" s="16">
        <v>783.80952379999997</v>
      </c>
      <c r="AO8" s="16">
        <v>26.12698413</v>
      </c>
      <c r="AP8" s="16">
        <v>731.27460510000003</v>
      </c>
      <c r="AQ8" s="16">
        <v>48.751640340000002</v>
      </c>
      <c r="AR8" s="9">
        <f t="shared" si="0"/>
        <v>4143.72</v>
      </c>
      <c r="AS8" s="9">
        <f t="shared" si="1"/>
        <v>3359.9104762000002</v>
      </c>
      <c r="AT8" s="9">
        <f t="shared" si="2"/>
        <v>4091.1850813000001</v>
      </c>
      <c r="AU8" s="9">
        <f t="shared" si="3"/>
        <v>731.27460509999992</v>
      </c>
    </row>
    <row r="9" spans="1:47" ht="32" x14ac:dyDescent="0.2">
      <c r="A9" s="2" t="s">
        <v>107</v>
      </c>
      <c r="B9" s="1">
        <v>65.2</v>
      </c>
      <c r="C9" s="1" t="s">
        <v>4</v>
      </c>
      <c r="D9" s="8">
        <v>1</v>
      </c>
      <c r="E9" s="1">
        <v>30</v>
      </c>
      <c r="F9" s="1" t="s">
        <v>9</v>
      </c>
      <c r="G9" s="1">
        <v>0.82</v>
      </c>
      <c r="H9" s="20">
        <v>275</v>
      </c>
      <c r="I9" s="1">
        <v>0.05</v>
      </c>
      <c r="J9" s="1" t="s">
        <v>18</v>
      </c>
      <c r="K9" s="1" t="s">
        <v>20</v>
      </c>
      <c r="L9" s="1" t="s">
        <v>25</v>
      </c>
      <c r="M9" s="15" t="s">
        <v>28</v>
      </c>
      <c r="N9" s="13"/>
      <c r="O9" s="1">
        <v>1.6</v>
      </c>
      <c r="P9" s="22">
        <v>2</v>
      </c>
      <c r="Q9" s="1" t="s">
        <v>14</v>
      </c>
      <c r="R9" s="1" t="s">
        <v>14</v>
      </c>
      <c r="S9" s="13"/>
      <c r="T9" s="19">
        <v>813.25</v>
      </c>
      <c r="U9" s="19">
        <f t="shared" si="4"/>
        <v>12.473159509202453</v>
      </c>
      <c r="V9" s="1">
        <v>1503.42</v>
      </c>
      <c r="W9" s="1">
        <v>2.34</v>
      </c>
      <c r="X9" s="22">
        <v>5983.74</v>
      </c>
      <c r="Y9" s="22">
        <f t="shared" si="5"/>
        <v>21.759054545454546</v>
      </c>
      <c r="Z9" s="1">
        <v>2501.33</v>
      </c>
      <c r="AA9" s="4">
        <v>978</v>
      </c>
      <c r="AB9" s="13"/>
      <c r="AC9" s="1">
        <v>4.2</v>
      </c>
      <c r="AD9" s="3">
        <v>20</v>
      </c>
      <c r="AE9" s="19">
        <v>6.1</v>
      </c>
      <c r="AF9" s="19">
        <f t="shared" si="6"/>
        <v>9.3558282208588944E-2</v>
      </c>
      <c r="AG9" s="1">
        <v>56.7</v>
      </c>
      <c r="AH9" s="1">
        <v>0</v>
      </c>
      <c r="AI9" s="1">
        <v>0</v>
      </c>
      <c r="AJ9" s="13"/>
      <c r="AK9" s="9">
        <v>3912</v>
      </c>
      <c r="AL9" s="9">
        <v>1173.5999999999999</v>
      </c>
      <c r="AM9" s="9">
        <v>32.078399999999995</v>
      </c>
      <c r="AN9" s="16">
        <v>1141.5999999999999</v>
      </c>
      <c r="AO9" s="16">
        <v>38.053333330000001</v>
      </c>
      <c r="AP9" s="16">
        <v>1139.9148560000001</v>
      </c>
      <c r="AQ9" s="16">
        <v>75.99432376</v>
      </c>
      <c r="AR9" s="9">
        <f t="shared" si="0"/>
        <v>3879.9216000000001</v>
      </c>
      <c r="AS9" s="9">
        <f t="shared" si="1"/>
        <v>2738.3216000000002</v>
      </c>
      <c r="AT9" s="9">
        <f t="shared" si="2"/>
        <v>3878.2364560000005</v>
      </c>
      <c r="AU9" s="9">
        <f t="shared" si="3"/>
        <v>1139.9148560000003</v>
      </c>
    </row>
    <row r="10" spans="1:47" ht="16" x14ac:dyDescent="0.2">
      <c r="A10" s="2" t="s">
        <v>108</v>
      </c>
      <c r="B10" s="1">
        <v>72.400000000000006</v>
      </c>
      <c r="C10" s="1" t="s">
        <v>4</v>
      </c>
      <c r="D10" s="8">
        <v>1</v>
      </c>
      <c r="E10" s="1">
        <v>20</v>
      </c>
      <c r="F10" s="1" t="s">
        <v>9</v>
      </c>
      <c r="G10" s="1">
        <v>3.08</v>
      </c>
      <c r="H10" s="20">
        <v>324</v>
      </c>
      <c r="I10" s="1">
        <v>0.04</v>
      </c>
      <c r="J10" s="1" t="s">
        <v>17</v>
      </c>
      <c r="K10" s="1" t="s">
        <v>20</v>
      </c>
      <c r="L10" s="1" t="s">
        <v>25</v>
      </c>
      <c r="M10" s="7" t="s">
        <v>14</v>
      </c>
      <c r="N10" s="13"/>
      <c r="O10" s="1">
        <v>1.4</v>
      </c>
      <c r="P10" s="22">
        <v>1.7</v>
      </c>
      <c r="Q10" s="3">
        <v>12</v>
      </c>
      <c r="R10" s="1" t="s">
        <v>14</v>
      </c>
      <c r="S10" s="13"/>
      <c r="T10" s="19">
        <v>512.16</v>
      </c>
      <c r="U10" s="19">
        <f t="shared" si="4"/>
        <v>7.07403314917127</v>
      </c>
      <c r="V10" s="1">
        <v>224.91</v>
      </c>
      <c r="W10" s="1">
        <v>0</v>
      </c>
      <c r="X10" s="22">
        <v>6732</v>
      </c>
      <c r="Y10" s="22">
        <f t="shared" si="5"/>
        <v>20.777777777777779</v>
      </c>
      <c r="Z10" s="1">
        <v>1457.16</v>
      </c>
      <c r="AA10" s="4">
        <v>868.8</v>
      </c>
      <c r="AB10" s="13"/>
      <c r="AC10" s="1">
        <v>5.2</v>
      </c>
      <c r="AD10" s="3">
        <v>20</v>
      </c>
      <c r="AE10" s="19">
        <v>6.5</v>
      </c>
      <c r="AF10" s="19">
        <f t="shared" si="6"/>
        <v>8.9779005524861871E-2</v>
      </c>
      <c r="AG10" s="3">
        <v>63</v>
      </c>
      <c r="AH10" s="1">
        <v>0</v>
      </c>
      <c r="AI10" s="1">
        <v>0</v>
      </c>
      <c r="AJ10" s="13"/>
      <c r="AK10" s="9">
        <v>4344</v>
      </c>
      <c r="AL10" s="9">
        <v>868.8</v>
      </c>
      <c r="AM10" s="9">
        <v>133.79519999999999</v>
      </c>
      <c r="AN10" s="16">
        <v>835.18095240000002</v>
      </c>
      <c r="AO10" s="16">
        <v>27.83936508</v>
      </c>
      <c r="AP10" s="16">
        <v>749.90396610000005</v>
      </c>
      <c r="AQ10" s="16">
        <v>49.993597739999998</v>
      </c>
      <c r="AR10" s="9">
        <f t="shared" si="0"/>
        <v>4210.2048000000004</v>
      </c>
      <c r="AS10" s="9">
        <f t="shared" si="1"/>
        <v>3375.0238476000004</v>
      </c>
      <c r="AT10" s="9">
        <f t="shared" si="2"/>
        <v>4124.9278137000001</v>
      </c>
      <c r="AU10" s="9">
        <f t="shared" si="3"/>
        <v>749.90396609999971</v>
      </c>
    </row>
    <row r="11" spans="1:47" x14ac:dyDescent="0.2">
      <c r="A11" s="2" t="s">
        <v>109</v>
      </c>
      <c r="B11" s="1">
        <v>64.7</v>
      </c>
      <c r="C11" s="1" t="s">
        <v>5</v>
      </c>
      <c r="D11" s="8">
        <v>0</v>
      </c>
      <c r="E11" s="1">
        <v>10</v>
      </c>
      <c r="F11" s="1" t="s">
        <v>10</v>
      </c>
      <c r="G11" s="1">
        <v>1.27</v>
      </c>
      <c r="H11" s="20">
        <v>284</v>
      </c>
      <c r="I11" s="1">
        <v>0.04</v>
      </c>
      <c r="J11" s="1" t="s">
        <v>14</v>
      </c>
      <c r="K11" s="1" t="s">
        <v>20</v>
      </c>
      <c r="L11" s="1" t="s">
        <v>25</v>
      </c>
      <c r="M11" s="6" t="s">
        <v>14</v>
      </c>
      <c r="N11" s="13"/>
      <c r="O11" s="1">
        <v>1.5</v>
      </c>
      <c r="P11" s="22">
        <v>1.9</v>
      </c>
      <c r="Q11" s="3">
        <v>11</v>
      </c>
      <c r="R11" s="3" t="s">
        <v>43</v>
      </c>
      <c r="S11" s="13"/>
      <c r="T11" s="19">
        <v>453.59</v>
      </c>
      <c r="U11" s="19">
        <f t="shared" si="4"/>
        <v>7.0106646058732602</v>
      </c>
      <c r="V11" s="1">
        <v>4114.12</v>
      </c>
      <c r="W11" s="1">
        <v>6.43</v>
      </c>
      <c r="X11" s="19">
        <v>4798.92</v>
      </c>
      <c r="Y11" s="22">
        <f t="shared" si="5"/>
        <v>16.897605633802819</v>
      </c>
      <c r="Z11" s="1">
        <v>4099.92</v>
      </c>
      <c r="AA11" s="4">
        <v>388.2</v>
      </c>
      <c r="AB11" s="13"/>
      <c r="AC11" s="1">
        <v>4.2</v>
      </c>
      <c r="AD11" s="3">
        <v>20</v>
      </c>
      <c r="AE11" s="19">
        <v>6.1</v>
      </c>
      <c r="AF11" s="19">
        <f t="shared" si="6"/>
        <v>9.4281298299845426E-2</v>
      </c>
      <c r="AG11" s="1">
        <v>56.3</v>
      </c>
      <c r="AH11" s="1">
        <v>0</v>
      </c>
      <c r="AI11" s="1">
        <v>0</v>
      </c>
      <c r="AJ11" s="13"/>
      <c r="AK11" s="9">
        <v>3882</v>
      </c>
      <c r="AL11" s="9">
        <v>388.2</v>
      </c>
      <c r="AM11" s="9">
        <v>49.301400000000001</v>
      </c>
      <c r="AN11" s="16">
        <v>338.75238100000001</v>
      </c>
      <c r="AO11" s="16">
        <v>11.291746030000001</v>
      </c>
      <c r="AP11" s="16">
        <v>230.1980489</v>
      </c>
      <c r="AQ11" s="16">
        <v>15.346536589999999</v>
      </c>
      <c r="AR11" s="9">
        <f t="shared" si="0"/>
        <v>3832.6986000000002</v>
      </c>
      <c r="AS11" s="9">
        <f t="shared" si="1"/>
        <v>3493.9462190000004</v>
      </c>
      <c r="AT11" s="9">
        <f t="shared" si="2"/>
        <v>3724.1442679000002</v>
      </c>
      <c r="AU11" s="9">
        <f t="shared" si="3"/>
        <v>230.19804889999978</v>
      </c>
    </row>
    <row r="12" spans="1:47" x14ac:dyDescent="0.2">
      <c r="A12" s="2" t="s">
        <v>110</v>
      </c>
      <c r="B12" s="1">
        <v>68.400000000000006</v>
      </c>
      <c r="C12" s="1" t="s">
        <v>5</v>
      </c>
      <c r="D12" s="8">
        <v>0</v>
      </c>
      <c r="E12" s="1">
        <v>10</v>
      </c>
      <c r="F12" s="1" t="s">
        <v>9</v>
      </c>
      <c r="G12" s="4">
        <v>0.3</v>
      </c>
      <c r="H12" s="20">
        <v>190</v>
      </c>
      <c r="I12" s="4">
        <v>0.03</v>
      </c>
      <c r="J12" s="4" t="s">
        <v>17</v>
      </c>
      <c r="K12" s="1" t="s">
        <v>20</v>
      </c>
      <c r="L12" s="1" t="s">
        <v>25</v>
      </c>
      <c r="M12" s="6" t="s">
        <v>14</v>
      </c>
      <c r="N12" s="13"/>
      <c r="O12" s="1">
        <v>1.2</v>
      </c>
      <c r="P12" s="22">
        <v>1.6</v>
      </c>
      <c r="Q12" s="1">
        <v>11.4</v>
      </c>
      <c r="R12" s="3" t="s">
        <v>41</v>
      </c>
      <c r="S12" s="13"/>
      <c r="T12" s="19">
        <v>317.19</v>
      </c>
      <c r="U12" s="19">
        <f t="shared" si="4"/>
        <v>4.6372807017543858</v>
      </c>
      <c r="V12" s="4">
        <v>638.20000000000005</v>
      </c>
      <c r="W12" s="1">
        <v>0.06</v>
      </c>
      <c r="X12" s="22">
        <v>3538.18</v>
      </c>
      <c r="Y12" s="22">
        <f t="shared" si="5"/>
        <v>18.622</v>
      </c>
      <c r="Z12" s="1">
        <v>1612.69</v>
      </c>
      <c r="AA12" s="4">
        <v>156.19999999999999</v>
      </c>
      <c r="AB12" s="13"/>
      <c r="AC12" s="1">
        <v>4.2</v>
      </c>
      <c r="AD12" s="3">
        <v>20</v>
      </c>
      <c r="AE12" s="19">
        <v>6.3</v>
      </c>
      <c r="AF12" s="19">
        <f t="shared" si="6"/>
        <v>9.2105263157894732E-2</v>
      </c>
      <c r="AG12" s="1">
        <v>59.5</v>
      </c>
      <c r="AH12" s="1">
        <v>0</v>
      </c>
      <c r="AI12" s="1">
        <v>0</v>
      </c>
      <c r="AJ12" s="13"/>
      <c r="AK12" s="9">
        <v>4104</v>
      </c>
      <c r="AL12" s="9">
        <v>410.4</v>
      </c>
      <c r="AM12" s="9">
        <v>12.312000000000001</v>
      </c>
      <c r="AN12" s="16">
        <v>398.01904760000002</v>
      </c>
      <c r="AO12" s="16">
        <v>13.267301590000001</v>
      </c>
      <c r="AP12" s="16">
        <v>237.6798526</v>
      </c>
      <c r="AQ12" s="16">
        <v>15.84532351</v>
      </c>
      <c r="AR12" s="9">
        <f t="shared" si="0"/>
        <v>4091.6880000000001</v>
      </c>
      <c r="AS12" s="9">
        <f t="shared" si="1"/>
        <v>3693.6689524000003</v>
      </c>
      <c r="AT12" s="9">
        <f t="shared" si="2"/>
        <v>3931.3488050000005</v>
      </c>
      <c r="AU12" s="9">
        <f t="shared" si="3"/>
        <v>237.67985260000023</v>
      </c>
    </row>
    <row r="13" spans="1:47" x14ac:dyDescent="0.2">
      <c r="A13" s="2" t="s">
        <v>111</v>
      </c>
      <c r="B13" s="1">
        <v>68.400000000000006</v>
      </c>
      <c r="C13" s="1" t="s">
        <v>5</v>
      </c>
      <c r="D13" s="8">
        <v>0</v>
      </c>
      <c r="E13" s="1">
        <v>30</v>
      </c>
      <c r="F13" s="1" t="s">
        <v>8</v>
      </c>
      <c r="G13" s="1">
        <v>0.63</v>
      </c>
      <c r="H13" s="20">
        <v>194</v>
      </c>
      <c r="I13" s="1">
        <v>0.05</v>
      </c>
      <c r="J13" s="1" t="s">
        <v>17</v>
      </c>
      <c r="K13" s="1" t="s">
        <v>20</v>
      </c>
      <c r="L13" s="1" t="s">
        <v>25</v>
      </c>
      <c r="M13" s="6" t="s">
        <v>14</v>
      </c>
      <c r="N13" s="13"/>
      <c r="O13" s="1">
        <v>1.4</v>
      </c>
      <c r="P13" s="22">
        <v>1.8</v>
      </c>
      <c r="Q13" s="1">
        <v>11.4</v>
      </c>
      <c r="R13" s="3" t="s">
        <v>44</v>
      </c>
      <c r="S13" s="13"/>
      <c r="T13" s="19">
        <v>232.25</v>
      </c>
      <c r="U13" s="19">
        <f t="shared" si="4"/>
        <v>3.3954678362573096</v>
      </c>
      <c r="V13" s="1">
        <v>3388.07</v>
      </c>
      <c r="W13" s="1">
        <v>5.26</v>
      </c>
      <c r="X13" s="22">
        <v>4771.2299999999996</v>
      </c>
      <c r="Y13" s="22">
        <f t="shared" si="5"/>
        <v>24.593969072164946</v>
      </c>
      <c r="Z13" s="1">
        <v>5176.57</v>
      </c>
      <c r="AA13" s="4">
        <v>205.2</v>
      </c>
      <c r="AB13" s="13"/>
      <c r="AC13" s="1">
        <v>4.2</v>
      </c>
      <c r="AD13" s="3">
        <v>20</v>
      </c>
      <c r="AE13" s="19">
        <v>6.3</v>
      </c>
      <c r="AF13" s="19">
        <f t="shared" si="6"/>
        <v>9.2105263157894732E-2</v>
      </c>
      <c r="AG13" s="1">
        <v>59.5</v>
      </c>
      <c r="AH13" s="1">
        <v>0</v>
      </c>
      <c r="AI13" s="1">
        <v>0</v>
      </c>
      <c r="AJ13" s="13"/>
      <c r="AK13" s="9">
        <v>4104</v>
      </c>
      <c r="AL13" s="9">
        <v>1231.2</v>
      </c>
      <c r="AM13" s="9">
        <v>25.8552</v>
      </c>
      <c r="AN13" s="16">
        <v>1205.4857139999999</v>
      </c>
      <c r="AO13" s="16">
        <v>40.182857140000003</v>
      </c>
      <c r="AP13" s="16">
        <v>1186.8596419999999</v>
      </c>
      <c r="AQ13" s="16">
        <v>79.123976110000001</v>
      </c>
      <c r="AR13" s="9">
        <f t="shared" si="0"/>
        <v>4078.1448</v>
      </c>
      <c r="AS13" s="9">
        <f t="shared" si="1"/>
        <v>2872.6590860000001</v>
      </c>
      <c r="AT13" s="9">
        <f t="shared" si="2"/>
        <v>4059.518728</v>
      </c>
      <c r="AU13" s="9">
        <f t="shared" si="3"/>
        <v>1186.8596419999999</v>
      </c>
    </row>
    <row r="14" spans="1:47" x14ac:dyDescent="0.2">
      <c r="A14" s="2" t="s">
        <v>112</v>
      </c>
      <c r="B14" s="1">
        <v>57.5</v>
      </c>
      <c r="C14" s="1" t="s">
        <v>5</v>
      </c>
      <c r="D14" s="8">
        <v>0</v>
      </c>
      <c r="E14" s="1">
        <v>10</v>
      </c>
      <c r="F14" s="1" t="s">
        <v>9</v>
      </c>
      <c r="G14" s="1">
        <v>3.02</v>
      </c>
      <c r="H14" s="20">
        <v>196</v>
      </c>
      <c r="I14" s="1">
        <v>0.06</v>
      </c>
      <c r="J14" s="1" t="s">
        <v>17</v>
      </c>
      <c r="K14" s="1" t="s">
        <v>20</v>
      </c>
      <c r="L14" s="1" t="s">
        <v>25</v>
      </c>
      <c r="M14" s="6" t="s">
        <v>14</v>
      </c>
      <c r="N14" s="13"/>
      <c r="O14" s="1">
        <v>1.6</v>
      </c>
      <c r="P14" s="22">
        <v>2</v>
      </c>
      <c r="Q14" s="1">
        <v>9.6</v>
      </c>
      <c r="R14" s="3" t="s">
        <v>45</v>
      </c>
      <c r="S14" s="13"/>
      <c r="T14" s="19">
        <v>475.23</v>
      </c>
      <c r="U14" s="19">
        <f t="shared" si="4"/>
        <v>8.264869565217392</v>
      </c>
      <c r="V14" s="4">
        <v>2171.9</v>
      </c>
      <c r="W14" s="1">
        <v>3.21</v>
      </c>
      <c r="X14" s="22">
        <v>4682.0600000000004</v>
      </c>
      <c r="Y14" s="22">
        <f t="shared" si="5"/>
        <v>23.8880612244898</v>
      </c>
      <c r="Z14" s="1">
        <v>2815.05</v>
      </c>
      <c r="AA14" s="1">
        <v>0</v>
      </c>
      <c r="AB14" s="13"/>
      <c r="AC14" s="1">
        <v>4.2</v>
      </c>
      <c r="AD14" s="3">
        <v>18</v>
      </c>
      <c r="AE14" s="19">
        <v>5.3</v>
      </c>
      <c r="AF14" s="19">
        <f t="shared" si="6"/>
        <v>9.2173913043478259E-2</v>
      </c>
      <c r="AG14" s="3">
        <v>50</v>
      </c>
      <c r="AH14" s="1">
        <v>0</v>
      </c>
      <c r="AI14" s="1">
        <v>0</v>
      </c>
      <c r="AJ14" s="13"/>
      <c r="AK14" s="9">
        <v>3450</v>
      </c>
      <c r="AL14" s="9">
        <v>345</v>
      </c>
      <c r="AM14" s="9">
        <v>104.19</v>
      </c>
      <c r="AN14" s="16">
        <v>240.90476190000001</v>
      </c>
      <c r="AO14" s="16">
        <v>8.0301587300000001</v>
      </c>
      <c r="AP14" s="16">
        <v>217.611188</v>
      </c>
      <c r="AQ14" s="16">
        <v>14.50741253</v>
      </c>
      <c r="AR14" s="9">
        <f t="shared" si="0"/>
        <v>3345.81</v>
      </c>
      <c r="AS14" s="9">
        <f t="shared" si="1"/>
        <v>3104.9052381000001</v>
      </c>
      <c r="AT14" s="9">
        <f t="shared" si="2"/>
        <v>3322.5164261</v>
      </c>
      <c r="AU14" s="9">
        <f t="shared" si="3"/>
        <v>217.61118799999986</v>
      </c>
    </row>
    <row r="15" spans="1:47" ht="16" x14ac:dyDescent="0.2">
      <c r="A15" s="2" t="s">
        <v>113</v>
      </c>
      <c r="B15" s="1">
        <v>65.5</v>
      </c>
      <c r="C15" s="1" t="s">
        <v>5</v>
      </c>
      <c r="D15" s="8">
        <v>0</v>
      </c>
      <c r="E15" s="1">
        <v>30</v>
      </c>
      <c r="F15" s="1" t="s">
        <v>10</v>
      </c>
      <c r="G15" s="1">
        <v>1.32</v>
      </c>
      <c r="H15" s="20">
        <v>239</v>
      </c>
      <c r="I15" s="1">
        <v>0.04</v>
      </c>
      <c r="J15" s="1" t="s">
        <v>14</v>
      </c>
      <c r="K15" s="1" t="s">
        <v>22</v>
      </c>
      <c r="L15" s="1" t="s">
        <v>25</v>
      </c>
      <c r="M15" s="7" t="s">
        <v>29</v>
      </c>
      <c r="N15" s="13"/>
      <c r="O15" s="1">
        <v>1.6</v>
      </c>
      <c r="P15" s="22">
        <v>2.1</v>
      </c>
      <c r="Q15" s="1">
        <v>10.9</v>
      </c>
      <c r="R15" s="3" t="s">
        <v>46</v>
      </c>
      <c r="S15" s="13"/>
      <c r="T15" s="19">
        <v>540.62</v>
      </c>
      <c r="U15" s="19">
        <f t="shared" si="4"/>
        <v>8.2537404580152671</v>
      </c>
      <c r="V15" s="1">
        <v>94.23</v>
      </c>
      <c r="W15" s="1" t="s">
        <v>14</v>
      </c>
      <c r="X15" s="22">
        <v>4551.13</v>
      </c>
      <c r="Y15" s="22">
        <f t="shared" si="5"/>
        <v>19.042384937238495</v>
      </c>
      <c r="Z15" s="4">
        <v>200.21</v>
      </c>
      <c r="AA15" s="4">
        <v>196.5</v>
      </c>
      <c r="AB15" s="14"/>
      <c r="AC15" s="1">
        <v>4.4000000000000004</v>
      </c>
      <c r="AD15" s="3">
        <v>20</v>
      </c>
      <c r="AE15" s="19">
        <v>3.8</v>
      </c>
      <c r="AF15" s="19">
        <f t="shared" si="6"/>
        <v>5.8015267175572517E-2</v>
      </c>
      <c r="AG15" s="1" t="s">
        <v>14</v>
      </c>
      <c r="AH15" s="1">
        <v>0</v>
      </c>
      <c r="AI15" s="1">
        <v>0</v>
      </c>
      <c r="AJ15" s="14"/>
      <c r="AK15" s="9">
        <v>3930</v>
      </c>
      <c r="AL15" s="9">
        <v>1179</v>
      </c>
      <c r="AM15" s="9">
        <v>51.876000000000005</v>
      </c>
      <c r="AN15" s="16">
        <v>1127.142857</v>
      </c>
      <c r="AO15" s="16">
        <v>37.571428570000002</v>
      </c>
      <c r="AP15" s="16" t="s">
        <v>14</v>
      </c>
      <c r="AQ15" s="16" t="s">
        <v>14</v>
      </c>
      <c r="AR15" s="9">
        <f t="shared" si="0"/>
        <v>3878.1239999999998</v>
      </c>
      <c r="AS15" s="9">
        <f t="shared" si="1"/>
        <v>2750.981143</v>
      </c>
      <c r="AT15" s="9" t="s">
        <v>14</v>
      </c>
      <c r="AU15" s="9" t="e">
        <f t="shared" si="3"/>
        <v>#VALUE!</v>
      </c>
    </row>
    <row r="16" spans="1:47" x14ac:dyDescent="0.2">
      <c r="A16" s="2" t="s">
        <v>114</v>
      </c>
      <c r="B16" s="3">
        <v>66</v>
      </c>
      <c r="C16" s="1" t="s">
        <v>5</v>
      </c>
      <c r="D16" s="8">
        <v>0</v>
      </c>
      <c r="E16" s="1">
        <v>20</v>
      </c>
      <c r="F16" s="1" t="s">
        <v>10</v>
      </c>
      <c r="G16" s="1">
        <v>0.53</v>
      </c>
      <c r="H16" s="20">
        <v>239</v>
      </c>
      <c r="I16" s="1">
        <v>0.04</v>
      </c>
      <c r="J16" s="1" t="s">
        <v>14</v>
      </c>
      <c r="K16" s="1" t="s">
        <v>20</v>
      </c>
      <c r="L16" s="1" t="s">
        <v>25</v>
      </c>
      <c r="M16" s="6" t="s">
        <v>14</v>
      </c>
      <c r="N16" s="13"/>
      <c r="O16" s="1">
        <v>1.4</v>
      </c>
      <c r="P16" s="22">
        <v>1.7</v>
      </c>
      <c r="Q16" s="3">
        <v>11</v>
      </c>
      <c r="R16" s="3" t="s">
        <v>47</v>
      </c>
      <c r="S16" s="13"/>
      <c r="T16" s="19">
        <v>524.04</v>
      </c>
      <c r="U16" s="19">
        <f t="shared" si="4"/>
        <v>7.9399999999999995</v>
      </c>
      <c r="V16" s="1">
        <v>964.92</v>
      </c>
      <c r="W16" s="1">
        <v>0.41</v>
      </c>
      <c r="X16" s="22">
        <v>4513.17</v>
      </c>
      <c r="Y16" s="22">
        <f t="shared" si="5"/>
        <v>18.883556485355648</v>
      </c>
      <c r="Z16" s="1">
        <v>2403.29</v>
      </c>
      <c r="AA16" s="4">
        <v>198</v>
      </c>
      <c r="AB16" s="13"/>
      <c r="AC16" s="1">
        <v>4.2</v>
      </c>
      <c r="AD16" s="3">
        <v>20</v>
      </c>
      <c r="AE16" s="18">
        <v>6</v>
      </c>
      <c r="AF16" s="19">
        <f t="shared" si="6"/>
        <v>9.0909090909090912E-2</v>
      </c>
      <c r="AG16" s="1">
        <v>57.4</v>
      </c>
      <c r="AH16" s="1">
        <v>0</v>
      </c>
      <c r="AI16" s="1">
        <v>0</v>
      </c>
      <c r="AJ16" s="13"/>
      <c r="AK16" s="9">
        <v>3960</v>
      </c>
      <c r="AL16" s="9">
        <v>792</v>
      </c>
      <c r="AM16" s="9">
        <v>20.988000000000003</v>
      </c>
      <c r="AN16" s="16">
        <v>770.8380952</v>
      </c>
      <c r="AO16" s="16">
        <v>25.694603170000001</v>
      </c>
      <c r="AP16" s="16">
        <v>691.09431910000001</v>
      </c>
      <c r="AQ16" s="16">
        <v>46.072954609999996</v>
      </c>
      <c r="AR16" s="9">
        <f t="shared" si="0"/>
        <v>3939.0120000000002</v>
      </c>
      <c r="AS16" s="9">
        <f t="shared" si="1"/>
        <v>3168.1739047999999</v>
      </c>
      <c r="AT16" s="9">
        <f t="shared" ref="AT16:AT55" si="7">AS16+AP16</f>
        <v>3859.2682239000001</v>
      </c>
      <c r="AU16" s="9">
        <f t="shared" si="3"/>
        <v>691.09431910000012</v>
      </c>
    </row>
    <row r="17" spans="1:47" x14ac:dyDescent="0.2">
      <c r="A17" s="2" t="s">
        <v>115</v>
      </c>
      <c r="B17" s="1">
        <v>64.900000000000006</v>
      </c>
      <c r="C17" s="1" t="s">
        <v>5</v>
      </c>
      <c r="D17" s="8">
        <v>0</v>
      </c>
      <c r="E17" s="1">
        <v>30</v>
      </c>
      <c r="F17" s="1" t="s">
        <v>10</v>
      </c>
      <c r="G17" s="1">
        <v>0.96</v>
      </c>
      <c r="H17" s="20">
        <v>183</v>
      </c>
      <c r="I17" s="1">
        <v>0.05</v>
      </c>
      <c r="J17" s="1" t="s">
        <v>14</v>
      </c>
      <c r="K17" s="1" t="s">
        <v>20</v>
      </c>
      <c r="L17" s="1" t="s">
        <v>25</v>
      </c>
      <c r="M17" s="6" t="s">
        <v>14</v>
      </c>
      <c r="N17" s="13"/>
      <c r="O17" s="1">
        <v>1.4</v>
      </c>
      <c r="P17" s="22">
        <v>1.7</v>
      </c>
      <c r="Q17" s="1">
        <v>10.8</v>
      </c>
      <c r="R17" s="3" t="s">
        <v>48</v>
      </c>
      <c r="S17" s="13"/>
      <c r="T17" s="19">
        <v>349.16</v>
      </c>
      <c r="U17" s="19">
        <f t="shared" si="4"/>
        <v>5.3799691833590142</v>
      </c>
      <c r="V17" s="4">
        <v>2121.9</v>
      </c>
      <c r="W17" s="1">
        <v>3.13</v>
      </c>
      <c r="X17" s="22">
        <v>3668.79</v>
      </c>
      <c r="Y17" s="22">
        <f t="shared" si="5"/>
        <v>20.048032786885244</v>
      </c>
      <c r="Z17" s="1">
        <v>2035.85</v>
      </c>
      <c r="AA17" s="4">
        <v>584.1</v>
      </c>
      <c r="AB17" s="13"/>
      <c r="AC17" s="1">
        <v>4.2</v>
      </c>
      <c r="AD17" s="3">
        <v>20</v>
      </c>
      <c r="AE17" s="18">
        <v>6</v>
      </c>
      <c r="AF17" s="19">
        <f t="shared" si="6"/>
        <v>9.2449922958397532E-2</v>
      </c>
      <c r="AG17" s="1">
        <v>56.4</v>
      </c>
      <c r="AH17" s="1">
        <v>0</v>
      </c>
      <c r="AI17" s="1">
        <v>0</v>
      </c>
      <c r="AJ17" s="13"/>
      <c r="AK17" s="9">
        <v>3894.0000000000005</v>
      </c>
      <c r="AL17" s="9">
        <v>1168.2</v>
      </c>
      <c r="AM17" s="9">
        <v>37.382400000000004</v>
      </c>
      <c r="AN17" s="16">
        <v>1130.866667</v>
      </c>
      <c r="AO17" s="16">
        <v>37.695555560000003</v>
      </c>
      <c r="AP17" s="16">
        <v>1136.199552</v>
      </c>
      <c r="AQ17" s="16">
        <v>75.746636800000005</v>
      </c>
      <c r="AR17" s="9">
        <f t="shared" si="0"/>
        <v>3856.6176000000005</v>
      </c>
      <c r="AS17" s="9">
        <f t="shared" si="1"/>
        <v>2725.7509330000003</v>
      </c>
      <c r="AT17" s="9">
        <f t="shared" si="7"/>
        <v>3861.9504850000003</v>
      </c>
      <c r="AU17" s="9">
        <f t="shared" si="3"/>
        <v>1136.199552</v>
      </c>
    </row>
    <row r="18" spans="1:47" x14ac:dyDescent="0.2">
      <c r="A18" s="2" t="s">
        <v>116</v>
      </c>
      <c r="B18" s="1">
        <v>65.900000000000006</v>
      </c>
      <c r="C18" s="1" t="s">
        <v>5</v>
      </c>
      <c r="D18" s="8">
        <v>0</v>
      </c>
      <c r="E18" s="1">
        <v>10</v>
      </c>
      <c r="F18" s="1" t="s">
        <v>9</v>
      </c>
      <c r="G18" s="1">
        <v>1.08</v>
      </c>
      <c r="H18" s="20">
        <v>196</v>
      </c>
      <c r="I18" s="1">
        <v>0.05</v>
      </c>
      <c r="J18" s="1" t="s">
        <v>17</v>
      </c>
      <c r="K18" s="1" t="s">
        <v>20</v>
      </c>
      <c r="L18" s="1" t="s">
        <v>25</v>
      </c>
      <c r="M18" s="6" t="s">
        <v>14</v>
      </c>
      <c r="N18" s="13"/>
      <c r="O18" s="1">
        <v>1.5</v>
      </c>
      <c r="P18" s="22">
        <v>1.9</v>
      </c>
      <c r="Q18" s="3">
        <v>11</v>
      </c>
      <c r="R18" s="3" t="s">
        <v>41</v>
      </c>
      <c r="S18" s="13"/>
      <c r="T18" s="19">
        <v>416.55</v>
      </c>
      <c r="U18" s="19">
        <f t="shared" si="4"/>
        <v>6.3209408194233685</v>
      </c>
      <c r="V18" s="1">
        <v>4153.63</v>
      </c>
      <c r="W18" s="1">
        <v>4.9400000000000004</v>
      </c>
      <c r="X18" s="22">
        <v>4645.29</v>
      </c>
      <c r="Y18" s="22">
        <f t="shared" si="5"/>
        <v>23.70045918367347</v>
      </c>
      <c r="Z18" s="4">
        <v>4168.32</v>
      </c>
      <c r="AA18" s="4">
        <v>197.7</v>
      </c>
      <c r="AB18" s="14"/>
      <c r="AC18" s="1">
        <v>4.2</v>
      </c>
      <c r="AD18" s="3">
        <v>20</v>
      </c>
      <c r="AE18" s="18">
        <v>6</v>
      </c>
      <c r="AF18" s="19">
        <f t="shared" si="6"/>
        <v>9.1047040971168433E-2</v>
      </c>
      <c r="AG18" s="1">
        <v>57.3</v>
      </c>
      <c r="AH18" s="1">
        <v>0</v>
      </c>
      <c r="AI18" s="1">
        <v>0</v>
      </c>
      <c r="AJ18" s="14"/>
      <c r="AK18" s="9">
        <v>3954.0000000000005</v>
      </c>
      <c r="AL18" s="9">
        <v>395.40000000000009</v>
      </c>
      <c r="AM18" s="9">
        <v>42.70320000000001</v>
      </c>
      <c r="AN18" s="16">
        <v>352.63809520000001</v>
      </c>
      <c r="AO18" s="16">
        <v>11.754603169999999</v>
      </c>
      <c r="AP18" s="16">
        <v>233.01978020000001</v>
      </c>
      <c r="AQ18" s="16">
        <v>15.53465201</v>
      </c>
      <c r="AR18" s="9">
        <f t="shared" si="0"/>
        <v>3911.2968000000005</v>
      </c>
      <c r="AS18" s="9">
        <f t="shared" si="1"/>
        <v>3558.6587048000006</v>
      </c>
      <c r="AT18" s="9">
        <f t="shared" si="7"/>
        <v>3791.6784850000004</v>
      </c>
      <c r="AU18" s="9">
        <f t="shared" si="3"/>
        <v>233.01978019999979</v>
      </c>
    </row>
    <row r="19" spans="1:47" x14ac:dyDescent="0.2">
      <c r="A19" s="2" t="s">
        <v>117</v>
      </c>
      <c r="B19" s="1">
        <v>63.3</v>
      </c>
      <c r="C19" s="1" t="s">
        <v>5</v>
      </c>
      <c r="D19" s="8">
        <v>0</v>
      </c>
      <c r="E19" s="1">
        <v>10</v>
      </c>
      <c r="F19" s="1" t="s">
        <v>10</v>
      </c>
      <c r="G19" s="4">
        <v>0.9</v>
      </c>
      <c r="H19" s="20">
        <v>179</v>
      </c>
      <c r="I19" s="4">
        <v>0.03</v>
      </c>
      <c r="J19" s="4" t="s">
        <v>14</v>
      </c>
      <c r="K19" s="1" t="s">
        <v>20</v>
      </c>
      <c r="L19" s="1" t="s">
        <v>25</v>
      </c>
      <c r="M19" s="6" t="s">
        <v>14</v>
      </c>
      <c r="N19" s="13"/>
      <c r="O19" s="1">
        <v>1.3</v>
      </c>
      <c r="P19" s="22">
        <v>1.7</v>
      </c>
      <c r="Q19" s="1">
        <v>10.6</v>
      </c>
      <c r="R19" s="3" t="s">
        <v>45</v>
      </c>
      <c r="S19" s="13"/>
      <c r="T19" s="22">
        <v>258.06</v>
      </c>
      <c r="U19" s="19">
        <f t="shared" si="4"/>
        <v>4.0767772511848346</v>
      </c>
      <c r="V19" s="4">
        <v>1067.1300000000001</v>
      </c>
      <c r="W19" s="1">
        <v>2.2400000000000002</v>
      </c>
      <c r="X19" s="22">
        <v>3448.14</v>
      </c>
      <c r="Y19" s="22">
        <f t="shared" si="5"/>
        <v>19.263351955307261</v>
      </c>
      <c r="Z19" s="1">
        <v>1706.81</v>
      </c>
      <c r="AA19" s="1">
        <v>0</v>
      </c>
      <c r="AB19" s="13"/>
      <c r="AC19" s="1">
        <v>4.2</v>
      </c>
      <c r="AD19" s="3">
        <v>18</v>
      </c>
      <c r="AE19" s="19">
        <v>5.8</v>
      </c>
      <c r="AF19" s="19">
        <f t="shared" si="6"/>
        <v>9.1627172195892573E-2</v>
      </c>
      <c r="AG19" s="3">
        <v>55</v>
      </c>
      <c r="AH19" s="1">
        <v>0</v>
      </c>
      <c r="AI19" s="1">
        <v>0</v>
      </c>
      <c r="AJ19" s="13"/>
      <c r="AK19" s="9">
        <v>3798</v>
      </c>
      <c r="AL19" s="9">
        <v>379.8</v>
      </c>
      <c r="AM19" s="9">
        <v>34.182000000000002</v>
      </c>
      <c r="AN19" s="16">
        <v>345.60952379999998</v>
      </c>
      <c r="AO19" s="16">
        <v>11.520317459999999</v>
      </c>
      <c r="AP19" s="16">
        <v>224.51623359999999</v>
      </c>
      <c r="AQ19" s="16">
        <v>14.9677489</v>
      </c>
      <c r="AR19" s="9">
        <f t="shared" si="0"/>
        <v>3763.8180000000002</v>
      </c>
      <c r="AS19" s="9">
        <f t="shared" si="1"/>
        <v>3418.2084762000004</v>
      </c>
      <c r="AT19" s="9">
        <f t="shared" si="7"/>
        <v>3642.7247098000003</v>
      </c>
      <c r="AU19" s="9">
        <f t="shared" si="3"/>
        <v>224.51623359999985</v>
      </c>
    </row>
    <row r="20" spans="1:47" x14ac:dyDescent="0.2">
      <c r="A20" s="2" t="s">
        <v>118</v>
      </c>
      <c r="B20" s="1">
        <v>65.5</v>
      </c>
      <c r="C20" s="1" t="s">
        <v>5</v>
      </c>
      <c r="D20" s="8">
        <v>0</v>
      </c>
      <c r="E20" s="1">
        <v>20</v>
      </c>
      <c r="F20" s="1" t="s">
        <v>10</v>
      </c>
      <c r="G20" s="1">
        <v>0.13</v>
      </c>
      <c r="H20" s="20">
        <v>180</v>
      </c>
      <c r="I20" s="1">
        <v>0.04</v>
      </c>
      <c r="J20" s="1" t="s">
        <v>14</v>
      </c>
      <c r="K20" s="1" t="s">
        <v>20</v>
      </c>
      <c r="L20" s="1" t="s">
        <v>25</v>
      </c>
      <c r="M20" s="6" t="s">
        <v>14</v>
      </c>
      <c r="N20" s="13"/>
      <c r="O20" s="1">
        <v>1.5</v>
      </c>
      <c r="P20" s="22">
        <v>1.8</v>
      </c>
      <c r="Q20" s="1">
        <v>10.9</v>
      </c>
      <c r="R20" s="3" t="s">
        <v>49</v>
      </c>
      <c r="S20" s="13"/>
      <c r="T20" s="19">
        <v>307.02</v>
      </c>
      <c r="U20" s="19">
        <f t="shared" si="4"/>
        <v>4.6873282442748092</v>
      </c>
      <c r="V20" s="1">
        <v>935.39</v>
      </c>
      <c r="W20" s="4">
        <v>1.08</v>
      </c>
      <c r="X20" s="22">
        <v>3749.6</v>
      </c>
      <c r="Y20" s="22">
        <f t="shared" si="5"/>
        <v>20.83111111111111</v>
      </c>
      <c r="Z20" s="1">
        <v>1425.11</v>
      </c>
      <c r="AA20" s="4">
        <v>196.5</v>
      </c>
      <c r="AB20" s="13"/>
      <c r="AC20" s="1">
        <v>4.3</v>
      </c>
      <c r="AD20" s="3">
        <v>20</v>
      </c>
      <c r="AE20" s="18">
        <v>6</v>
      </c>
      <c r="AF20" s="19">
        <f t="shared" si="6"/>
        <v>9.1603053435114504E-2</v>
      </c>
      <c r="AG20" s="3">
        <v>57</v>
      </c>
      <c r="AH20" s="1">
        <v>0</v>
      </c>
      <c r="AI20" s="1">
        <v>0</v>
      </c>
      <c r="AJ20" s="13"/>
      <c r="AK20" s="9">
        <v>3930</v>
      </c>
      <c r="AL20" s="9">
        <v>786</v>
      </c>
      <c r="AM20" s="9">
        <v>5.109</v>
      </c>
      <c r="AN20" s="16">
        <v>780.85714289999999</v>
      </c>
      <c r="AO20" s="16">
        <v>26.02857143</v>
      </c>
      <c r="AP20" s="16">
        <v>684.62239299999999</v>
      </c>
      <c r="AQ20" s="16">
        <v>45.64149286</v>
      </c>
      <c r="AR20" s="9">
        <f t="shared" si="0"/>
        <v>3924.8910000000001</v>
      </c>
      <c r="AS20" s="9">
        <f t="shared" si="1"/>
        <v>3144.0338571000002</v>
      </c>
      <c r="AT20" s="9">
        <f t="shared" si="7"/>
        <v>3828.6562501000003</v>
      </c>
      <c r="AU20" s="9">
        <f t="shared" si="3"/>
        <v>684.6223930000001</v>
      </c>
    </row>
    <row r="21" spans="1:47" x14ac:dyDescent="0.2">
      <c r="A21" s="2" t="s">
        <v>119</v>
      </c>
      <c r="B21" s="1">
        <v>65.400000000000006</v>
      </c>
      <c r="C21" s="1" t="s">
        <v>5</v>
      </c>
      <c r="D21" s="8">
        <v>0</v>
      </c>
      <c r="E21" s="1">
        <v>30</v>
      </c>
      <c r="F21" s="4" t="s">
        <v>9</v>
      </c>
      <c r="G21" s="4">
        <v>0.2</v>
      </c>
      <c r="H21" s="20">
        <v>202</v>
      </c>
      <c r="I21" s="4">
        <v>0.04</v>
      </c>
      <c r="J21" s="4" t="s">
        <v>17</v>
      </c>
      <c r="K21" s="1" t="s">
        <v>20</v>
      </c>
      <c r="L21" s="1" t="s">
        <v>25</v>
      </c>
      <c r="M21" s="6" t="s">
        <v>14</v>
      </c>
      <c r="N21" s="13"/>
      <c r="O21" s="1">
        <v>1.3</v>
      </c>
      <c r="P21" s="22">
        <v>1.7</v>
      </c>
      <c r="Q21" s="1">
        <v>10.9</v>
      </c>
      <c r="R21" s="3" t="s">
        <v>50</v>
      </c>
      <c r="S21" s="13"/>
      <c r="T21" s="19">
        <v>58.91</v>
      </c>
      <c r="U21" s="19">
        <f t="shared" si="4"/>
        <v>0.90076452599388368</v>
      </c>
      <c r="V21" s="1">
        <v>9968.14</v>
      </c>
      <c r="W21" s="1">
        <v>5.77</v>
      </c>
      <c r="X21" s="22">
        <v>4070.95</v>
      </c>
      <c r="Y21" s="22">
        <f t="shared" si="5"/>
        <v>20.153217821782178</v>
      </c>
      <c r="Z21" s="1">
        <v>5821.84</v>
      </c>
      <c r="AA21" s="4">
        <v>196.2</v>
      </c>
      <c r="AB21" s="13"/>
      <c r="AC21" s="1">
        <v>4.2</v>
      </c>
      <c r="AD21" s="3">
        <v>20</v>
      </c>
      <c r="AE21" s="18">
        <v>6</v>
      </c>
      <c r="AF21" s="19">
        <f t="shared" si="6"/>
        <v>9.1743119266055037E-2</v>
      </c>
      <c r="AG21" s="1">
        <v>56.9</v>
      </c>
      <c r="AH21" s="1">
        <v>0</v>
      </c>
      <c r="AI21" s="1">
        <v>0</v>
      </c>
      <c r="AJ21" s="13"/>
      <c r="AK21" s="9">
        <v>3924.0000000000005</v>
      </c>
      <c r="AL21" s="9">
        <v>1177.2</v>
      </c>
      <c r="AM21" s="9">
        <v>7.8480000000000016</v>
      </c>
      <c r="AN21" s="16">
        <v>1169.2952379999999</v>
      </c>
      <c r="AO21" s="16">
        <v>38.976507939999998</v>
      </c>
      <c r="AP21" s="16">
        <v>1139.564744</v>
      </c>
      <c r="AQ21" s="16">
        <v>75.970982930000005</v>
      </c>
      <c r="AR21" s="9">
        <f t="shared" si="0"/>
        <v>3916.1520000000005</v>
      </c>
      <c r="AS21" s="9">
        <f t="shared" si="1"/>
        <v>2746.8567620000003</v>
      </c>
      <c r="AT21" s="9">
        <f t="shared" si="7"/>
        <v>3886.4215060000006</v>
      </c>
      <c r="AU21" s="9">
        <f t="shared" si="3"/>
        <v>1139.5647440000002</v>
      </c>
    </row>
    <row r="22" spans="1:47" x14ac:dyDescent="0.2">
      <c r="A22" s="2" t="s">
        <v>120</v>
      </c>
      <c r="B22" s="1">
        <v>60.9</v>
      </c>
      <c r="C22" s="1" t="s">
        <v>5</v>
      </c>
      <c r="D22" s="8">
        <v>0</v>
      </c>
      <c r="E22" s="1">
        <v>30</v>
      </c>
      <c r="F22" s="1" t="s">
        <v>10</v>
      </c>
      <c r="G22" s="1">
        <v>0.32</v>
      </c>
      <c r="H22" s="20">
        <v>194</v>
      </c>
      <c r="I22" s="1">
        <v>0.06</v>
      </c>
      <c r="J22" s="1" t="s">
        <v>14</v>
      </c>
      <c r="K22" s="1" t="s">
        <v>20</v>
      </c>
      <c r="L22" s="1" t="s">
        <v>25</v>
      </c>
      <c r="M22" s="6" t="s">
        <v>14</v>
      </c>
      <c r="N22" s="13"/>
      <c r="O22" s="1">
        <v>1.5</v>
      </c>
      <c r="P22" s="22">
        <v>1.9</v>
      </c>
      <c r="Q22" s="1">
        <v>10.199999999999999</v>
      </c>
      <c r="R22" s="3" t="s">
        <v>42</v>
      </c>
      <c r="S22" s="13"/>
      <c r="T22" s="19">
        <v>426.02</v>
      </c>
      <c r="U22" s="19">
        <f t="shared" si="4"/>
        <v>6.9954022988505749</v>
      </c>
      <c r="V22" s="1">
        <v>1885.99</v>
      </c>
      <c r="W22" s="4">
        <v>3</v>
      </c>
      <c r="X22" s="22">
        <v>4843.78</v>
      </c>
      <c r="Y22" s="22">
        <f t="shared" si="5"/>
        <v>24.967938144329896</v>
      </c>
      <c r="Z22" s="4">
        <v>2016</v>
      </c>
      <c r="AA22" s="4">
        <v>548.1</v>
      </c>
      <c r="AB22" s="13"/>
      <c r="AC22" s="1">
        <v>4.2</v>
      </c>
      <c r="AD22" s="3">
        <v>18</v>
      </c>
      <c r="AE22" s="19">
        <v>5.6</v>
      </c>
      <c r="AF22" s="19">
        <f t="shared" si="6"/>
        <v>9.1954022988505746E-2</v>
      </c>
      <c r="AG22" s="3">
        <v>53</v>
      </c>
      <c r="AH22" s="1">
        <v>0</v>
      </c>
      <c r="AI22" s="1">
        <v>0</v>
      </c>
      <c r="AJ22" s="13"/>
      <c r="AK22" s="9">
        <v>3654</v>
      </c>
      <c r="AL22" s="9">
        <v>1096.2</v>
      </c>
      <c r="AM22" s="9">
        <v>11.6928</v>
      </c>
      <c r="AN22" s="16">
        <v>1084.580952</v>
      </c>
      <c r="AO22" s="16">
        <v>36.152698409999999</v>
      </c>
      <c r="AP22" s="16">
        <v>1072.6872880000001</v>
      </c>
      <c r="AQ22" s="16">
        <v>71.512485839999997</v>
      </c>
      <c r="AR22" s="9">
        <f t="shared" si="0"/>
        <v>3642.3072000000002</v>
      </c>
      <c r="AS22" s="9">
        <f t="shared" si="1"/>
        <v>2557.7262479999999</v>
      </c>
      <c r="AT22" s="9">
        <f t="shared" si="7"/>
        <v>3630.413536</v>
      </c>
      <c r="AU22" s="9">
        <f t="shared" si="3"/>
        <v>1072.6872880000001</v>
      </c>
    </row>
    <row r="23" spans="1:47" x14ac:dyDescent="0.2">
      <c r="A23" s="2" t="s">
        <v>121</v>
      </c>
      <c r="B23" s="3">
        <v>61</v>
      </c>
      <c r="C23" s="1" t="s">
        <v>5</v>
      </c>
      <c r="D23" s="8">
        <v>0</v>
      </c>
      <c r="E23" s="1">
        <v>10</v>
      </c>
      <c r="F23" s="1" t="s">
        <v>8</v>
      </c>
      <c r="G23" s="1">
        <v>1.23</v>
      </c>
      <c r="H23" s="20">
        <v>205</v>
      </c>
      <c r="I23" s="1">
        <v>0.05</v>
      </c>
      <c r="J23" s="1" t="s">
        <v>17</v>
      </c>
      <c r="K23" s="1" t="s">
        <v>20</v>
      </c>
      <c r="L23" s="1" t="s">
        <v>25</v>
      </c>
      <c r="M23" s="6" t="s">
        <v>14</v>
      </c>
      <c r="N23" s="13"/>
      <c r="O23" s="1">
        <v>1.5</v>
      </c>
      <c r="P23" s="22">
        <v>1.9</v>
      </c>
      <c r="Q23" s="1">
        <v>10.199999999999999</v>
      </c>
      <c r="R23" s="3" t="s">
        <v>51</v>
      </c>
      <c r="S23" s="13"/>
      <c r="T23" s="19">
        <v>388.94</v>
      </c>
      <c r="U23" s="19">
        <f t="shared" si="4"/>
        <v>6.3760655737704921</v>
      </c>
      <c r="V23" s="1">
        <v>11132.11</v>
      </c>
      <c r="W23" s="1">
        <v>5.66</v>
      </c>
      <c r="X23" s="22">
        <v>4865.9399999999996</v>
      </c>
      <c r="Y23" s="22">
        <f t="shared" si="5"/>
        <v>23.736292682926827</v>
      </c>
      <c r="Z23" s="1">
        <v>5417.31</v>
      </c>
      <c r="AA23" s="1">
        <v>0</v>
      </c>
      <c r="AB23" s="13"/>
      <c r="AC23" s="1">
        <v>4.4000000000000004</v>
      </c>
      <c r="AD23" s="3">
        <v>18</v>
      </c>
      <c r="AE23" s="19">
        <v>5.6</v>
      </c>
      <c r="AF23" s="19">
        <f t="shared" si="6"/>
        <v>9.1803278688524587E-2</v>
      </c>
      <c r="AG23" s="3">
        <v>53</v>
      </c>
      <c r="AH23" s="1">
        <v>0</v>
      </c>
      <c r="AI23" s="1">
        <v>0</v>
      </c>
      <c r="AJ23" s="13"/>
      <c r="AK23" s="9">
        <v>3660</v>
      </c>
      <c r="AL23" s="9">
        <v>366</v>
      </c>
      <c r="AM23" s="9">
        <v>45.018000000000001</v>
      </c>
      <c r="AN23" s="16">
        <v>320.952381</v>
      </c>
      <c r="AO23" s="16">
        <v>10.6984127</v>
      </c>
      <c r="AP23" s="16">
        <v>218.92121660000001</v>
      </c>
      <c r="AQ23" s="16">
        <v>14.59474777</v>
      </c>
      <c r="AR23" s="9">
        <f t="shared" si="0"/>
        <v>3614.982</v>
      </c>
      <c r="AS23" s="9">
        <f t="shared" si="1"/>
        <v>3294.0296189999999</v>
      </c>
      <c r="AT23" s="9">
        <f t="shared" si="7"/>
        <v>3512.9508356000001</v>
      </c>
      <c r="AU23" s="9">
        <f t="shared" si="3"/>
        <v>218.92121660000021</v>
      </c>
    </row>
    <row r="24" spans="1:47" x14ac:dyDescent="0.2">
      <c r="A24" s="2" t="s">
        <v>122</v>
      </c>
      <c r="B24" s="1">
        <v>68.2</v>
      </c>
      <c r="C24" s="1" t="s">
        <v>5</v>
      </c>
      <c r="D24" s="8">
        <v>0</v>
      </c>
      <c r="E24" s="1">
        <v>10</v>
      </c>
      <c r="F24" s="1" t="s">
        <v>9</v>
      </c>
      <c r="G24" s="1">
        <v>0.55000000000000004</v>
      </c>
      <c r="H24" s="20">
        <v>208</v>
      </c>
      <c r="I24" s="1">
        <v>0.05</v>
      </c>
      <c r="J24" s="1" t="s">
        <v>17</v>
      </c>
      <c r="K24" s="1" t="s">
        <v>20</v>
      </c>
      <c r="L24" s="1" t="s">
        <v>25</v>
      </c>
      <c r="M24" s="6" t="s">
        <v>14</v>
      </c>
      <c r="N24" s="13"/>
      <c r="O24" s="1">
        <v>1.4</v>
      </c>
      <c r="P24" s="22">
        <v>1.8</v>
      </c>
      <c r="Q24" s="1">
        <v>11.4</v>
      </c>
      <c r="R24" s="3" t="s">
        <v>41</v>
      </c>
      <c r="S24" s="13"/>
      <c r="T24" s="19">
        <v>474.05</v>
      </c>
      <c r="U24" s="19">
        <f t="shared" si="4"/>
        <v>6.9508797653958947</v>
      </c>
      <c r="V24" s="1">
        <v>1159.48</v>
      </c>
      <c r="W24" s="4">
        <v>0.48</v>
      </c>
      <c r="X24" s="22">
        <v>5084.53</v>
      </c>
      <c r="Y24" s="22">
        <f t="shared" si="5"/>
        <v>24.444855769230767</v>
      </c>
      <c r="Z24" s="1">
        <v>2290.38</v>
      </c>
      <c r="AA24" s="1">
        <v>0</v>
      </c>
      <c r="AB24" s="13"/>
      <c r="AC24" s="1">
        <v>4.2</v>
      </c>
      <c r="AD24" s="3">
        <v>20</v>
      </c>
      <c r="AE24" s="19">
        <v>4.8</v>
      </c>
      <c r="AF24" s="19">
        <f t="shared" si="6"/>
        <v>7.0381231671554245E-2</v>
      </c>
      <c r="AG24" s="1">
        <v>59.3</v>
      </c>
      <c r="AH24" s="1">
        <v>0</v>
      </c>
      <c r="AI24" s="1">
        <v>0</v>
      </c>
      <c r="AJ24" s="13"/>
      <c r="AK24" s="9">
        <v>4092</v>
      </c>
      <c r="AL24" s="9">
        <v>409.2</v>
      </c>
      <c r="AM24" s="9">
        <v>22.506000000000004</v>
      </c>
      <c r="AN24" s="16">
        <v>388</v>
      </c>
      <c r="AO24" s="16">
        <v>13</v>
      </c>
      <c r="AP24" s="16">
        <v>237.8</v>
      </c>
      <c r="AQ24" s="16">
        <v>15.9</v>
      </c>
      <c r="AR24" s="9">
        <f t="shared" si="0"/>
        <v>4069.4940000000001</v>
      </c>
      <c r="AS24" s="9">
        <f t="shared" si="1"/>
        <v>3681.4940000000001</v>
      </c>
      <c r="AT24" s="9">
        <f t="shared" si="7"/>
        <v>3919.2940000000003</v>
      </c>
      <c r="AU24" s="9">
        <f t="shared" si="3"/>
        <v>237.80000000000018</v>
      </c>
    </row>
    <row r="25" spans="1:47" x14ac:dyDescent="0.2">
      <c r="A25" s="2" t="s">
        <v>123</v>
      </c>
      <c r="B25" s="1">
        <v>59.8</v>
      </c>
      <c r="C25" s="1" t="s">
        <v>5</v>
      </c>
      <c r="D25" s="8">
        <v>0</v>
      </c>
      <c r="E25" s="1">
        <v>10</v>
      </c>
      <c r="F25" s="1" t="s">
        <v>10</v>
      </c>
      <c r="G25" s="1">
        <v>0.63</v>
      </c>
      <c r="H25" s="20">
        <v>203</v>
      </c>
      <c r="I25" s="1">
        <v>0.04</v>
      </c>
      <c r="J25" s="1" t="s">
        <v>14</v>
      </c>
      <c r="K25" s="1" t="s">
        <v>20</v>
      </c>
      <c r="L25" s="1" t="s">
        <v>25</v>
      </c>
      <c r="M25" s="6" t="s">
        <v>14</v>
      </c>
      <c r="N25" s="13"/>
      <c r="O25" s="1">
        <v>1.5</v>
      </c>
      <c r="P25" s="22">
        <v>1.9</v>
      </c>
      <c r="Q25" s="3">
        <v>10</v>
      </c>
      <c r="R25" s="3" t="s">
        <v>42</v>
      </c>
      <c r="S25" s="13"/>
      <c r="T25" s="19">
        <v>366.68</v>
      </c>
      <c r="U25" s="19">
        <f t="shared" si="4"/>
        <v>6.131772575250837</v>
      </c>
      <c r="V25" s="1">
        <v>2854.13</v>
      </c>
      <c r="W25" s="1">
        <v>4.38</v>
      </c>
      <c r="X25" s="22">
        <v>4848.6400000000003</v>
      </c>
      <c r="Y25" s="22">
        <f t="shared" si="5"/>
        <v>23.884926108374387</v>
      </c>
      <c r="Z25" s="1">
        <v>2830.46</v>
      </c>
      <c r="AA25" s="4">
        <v>358.8</v>
      </c>
      <c r="AB25" s="13"/>
      <c r="AC25" s="1">
        <v>4.2</v>
      </c>
      <c r="AD25" s="3">
        <v>18</v>
      </c>
      <c r="AE25" s="19">
        <v>5.5</v>
      </c>
      <c r="AF25" s="19">
        <f t="shared" si="6"/>
        <v>9.1973244147157199E-2</v>
      </c>
      <c r="AG25" s="3">
        <v>52</v>
      </c>
      <c r="AH25" s="1">
        <v>0</v>
      </c>
      <c r="AI25" s="1">
        <v>0</v>
      </c>
      <c r="AJ25" s="13"/>
      <c r="AK25" s="9">
        <v>3588</v>
      </c>
      <c r="AL25" s="9">
        <v>358.8</v>
      </c>
      <c r="AM25" s="9">
        <v>22.604400000000002</v>
      </c>
      <c r="AN25" s="16">
        <v>336.22857140000002</v>
      </c>
      <c r="AO25" s="16">
        <v>11.20761905</v>
      </c>
      <c r="AP25" s="16">
        <v>213.01463290000001</v>
      </c>
      <c r="AQ25" s="16">
        <v>14.200975529999999</v>
      </c>
      <c r="AR25" s="9">
        <f t="shared" si="0"/>
        <v>3565.3955999999998</v>
      </c>
      <c r="AS25" s="9">
        <f t="shared" si="1"/>
        <v>3229.1670285999999</v>
      </c>
      <c r="AT25" s="9">
        <f t="shared" si="7"/>
        <v>3442.1816614999998</v>
      </c>
      <c r="AU25" s="9">
        <f t="shared" si="3"/>
        <v>213.01463289999992</v>
      </c>
    </row>
    <row r="26" spans="1:47" x14ac:dyDescent="0.2">
      <c r="A26" s="2" t="s">
        <v>124</v>
      </c>
      <c r="B26" s="1">
        <v>60.9</v>
      </c>
      <c r="C26" s="1" t="s">
        <v>5</v>
      </c>
      <c r="D26" s="8">
        <v>0</v>
      </c>
      <c r="E26" s="1">
        <v>20</v>
      </c>
      <c r="F26" s="1" t="s">
        <v>8</v>
      </c>
      <c r="G26" s="1">
        <v>0.94</v>
      </c>
      <c r="H26" s="20">
        <v>207</v>
      </c>
      <c r="I26" s="1">
        <v>0.04</v>
      </c>
      <c r="J26" s="1" t="s">
        <v>17</v>
      </c>
      <c r="K26" s="1" t="s">
        <v>20</v>
      </c>
      <c r="L26" s="1" t="s">
        <v>25</v>
      </c>
      <c r="M26" s="6" t="s">
        <v>14</v>
      </c>
      <c r="N26" s="13"/>
      <c r="O26" s="1">
        <v>1.4</v>
      </c>
      <c r="P26" s="22">
        <v>1.8</v>
      </c>
      <c r="Q26" s="1">
        <v>10.199999999999999</v>
      </c>
      <c r="R26" s="3" t="s">
        <v>52</v>
      </c>
      <c r="S26" s="13"/>
      <c r="T26" s="22">
        <v>412.7</v>
      </c>
      <c r="U26" s="19">
        <f t="shared" si="4"/>
        <v>6.7766830870279149</v>
      </c>
      <c r="V26" s="1">
        <v>10993.56</v>
      </c>
      <c r="W26" s="4">
        <v>5.3</v>
      </c>
      <c r="X26" s="22">
        <v>5046.58</v>
      </c>
      <c r="Y26" s="22">
        <f t="shared" si="5"/>
        <v>24.379613526570047</v>
      </c>
      <c r="Z26" s="1">
        <v>5622.68</v>
      </c>
      <c r="AA26" s="1">
        <v>0</v>
      </c>
      <c r="AB26" s="13"/>
      <c r="AC26" s="1">
        <v>4.2</v>
      </c>
      <c r="AD26" s="3">
        <v>18</v>
      </c>
      <c r="AE26" s="19">
        <v>5.5</v>
      </c>
      <c r="AF26" s="19">
        <f t="shared" si="6"/>
        <v>9.0311986863711002E-2</v>
      </c>
      <c r="AG26" s="3">
        <v>53</v>
      </c>
      <c r="AH26" s="1">
        <v>0</v>
      </c>
      <c r="AI26" s="1">
        <v>0</v>
      </c>
      <c r="AJ26" s="13"/>
      <c r="AK26" s="9">
        <v>3654</v>
      </c>
      <c r="AL26" s="9">
        <v>730.8</v>
      </c>
      <c r="AM26" s="9">
        <v>34.3476</v>
      </c>
      <c r="AN26" s="16">
        <v>696.4190476</v>
      </c>
      <c r="AO26" s="16">
        <v>23.213968250000001</v>
      </c>
      <c r="AP26" s="16">
        <v>647.26529459999995</v>
      </c>
      <c r="AQ26" s="16">
        <v>43.151019640000001</v>
      </c>
      <c r="AR26" s="9">
        <f t="shared" si="0"/>
        <v>3619.6523999999999</v>
      </c>
      <c r="AS26" s="9">
        <f t="shared" si="1"/>
        <v>2923.2333524000001</v>
      </c>
      <c r="AT26" s="9">
        <f t="shared" si="7"/>
        <v>3570.4986469999999</v>
      </c>
      <c r="AU26" s="9">
        <f t="shared" si="3"/>
        <v>647.26529459999983</v>
      </c>
    </row>
    <row r="27" spans="1:47" ht="16" x14ac:dyDescent="0.2">
      <c r="A27" s="2" t="s">
        <v>125</v>
      </c>
      <c r="B27" s="1">
        <v>69.599999999999994</v>
      </c>
      <c r="C27" s="1" t="s">
        <v>5</v>
      </c>
      <c r="D27" s="8">
        <v>0</v>
      </c>
      <c r="E27" s="1">
        <v>30</v>
      </c>
      <c r="F27" s="1" t="s">
        <v>9</v>
      </c>
      <c r="G27" s="1">
        <v>0.99</v>
      </c>
      <c r="H27" s="20">
        <v>185</v>
      </c>
      <c r="I27" s="1">
        <v>0.05</v>
      </c>
      <c r="J27" s="1" t="s">
        <v>17</v>
      </c>
      <c r="K27" s="1" t="s">
        <v>23</v>
      </c>
      <c r="L27" s="1" t="s">
        <v>25</v>
      </c>
      <c r="M27" s="7" t="s">
        <v>27</v>
      </c>
      <c r="N27" s="13"/>
      <c r="O27" s="1">
        <v>1.6</v>
      </c>
      <c r="P27" s="22">
        <v>2</v>
      </c>
      <c r="Q27" s="1">
        <v>11.6</v>
      </c>
      <c r="R27" s="3" t="s">
        <v>52</v>
      </c>
      <c r="S27" s="13"/>
      <c r="T27" s="19">
        <v>321.82</v>
      </c>
      <c r="U27" s="19">
        <f t="shared" si="4"/>
        <v>4.6238505747126437</v>
      </c>
      <c r="V27" s="1">
        <v>4817.5600000000004</v>
      </c>
      <c r="W27" s="1">
        <v>5.31</v>
      </c>
      <c r="X27" s="22">
        <v>4672.54</v>
      </c>
      <c r="Y27" s="22">
        <f t="shared" si="5"/>
        <v>25.256972972972974</v>
      </c>
      <c r="Z27" s="1">
        <v>5483.65</v>
      </c>
      <c r="AA27" s="4">
        <v>417.6</v>
      </c>
      <c r="AB27" s="13"/>
      <c r="AC27" s="1">
        <v>4.2</v>
      </c>
      <c r="AD27" s="3">
        <v>20</v>
      </c>
      <c r="AE27" s="19">
        <v>6.3</v>
      </c>
      <c r="AF27" s="19">
        <f t="shared" si="6"/>
        <v>9.0517241379310345E-2</v>
      </c>
      <c r="AG27" s="1">
        <v>60.5</v>
      </c>
      <c r="AH27" s="1">
        <v>0</v>
      </c>
      <c r="AI27" s="1">
        <v>0</v>
      </c>
      <c r="AJ27" s="13"/>
      <c r="AK27" s="9">
        <v>4176</v>
      </c>
      <c r="AL27" s="9">
        <v>1252.8</v>
      </c>
      <c r="AM27" s="9">
        <v>41.342399999999998</v>
      </c>
      <c r="AN27" s="16">
        <v>1211.4666669999999</v>
      </c>
      <c r="AO27" s="16">
        <v>40.382222220000003</v>
      </c>
      <c r="AP27" s="16">
        <v>1206.873652</v>
      </c>
      <c r="AQ27" s="16">
        <v>80.458243449999998</v>
      </c>
      <c r="AR27" s="9">
        <f t="shared" si="0"/>
        <v>4134.6576000000005</v>
      </c>
      <c r="AS27" s="9">
        <f t="shared" si="1"/>
        <v>2923.1909330000008</v>
      </c>
      <c r="AT27" s="9">
        <f t="shared" si="7"/>
        <v>4130.064585000001</v>
      </c>
      <c r="AU27" s="9">
        <f t="shared" si="3"/>
        <v>1206.8736520000002</v>
      </c>
    </row>
    <row r="28" spans="1:47" ht="16" x14ac:dyDescent="0.2">
      <c r="A28" s="2" t="s">
        <v>126</v>
      </c>
      <c r="B28" s="3">
        <v>59</v>
      </c>
      <c r="C28" s="1" t="s">
        <v>5</v>
      </c>
      <c r="D28" s="8">
        <v>0</v>
      </c>
      <c r="E28" s="1">
        <v>10</v>
      </c>
      <c r="F28" s="1" t="s">
        <v>8</v>
      </c>
      <c r="G28" s="1">
        <v>0.88</v>
      </c>
      <c r="H28" s="20">
        <v>184</v>
      </c>
      <c r="I28" s="1">
        <v>0.05</v>
      </c>
      <c r="J28" s="1" t="s">
        <v>17</v>
      </c>
      <c r="K28" s="1" t="s">
        <v>20</v>
      </c>
      <c r="L28" s="1" t="s">
        <v>25</v>
      </c>
      <c r="M28" s="7" t="s">
        <v>30</v>
      </c>
      <c r="N28" s="13"/>
      <c r="O28" s="1">
        <v>1.4</v>
      </c>
      <c r="P28" s="22">
        <v>1.8</v>
      </c>
      <c r="Q28" s="1">
        <v>9.8000000000000007</v>
      </c>
      <c r="R28" s="1" t="s">
        <v>53</v>
      </c>
      <c r="S28" s="13"/>
      <c r="T28" s="22">
        <v>339.3</v>
      </c>
      <c r="U28" s="19">
        <f t="shared" si="4"/>
        <v>5.7508474576271187</v>
      </c>
      <c r="V28" s="1">
        <v>6029.98</v>
      </c>
      <c r="W28" s="1">
        <v>5.48</v>
      </c>
      <c r="X28" s="22">
        <v>4423.3100000000004</v>
      </c>
      <c r="Y28" s="22">
        <f t="shared" si="5"/>
        <v>24.039728260869566</v>
      </c>
      <c r="Z28" s="1">
        <v>3108.58</v>
      </c>
      <c r="AA28" s="1">
        <v>0</v>
      </c>
      <c r="AB28" s="13"/>
      <c r="AC28" s="1">
        <v>4.2</v>
      </c>
      <c r="AD28" s="3">
        <v>18</v>
      </c>
      <c r="AE28" s="19">
        <v>5.5</v>
      </c>
      <c r="AF28" s="19">
        <f t="shared" si="6"/>
        <v>9.3220338983050849E-2</v>
      </c>
      <c r="AG28" s="1">
        <v>51.3</v>
      </c>
      <c r="AH28" s="1">
        <v>0</v>
      </c>
      <c r="AI28" s="1">
        <v>0</v>
      </c>
      <c r="AJ28" s="13"/>
      <c r="AK28" s="9">
        <v>3540</v>
      </c>
      <c r="AL28" s="9">
        <v>354</v>
      </c>
      <c r="AM28" s="9">
        <v>31.151999999999997</v>
      </c>
      <c r="AN28" s="16">
        <v>322.8380952</v>
      </c>
      <c r="AO28" s="16">
        <v>10.761269840000001</v>
      </c>
      <c r="AP28" s="16">
        <v>211.54053339999999</v>
      </c>
      <c r="AQ28" s="16">
        <v>14.102702219999999</v>
      </c>
      <c r="AR28" s="9">
        <f t="shared" si="0"/>
        <v>3508.848</v>
      </c>
      <c r="AS28" s="9">
        <f t="shared" si="1"/>
        <v>3186.0099048000002</v>
      </c>
      <c r="AT28" s="9">
        <f t="shared" si="7"/>
        <v>3397.5504382000004</v>
      </c>
      <c r="AU28" s="9">
        <f t="shared" si="3"/>
        <v>211.54053340000019</v>
      </c>
    </row>
    <row r="29" spans="1:47" x14ac:dyDescent="0.2">
      <c r="A29" s="2" t="s">
        <v>127</v>
      </c>
      <c r="B29" s="1">
        <v>58.9</v>
      </c>
      <c r="C29" s="1" t="s">
        <v>5</v>
      </c>
      <c r="D29" s="8">
        <v>0</v>
      </c>
      <c r="E29" s="1">
        <v>20</v>
      </c>
      <c r="F29" s="1" t="s">
        <v>8</v>
      </c>
      <c r="G29" s="1">
        <v>4.96</v>
      </c>
      <c r="H29" s="20">
        <v>211</v>
      </c>
      <c r="I29" s="1">
        <v>0.04</v>
      </c>
      <c r="J29" s="1" t="s">
        <v>17</v>
      </c>
      <c r="K29" s="1" t="s">
        <v>20</v>
      </c>
      <c r="L29" s="1" t="s">
        <v>25</v>
      </c>
      <c r="M29" s="6" t="s">
        <v>14</v>
      </c>
      <c r="N29" s="13"/>
      <c r="O29" s="1">
        <v>1.6</v>
      </c>
      <c r="P29" s="22">
        <v>2</v>
      </c>
      <c r="Q29" s="1">
        <v>9.8000000000000007</v>
      </c>
      <c r="R29" s="3" t="s">
        <v>51</v>
      </c>
      <c r="S29" s="13"/>
      <c r="T29" s="19">
        <v>336.09</v>
      </c>
      <c r="U29" s="19">
        <f t="shared" si="4"/>
        <v>5.7061120543293713</v>
      </c>
      <c r="V29" s="1">
        <v>2062.61</v>
      </c>
      <c r="W29" s="1">
        <v>4.32</v>
      </c>
      <c r="X29" s="22">
        <v>4937.51</v>
      </c>
      <c r="Y29" s="22">
        <f t="shared" si="5"/>
        <v>23.400521327014218</v>
      </c>
      <c r="Z29" s="4">
        <v>2005.1</v>
      </c>
      <c r="AA29" s="1">
        <v>0</v>
      </c>
      <c r="AB29" s="13"/>
      <c r="AC29" s="1">
        <v>4.2</v>
      </c>
      <c r="AD29" s="3">
        <v>18</v>
      </c>
      <c r="AE29" s="19">
        <v>5.5</v>
      </c>
      <c r="AF29" s="19">
        <f t="shared" si="6"/>
        <v>9.3378607809847206E-2</v>
      </c>
      <c r="AG29" s="1">
        <v>51.2</v>
      </c>
      <c r="AH29" s="1">
        <v>0</v>
      </c>
      <c r="AI29" s="1">
        <v>0</v>
      </c>
      <c r="AJ29" s="13"/>
      <c r="AK29" s="9">
        <v>3534</v>
      </c>
      <c r="AL29" s="9">
        <v>706.8</v>
      </c>
      <c r="AM29" s="9">
        <v>175.28639999999999</v>
      </c>
      <c r="AN29" s="16">
        <v>531.4190476</v>
      </c>
      <c r="AO29" s="16">
        <v>17.713968250000001</v>
      </c>
      <c r="AP29" s="16">
        <v>655.78725250000002</v>
      </c>
      <c r="AQ29" s="16">
        <v>43.719150159999998</v>
      </c>
      <c r="AR29" s="9">
        <f t="shared" si="0"/>
        <v>3358.7136</v>
      </c>
      <c r="AS29" s="9">
        <f t="shared" si="1"/>
        <v>2827.2945524000002</v>
      </c>
      <c r="AT29" s="9">
        <f t="shared" si="7"/>
        <v>3483.0818049</v>
      </c>
      <c r="AU29" s="9">
        <f t="shared" si="3"/>
        <v>655.78725249999979</v>
      </c>
    </row>
    <row r="30" spans="1:47" x14ac:dyDescent="0.2">
      <c r="A30" s="2" t="s">
        <v>128</v>
      </c>
      <c r="B30" s="1">
        <v>72.400000000000006</v>
      </c>
      <c r="C30" s="1" t="s">
        <v>5</v>
      </c>
      <c r="D30" s="8">
        <v>0</v>
      </c>
      <c r="E30" s="1">
        <v>20</v>
      </c>
      <c r="F30" s="1" t="s">
        <v>9</v>
      </c>
      <c r="G30" s="1">
        <v>0.55000000000000004</v>
      </c>
      <c r="H30" s="20">
        <v>201</v>
      </c>
      <c r="I30" s="1">
        <v>0.03</v>
      </c>
      <c r="J30" s="1" t="s">
        <v>17</v>
      </c>
      <c r="K30" s="1" t="s">
        <v>20</v>
      </c>
      <c r="L30" s="1" t="s">
        <v>25</v>
      </c>
      <c r="M30" s="6" t="s">
        <v>14</v>
      </c>
      <c r="N30" s="13"/>
      <c r="O30" s="1">
        <v>1.4</v>
      </c>
      <c r="P30" s="22">
        <v>1.8</v>
      </c>
      <c r="Q30" s="1">
        <v>12.1</v>
      </c>
      <c r="R30" s="3" t="s">
        <v>54</v>
      </c>
      <c r="S30" s="13"/>
      <c r="T30" s="22">
        <v>336.6</v>
      </c>
      <c r="U30" s="19">
        <f t="shared" si="4"/>
        <v>4.6491712707182318</v>
      </c>
      <c r="V30" s="1">
        <v>1243.8900000000001</v>
      </c>
      <c r="W30" s="1">
        <v>1.97</v>
      </c>
      <c r="X30" s="22">
        <v>5306</v>
      </c>
      <c r="Y30" s="22">
        <f t="shared" si="5"/>
        <v>26.398009950248756</v>
      </c>
      <c r="Z30" s="1">
        <v>2019.04</v>
      </c>
      <c r="AA30" s="4">
        <v>217.2</v>
      </c>
      <c r="AB30" s="13"/>
      <c r="AC30" s="1">
        <v>4.2</v>
      </c>
      <c r="AD30" s="3">
        <v>20</v>
      </c>
      <c r="AE30" s="19">
        <v>6.6</v>
      </c>
      <c r="AF30" s="19">
        <f t="shared" si="6"/>
        <v>9.1160220994475127E-2</v>
      </c>
      <c r="AG30" s="3">
        <v>63</v>
      </c>
      <c r="AH30" s="1">
        <v>0</v>
      </c>
      <c r="AI30" s="1">
        <v>0</v>
      </c>
      <c r="AJ30" s="13"/>
      <c r="AK30" s="9">
        <v>4344</v>
      </c>
      <c r="AL30" s="9">
        <v>868.8</v>
      </c>
      <c r="AM30" s="9">
        <v>23.892000000000003</v>
      </c>
      <c r="AN30" s="16">
        <v>845.08571429999995</v>
      </c>
      <c r="AO30" s="16">
        <v>28.169523810000001</v>
      </c>
      <c r="AP30" s="16">
        <v>748.751802</v>
      </c>
      <c r="AQ30" s="16">
        <v>49.916786799999997</v>
      </c>
      <c r="AR30" s="9">
        <f t="shared" si="0"/>
        <v>4320.1080000000002</v>
      </c>
      <c r="AS30" s="9">
        <f t="shared" si="1"/>
        <v>3475.0222857000003</v>
      </c>
      <c r="AT30" s="9">
        <f t="shared" si="7"/>
        <v>4223.7740877000006</v>
      </c>
      <c r="AU30" s="9">
        <f t="shared" si="3"/>
        <v>748.75180200000023</v>
      </c>
    </row>
    <row r="31" spans="1:47" x14ac:dyDescent="0.2">
      <c r="A31" s="2" t="s">
        <v>129</v>
      </c>
      <c r="B31" s="1">
        <v>61.1</v>
      </c>
      <c r="C31" s="1" t="s">
        <v>5</v>
      </c>
      <c r="D31" s="8">
        <v>0</v>
      </c>
      <c r="E31" s="1">
        <v>10</v>
      </c>
      <c r="F31" s="1" t="s">
        <v>10</v>
      </c>
      <c r="G31" s="1">
        <v>0.33</v>
      </c>
      <c r="H31" s="20">
        <v>204</v>
      </c>
      <c r="I31" s="1">
        <v>0.05</v>
      </c>
      <c r="J31" s="1" t="s">
        <v>14</v>
      </c>
      <c r="K31" s="1" t="s">
        <v>20</v>
      </c>
      <c r="L31" s="1" t="s">
        <v>25</v>
      </c>
      <c r="M31" s="6" t="s">
        <v>14</v>
      </c>
      <c r="N31" s="13"/>
      <c r="O31" s="1">
        <v>1.3</v>
      </c>
      <c r="P31" s="22">
        <v>1.7</v>
      </c>
      <c r="Q31" s="3">
        <v>10</v>
      </c>
      <c r="R31" s="1" t="s">
        <v>48</v>
      </c>
      <c r="S31" s="13"/>
      <c r="T31" s="19">
        <v>539.79</v>
      </c>
      <c r="U31" s="19">
        <f t="shared" si="4"/>
        <v>8.8345335515548271</v>
      </c>
      <c r="V31" s="1">
        <v>2133.87</v>
      </c>
      <c r="W31" s="4">
        <v>4.0999999999999996</v>
      </c>
      <c r="X31" s="22">
        <v>4706.13</v>
      </c>
      <c r="Y31" s="22">
        <f t="shared" si="5"/>
        <v>23.069264705882354</v>
      </c>
      <c r="Z31" s="1">
        <v>2991.39</v>
      </c>
      <c r="AA31" s="4">
        <v>183.3</v>
      </c>
      <c r="AB31" s="13"/>
      <c r="AC31" s="1" t="s">
        <v>83</v>
      </c>
      <c r="AD31" s="3">
        <v>18</v>
      </c>
      <c r="AE31" s="18">
        <v>6</v>
      </c>
      <c r="AF31" s="19">
        <f t="shared" si="6"/>
        <v>9.8199672667757767E-2</v>
      </c>
      <c r="AG31" s="1">
        <v>53.1</v>
      </c>
      <c r="AH31" s="1">
        <v>0</v>
      </c>
      <c r="AI31" s="1">
        <v>0</v>
      </c>
      <c r="AJ31" s="13"/>
      <c r="AK31" s="9">
        <v>3666</v>
      </c>
      <c r="AL31" s="9">
        <v>366.6</v>
      </c>
      <c r="AM31" s="9">
        <v>12.097799999999999</v>
      </c>
      <c r="AN31" s="16">
        <v>354.6</v>
      </c>
      <c r="AO31" s="16">
        <v>11.82</v>
      </c>
      <c r="AP31" s="16">
        <v>215.86598979999999</v>
      </c>
      <c r="AQ31" s="16">
        <v>14.39106599</v>
      </c>
      <c r="AR31" s="9">
        <f t="shared" si="0"/>
        <v>3653.9022</v>
      </c>
      <c r="AS31" s="9">
        <f t="shared" si="1"/>
        <v>3299.3022000000001</v>
      </c>
      <c r="AT31" s="9">
        <f t="shared" si="7"/>
        <v>3515.1681898000002</v>
      </c>
      <c r="AU31" s="9">
        <f t="shared" si="3"/>
        <v>215.86598980000008</v>
      </c>
    </row>
    <row r="32" spans="1:47" x14ac:dyDescent="0.2">
      <c r="A32" s="2" t="s">
        <v>130</v>
      </c>
      <c r="B32" s="1">
        <v>60.4</v>
      </c>
      <c r="C32" s="1" t="s">
        <v>5</v>
      </c>
      <c r="D32" s="8">
        <v>0</v>
      </c>
      <c r="E32" s="1">
        <v>20</v>
      </c>
      <c r="F32" s="1" t="s">
        <v>9</v>
      </c>
      <c r="G32" s="1">
        <v>3.66</v>
      </c>
      <c r="H32" s="20">
        <v>219</v>
      </c>
      <c r="I32" s="1">
        <v>0.03</v>
      </c>
      <c r="J32" s="1" t="s">
        <v>17</v>
      </c>
      <c r="K32" s="1" t="s">
        <v>20</v>
      </c>
      <c r="L32" s="1" t="s">
        <v>25</v>
      </c>
      <c r="M32" s="6" t="s">
        <v>14</v>
      </c>
      <c r="N32" s="13"/>
      <c r="O32" s="1">
        <v>1.3</v>
      </c>
      <c r="P32" s="22">
        <v>1.7</v>
      </c>
      <c r="Q32" s="3">
        <v>6</v>
      </c>
      <c r="R32" s="1" t="s">
        <v>52</v>
      </c>
      <c r="S32" s="13"/>
      <c r="T32" s="19">
        <v>63.58</v>
      </c>
      <c r="U32" s="19">
        <f t="shared" si="4"/>
        <v>1.0526490066225165</v>
      </c>
      <c r="V32" s="1">
        <v>889.82</v>
      </c>
      <c r="W32" s="1">
        <v>0.96</v>
      </c>
      <c r="X32" s="22">
        <v>4455.9799999999996</v>
      </c>
      <c r="Y32" s="22">
        <f t="shared" si="5"/>
        <v>20.346940639269405</v>
      </c>
      <c r="Z32" s="4">
        <v>1764.67</v>
      </c>
      <c r="AA32" s="4">
        <v>181.2</v>
      </c>
      <c r="AB32" s="13"/>
      <c r="AC32" s="1">
        <v>4.2</v>
      </c>
      <c r="AD32" s="3">
        <v>18</v>
      </c>
      <c r="AE32" s="19">
        <v>5.5</v>
      </c>
      <c r="AF32" s="19">
        <f t="shared" si="6"/>
        <v>9.105960264900663E-2</v>
      </c>
      <c r="AG32" s="1">
        <v>52.5</v>
      </c>
      <c r="AH32" s="1">
        <v>0</v>
      </c>
      <c r="AI32" s="1">
        <v>0</v>
      </c>
      <c r="AJ32" s="13"/>
      <c r="AK32" s="9">
        <v>3624</v>
      </c>
      <c r="AL32" s="9">
        <v>724.8</v>
      </c>
      <c r="AM32" s="9">
        <v>132.63839999999999</v>
      </c>
      <c r="AN32" s="16">
        <v>592.18095240000002</v>
      </c>
      <c r="AO32" s="16">
        <v>19.739365079999999</v>
      </c>
      <c r="AP32" s="16">
        <v>659.26329469999996</v>
      </c>
      <c r="AQ32" s="16">
        <v>43.950886310000001</v>
      </c>
      <c r="AR32" s="9">
        <f t="shared" si="0"/>
        <v>3491.3616000000002</v>
      </c>
      <c r="AS32" s="9">
        <f t="shared" si="1"/>
        <v>2899.1806476000002</v>
      </c>
      <c r="AT32" s="9">
        <f t="shared" si="7"/>
        <v>3558.4439423000003</v>
      </c>
      <c r="AU32" s="9">
        <f t="shared" si="3"/>
        <v>659.26329470000019</v>
      </c>
    </row>
    <row r="33" spans="1:47" x14ac:dyDescent="0.2">
      <c r="A33" s="2" t="s">
        <v>131</v>
      </c>
      <c r="B33" s="1">
        <v>66.5</v>
      </c>
      <c r="C33" s="1" t="s">
        <v>5</v>
      </c>
      <c r="D33" s="8">
        <v>0</v>
      </c>
      <c r="E33" s="1">
        <v>20</v>
      </c>
      <c r="F33" s="1" t="s">
        <v>10</v>
      </c>
      <c r="G33" s="1">
        <v>2.13</v>
      </c>
      <c r="H33" s="19">
        <v>213</v>
      </c>
      <c r="I33" s="1">
        <v>0.04</v>
      </c>
      <c r="J33" s="1" t="s">
        <v>14</v>
      </c>
      <c r="K33" s="1" t="s">
        <v>20</v>
      </c>
      <c r="L33" s="1" t="s">
        <v>25</v>
      </c>
      <c r="M33" s="6" t="s">
        <v>14</v>
      </c>
      <c r="N33" s="13"/>
      <c r="O33" s="1">
        <v>1.7</v>
      </c>
      <c r="P33" s="22">
        <v>2</v>
      </c>
      <c r="Q33" s="1">
        <v>6.7</v>
      </c>
      <c r="R33" s="1" t="s">
        <v>55</v>
      </c>
      <c r="S33" s="13"/>
      <c r="T33" s="22">
        <v>433.3</v>
      </c>
      <c r="U33" s="19">
        <f t="shared" si="4"/>
        <v>6.5157894736842108</v>
      </c>
      <c r="V33" s="1">
        <v>2061.9699999999998</v>
      </c>
      <c r="W33" s="1">
        <v>3.86</v>
      </c>
      <c r="X33" s="22">
        <v>5066.6099999999997</v>
      </c>
      <c r="Y33" s="22">
        <f t="shared" si="5"/>
        <v>23.786901408450703</v>
      </c>
      <c r="Z33" s="1">
        <v>3380.42</v>
      </c>
      <c r="AA33" s="4">
        <v>399</v>
      </c>
      <c r="AB33" s="13"/>
      <c r="AC33" s="1">
        <v>4.2</v>
      </c>
      <c r="AD33" s="3">
        <v>20</v>
      </c>
      <c r="AE33" s="19">
        <v>6.1</v>
      </c>
      <c r="AF33" s="19">
        <f t="shared" si="6"/>
        <v>9.1729323308270674E-2</v>
      </c>
      <c r="AG33" s="1">
        <v>57.8</v>
      </c>
      <c r="AH33" s="1">
        <v>0</v>
      </c>
      <c r="AI33" s="1">
        <v>0</v>
      </c>
      <c r="AJ33" s="13"/>
      <c r="AK33" s="9">
        <v>3990</v>
      </c>
      <c r="AL33" s="9">
        <v>798</v>
      </c>
      <c r="AM33" s="9">
        <v>84.986999999999995</v>
      </c>
      <c r="AN33" s="16">
        <v>712.85714289999999</v>
      </c>
      <c r="AO33" s="16">
        <v>23.76190476</v>
      </c>
      <c r="AP33" s="16">
        <v>704.28697390000002</v>
      </c>
      <c r="AQ33" s="16">
        <v>46.952464929999998</v>
      </c>
      <c r="AR33" s="9">
        <f t="shared" si="0"/>
        <v>3905.0129999999999</v>
      </c>
      <c r="AS33" s="9">
        <f t="shared" si="1"/>
        <v>3192.1558571</v>
      </c>
      <c r="AT33" s="9">
        <f t="shared" si="7"/>
        <v>3896.4428310000003</v>
      </c>
      <c r="AU33" s="9">
        <f t="shared" si="3"/>
        <v>704.28697390000025</v>
      </c>
    </row>
    <row r="34" spans="1:47" x14ac:dyDescent="0.2">
      <c r="A34" s="2" t="s">
        <v>132</v>
      </c>
      <c r="B34" s="1">
        <v>65.5</v>
      </c>
      <c r="C34" s="1" t="s">
        <v>5</v>
      </c>
      <c r="D34" s="8">
        <v>0</v>
      </c>
      <c r="E34" s="1">
        <v>20</v>
      </c>
      <c r="F34" s="1" t="s">
        <v>9</v>
      </c>
      <c r="G34" s="1">
        <v>0.27</v>
      </c>
      <c r="H34" s="19">
        <v>209</v>
      </c>
      <c r="I34" s="1">
        <v>0.05</v>
      </c>
      <c r="J34" s="1" t="s">
        <v>17</v>
      </c>
      <c r="K34" s="1" t="s">
        <v>20</v>
      </c>
      <c r="L34" s="1" t="s">
        <v>25</v>
      </c>
      <c r="M34" s="6" t="s">
        <v>14</v>
      </c>
      <c r="N34" s="13"/>
      <c r="O34" s="1">
        <v>1.6</v>
      </c>
      <c r="P34" s="22">
        <v>1.9</v>
      </c>
      <c r="Q34" s="1">
        <v>6.6</v>
      </c>
      <c r="R34" s="1" t="s">
        <v>56</v>
      </c>
      <c r="S34" s="13"/>
      <c r="T34" s="19">
        <v>225.27</v>
      </c>
      <c r="U34" s="19">
        <f t="shared" si="4"/>
        <v>3.4392366412213744</v>
      </c>
      <c r="V34" s="1">
        <v>2789.75</v>
      </c>
      <c r="W34" s="1">
        <v>5.15</v>
      </c>
      <c r="X34" s="22">
        <v>5128.63</v>
      </c>
      <c r="Y34" s="22">
        <f t="shared" si="5"/>
        <v>24.5388995215311</v>
      </c>
      <c r="Z34" s="1">
        <v>2960.76</v>
      </c>
      <c r="AA34" s="4">
        <v>196.5</v>
      </c>
      <c r="AB34" s="13"/>
      <c r="AC34" s="3">
        <v>4</v>
      </c>
      <c r="AD34" s="3">
        <v>20</v>
      </c>
      <c r="AE34" s="18">
        <v>6</v>
      </c>
      <c r="AF34" s="19">
        <f t="shared" si="6"/>
        <v>9.1603053435114504E-2</v>
      </c>
      <c r="AG34" s="3">
        <v>57</v>
      </c>
      <c r="AH34" s="1">
        <v>0</v>
      </c>
      <c r="AI34" s="1">
        <v>0</v>
      </c>
      <c r="AJ34" s="13"/>
      <c r="AK34" s="9">
        <v>3930</v>
      </c>
      <c r="AL34" s="9">
        <v>786</v>
      </c>
      <c r="AM34" s="9">
        <v>10.611000000000001</v>
      </c>
      <c r="AN34" s="16">
        <v>775.42857140000001</v>
      </c>
      <c r="AO34" s="16">
        <v>25.847619049999999</v>
      </c>
      <c r="AP34" s="16">
        <v>685.28831979999995</v>
      </c>
      <c r="AQ34" s="16">
        <v>45.685887989999998</v>
      </c>
      <c r="AR34" s="9">
        <f t="shared" ref="AR34:AR55" si="8">AK34-AM34</f>
        <v>3919.3890000000001</v>
      </c>
      <c r="AS34" s="9">
        <f t="shared" ref="AS34:AS55" si="9">AR34-AN34</f>
        <v>3143.9604286000003</v>
      </c>
      <c r="AT34" s="9">
        <f t="shared" si="7"/>
        <v>3829.2487484000003</v>
      </c>
      <c r="AU34" s="9">
        <f t="shared" ref="AU34:AU55" si="10">AT34-AS34</f>
        <v>685.28831979999995</v>
      </c>
    </row>
    <row r="35" spans="1:47" x14ac:dyDescent="0.2">
      <c r="A35" s="2" t="s">
        <v>133</v>
      </c>
      <c r="B35" s="1">
        <v>61.9</v>
      </c>
      <c r="C35" s="1" t="s">
        <v>5</v>
      </c>
      <c r="D35" s="8">
        <v>0</v>
      </c>
      <c r="E35" s="1">
        <v>30</v>
      </c>
      <c r="F35" s="1" t="s">
        <v>10</v>
      </c>
      <c r="G35" s="4">
        <v>0.9</v>
      </c>
      <c r="H35" s="21">
        <v>187</v>
      </c>
      <c r="I35" s="4">
        <v>0.04</v>
      </c>
      <c r="J35" s="1" t="s">
        <v>14</v>
      </c>
      <c r="K35" s="1" t="s">
        <v>20</v>
      </c>
      <c r="L35" s="1" t="s">
        <v>25</v>
      </c>
      <c r="M35" s="6" t="s">
        <v>14</v>
      </c>
      <c r="N35" s="13"/>
      <c r="O35" s="1">
        <v>1.4</v>
      </c>
      <c r="P35" s="22">
        <v>1.6</v>
      </c>
      <c r="Q35" s="1">
        <v>6.2</v>
      </c>
      <c r="R35" s="1" t="s">
        <v>57</v>
      </c>
      <c r="S35" s="13"/>
      <c r="T35" s="19">
        <v>329.96</v>
      </c>
      <c r="U35" s="19">
        <f t="shared" si="4"/>
        <v>5.3305331179321485</v>
      </c>
      <c r="V35" s="1">
        <v>244.62</v>
      </c>
      <c r="W35" s="1">
        <v>0</v>
      </c>
      <c r="X35" s="22">
        <v>4357.7</v>
      </c>
      <c r="Y35" s="22">
        <f t="shared" si="5"/>
        <v>23.30320855614973</v>
      </c>
      <c r="Z35" s="1">
        <v>1548.52</v>
      </c>
      <c r="AA35" s="4">
        <v>185.7</v>
      </c>
      <c r="AB35" s="13"/>
      <c r="AC35" s="1">
        <v>4.2</v>
      </c>
      <c r="AD35" s="3">
        <v>18</v>
      </c>
      <c r="AE35" s="19">
        <v>5.7</v>
      </c>
      <c r="AF35" s="19">
        <f t="shared" si="6"/>
        <v>9.2084006462035545E-2</v>
      </c>
      <c r="AG35" s="1">
        <v>53.8</v>
      </c>
      <c r="AH35" s="1">
        <v>0</v>
      </c>
      <c r="AI35" s="1">
        <v>0</v>
      </c>
      <c r="AJ35" s="13"/>
      <c r="AK35" s="9">
        <v>3714</v>
      </c>
      <c r="AL35" s="9">
        <v>1114.2</v>
      </c>
      <c r="AM35" s="9">
        <v>33.426000000000002</v>
      </c>
      <c r="AN35" s="16">
        <v>1080.7714289999999</v>
      </c>
      <c r="AO35" s="16">
        <v>36.025714290000003</v>
      </c>
      <c r="AP35" s="16">
        <v>1090.8715199999999</v>
      </c>
      <c r="AQ35" s="16">
        <v>72.724768019999999</v>
      </c>
      <c r="AR35" s="9">
        <f t="shared" si="8"/>
        <v>3680.5740000000001</v>
      </c>
      <c r="AS35" s="9">
        <f t="shared" si="9"/>
        <v>2599.8025710000002</v>
      </c>
      <c r="AT35" s="9">
        <f t="shared" si="7"/>
        <v>3690.6740909999999</v>
      </c>
      <c r="AU35" s="9">
        <f t="shared" si="10"/>
        <v>1090.8715199999997</v>
      </c>
    </row>
    <row r="36" spans="1:47" x14ac:dyDescent="0.2">
      <c r="A36" s="2" t="s">
        <v>134</v>
      </c>
      <c r="B36" s="1">
        <v>69.400000000000006</v>
      </c>
      <c r="C36" s="1" t="s">
        <v>5</v>
      </c>
      <c r="D36" s="8">
        <v>0</v>
      </c>
      <c r="E36" s="1">
        <v>20</v>
      </c>
      <c r="F36" s="1" t="s">
        <v>9</v>
      </c>
      <c r="G36" s="4">
        <v>1</v>
      </c>
      <c r="H36" s="19">
        <v>216</v>
      </c>
      <c r="I36" s="1">
        <v>0.04</v>
      </c>
      <c r="J36" s="1" t="s">
        <v>17</v>
      </c>
      <c r="K36" s="1" t="s">
        <v>20</v>
      </c>
      <c r="L36" s="1" t="s">
        <v>25</v>
      </c>
      <c r="M36" s="6" t="s">
        <v>14</v>
      </c>
      <c r="N36" s="13"/>
      <c r="O36" s="1">
        <v>1.4</v>
      </c>
      <c r="P36" s="22">
        <v>1.6</v>
      </c>
      <c r="Q36" s="1">
        <v>6.9</v>
      </c>
      <c r="R36" s="1" t="s">
        <v>58</v>
      </c>
      <c r="S36" s="13"/>
      <c r="T36" s="19">
        <v>485.86</v>
      </c>
      <c r="U36" s="19">
        <f t="shared" si="4"/>
        <v>7.0008645533141207</v>
      </c>
      <c r="V36" s="1">
        <v>1493.66</v>
      </c>
      <c r="W36" s="1">
        <v>2.42</v>
      </c>
      <c r="X36" s="22">
        <v>5109.16</v>
      </c>
      <c r="Y36" s="22">
        <f t="shared" si="5"/>
        <v>23.653518518518517</v>
      </c>
      <c r="Z36" s="1">
        <v>2822.77</v>
      </c>
      <c r="AA36" s="4">
        <v>416.4</v>
      </c>
      <c r="AB36" s="13"/>
      <c r="AC36" s="1">
        <v>4.2</v>
      </c>
      <c r="AD36" s="3">
        <v>20</v>
      </c>
      <c r="AE36" s="19">
        <v>6.3</v>
      </c>
      <c r="AF36" s="19">
        <f t="shared" si="6"/>
        <v>9.077809798270893E-2</v>
      </c>
      <c r="AG36" s="1">
        <v>60.4</v>
      </c>
      <c r="AH36" s="1">
        <v>0</v>
      </c>
      <c r="AI36" s="1">
        <v>0</v>
      </c>
      <c r="AJ36" s="13"/>
      <c r="AK36" s="9">
        <v>4164</v>
      </c>
      <c r="AL36" s="9">
        <v>832.8</v>
      </c>
      <c r="AM36" s="9">
        <v>41.64</v>
      </c>
      <c r="AN36" s="16">
        <v>791.27619049999998</v>
      </c>
      <c r="AO36" s="16">
        <v>26.37587302</v>
      </c>
      <c r="AP36" s="16">
        <v>724.05907760000002</v>
      </c>
      <c r="AQ36" s="16">
        <v>48.270605170000003</v>
      </c>
      <c r="AR36" s="9">
        <f t="shared" si="8"/>
        <v>4122.3599999999997</v>
      </c>
      <c r="AS36" s="9">
        <f t="shared" si="9"/>
        <v>3331.0838094999999</v>
      </c>
      <c r="AT36" s="9">
        <f t="shared" si="7"/>
        <v>4055.1428870999998</v>
      </c>
      <c r="AU36" s="9">
        <f t="shared" si="10"/>
        <v>724.05907759999991</v>
      </c>
    </row>
    <row r="37" spans="1:47" x14ac:dyDescent="0.2">
      <c r="A37" s="2" t="s">
        <v>135</v>
      </c>
      <c r="B37" s="1">
        <v>63.7</v>
      </c>
      <c r="C37" s="1" t="s">
        <v>5</v>
      </c>
      <c r="D37" s="8">
        <v>0</v>
      </c>
      <c r="E37" s="1">
        <v>20</v>
      </c>
      <c r="F37" s="1" t="s">
        <v>10</v>
      </c>
      <c r="G37" s="1">
        <v>0.87</v>
      </c>
      <c r="H37" s="19">
        <v>223</v>
      </c>
      <c r="I37" s="1">
        <v>0.03</v>
      </c>
      <c r="J37" s="1" t="s">
        <v>14</v>
      </c>
      <c r="K37" s="1" t="s">
        <v>20</v>
      </c>
      <c r="L37" s="1" t="s">
        <v>25</v>
      </c>
      <c r="M37" s="6" t="s">
        <v>14</v>
      </c>
      <c r="N37" s="13"/>
      <c r="O37" s="1">
        <v>1.5</v>
      </c>
      <c r="P37" s="22">
        <v>1.8</v>
      </c>
      <c r="Q37" s="1">
        <v>6.4</v>
      </c>
      <c r="R37" s="1" t="s">
        <v>57</v>
      </c>
      <c r="S37" s="13"/>
      <c r="T37" s="19">
        <v>169.82</v>
      </c>
      <c r="U37" s="19">
        <f t="shared" si="4"/>
        <v>2.6659340659340658</v>
      </c>
      <c r="V37" s="1">
        <v>979.09</v>
      </c>
      <c r="W37" s="1">
        <v>1.67</v>
      </c>
      <c r="X37" s="22">
        <v>4637.84</v>
      </c>
      <c r="Y37" s="22">
        <f t="shared" si="5"/>
        <v>20.797488789237669</v>
      </c>
      <c r="Z37" s="1">
        <v>2261.27</v>
      </c>
      <c r="AA37" s="4">
        <v>191.1</v>
      </c>
      <c r="AB37" s="13"/>
      <c r="AC37" s="1">
        <v>4.2</v>
      </c>
      <c r="AD37" s="3">
        <v>18</v>
      </c>
      <c r="AE37" s="19">
        <v>5.9</v>
      </c>
      <c r="AF37" s="19">
        <f t="shared" si="6"/>
        <v>9.2621664050235475E-2</v>
      </c>
      <c r="AG37" s="1">
        <v>55.4</v>
      </c>
      <c r="AH37" s="1">
        <v>0</v>
      </c>
      <c r="AI37" s="1">
        <v>0</v>
      </c>
      <c r="AJ37" s="13"/>
      <c r="AK37" s="9">
        <v>3822</v>
      </c>
      <c r="AL37" s="9">
        <v>764.4</v>
      </c>
      <c r="AM37" s="9">
        <v>33.251399999999997</v>
      </c>
      <c r="AN37" s="16">
        <v>731.30476190000002</v>
      </c>
      <c r="AO37" s="16">
        <v>24.376825400000001</v>
      </c>
      <c r="AP37" s="16">
        <v>672.07660280000005</v>
      </c>
      <c r="AQ37" s="16">
        <v>44.805106850000001</v>
      </c>
      <c r="AR37" s="9">
        <f t="shared" si="8"/>
        <v>3788.7485999999999</v>
      </c>
      <c r="AS37" s="9">
        <f t="shared" si="9"/>
        <v>3057.4438381</v>
      </c>
      <c r="AT37" s="9">
        <f t="shared" si="7"/>
        <v>3729.5204408999998</v>
      </c>
      <c r="AU37" s="9">
        <f t="shared" si="10"/>
        <v>672.07660279999982</v>
      </c>
    </row>
    <row r="38" spans="1:47" x14ac:dyDescent="0.2">
      <c r="A38" s="2" t="s">
        <v>136</v>
      </c>
      <c r="B38" s="1">
        <v>63.8</v>
      </c>
      <c r="C38" s="1" t="s">
        <v>5</v>
      </c>
      <c r="D38" s="8">
        <v>0</v>
      </c>
      <c r="E38" s="1">
        <v>30</v>
      </c>
      <c r="F38" s="1" t="s">
        <v>9</v>
      </c>
      <c r="G38" s="1">
        <v>1.27</v>
      </c>
      <c r="H38" s="19">
        <v>250</v>
      </c>
      <c r="I38" s="1">
        <v>0.06</v>
      </c>
      <c r="J38" s="1" t="s">
        <v>17</v>
      </c>
      <c r="K38" s="1" t="s">
        <v>20</v>
      </c>
      <c r="L38" s="1" t="s">
        <v>25</v>
      </c>
      <c r="M38" s="6" t="s">
        <v>14</v>
      </c>
      <c r="N38" s="13"/>
      <c r="O38" s="1">
        <v>1.5</v>
      </c>
      <c r="P38" s="22">
        <v>1.8</v>
      </c>
      <c r="Q38" s="1">
        <v>6.4</v>
      </c>
      <c r="R38" s="1" t="s">
        <v>59</v>
      </c>
      <c r="S38" s="13"/>
      <c r="T38" s="19">
        <v>438.36</v>
      </c>
      <c r="U38" s="19">
        <f t="shared" si="4"/>
        <v>6.8708463949843264</v>
      </c>
      <c r="V38" s="1">
        <v>3165.07</v>
      </c>
      <c r="W38" s="1">
        <v>4.74</v>
      </c>
      <c r="X38" s="22">
        <v>5410.09</v>
      </c>
      <c r="Y38" s="22">
        <f t="shared" si="5"/>
        <v>21.640360000000001</v>
      </c>
      <c r="Z38" s="4">
        <v>3404</v>
      </c>
      <c r="AA38" s="4">
        <v>382.8</v>
      </c>
      <c r="AB38" s="13"/>
      <c r="AC38" s="1">
        <v>4.2</v>
      </c>
      <c r="AD38" s="3">
        <v>18</v>
      </c>
      <c r="AE38" s="18">
        <v>6</v>
      </c>
      <c r="AF38" s="19">
        <f t="shared" si="6"/>
        <v>9.4043887147335428E-2</v>
      </c>
      <c r="AG38" s="1">
        <v>55.5</v>
      </c>
      <c r="AH38" s="1">
        <v>0</v>
      </c>
      <c r="AI38" s="1">
        <v>0</v>
      </c>
      <c r="AJ38" s="13"/>
      <c r="AK38" s="9">
        <v>3828</v>
      </c>
      <c r="AL38" s="9">
        <v>1148.4000000000001</v>
      </c>
      <c r="AM38" s="9">
        <v>48.615600000000001</v>
      </c>
      <c r="AN38" s="16">
        <v>1099.809524</v>
      </c>
      <c r="AO38" s="16">
        <v>36.660317460000002</v>
      </c>
      <c r="AP38" s="16">
        <v>1121.458478</v>
      </c>
      <c r="AQ38" s="16">
        <v>74.763898510000004</v>
      </c>
      <c r="AR38" s="9">
        <f t="shared" si="8"/>
        <v>3779.3843999999999</v>
      </c>
      <c r="AS38" s="9">
        <f t="shared" si="9"/>
        <v>2679.5748759999997</v>
      </c>
      <c r="AT38" s="9">
        <f t="shared" si="7"/>
        <v>3801.0333539999997</v>
      </c>
      <c r="AU38" s="9">
        <f t="shared" si="10"/>
        <v>1121.458478</v>
      </c>
    </row>
    <row r="39" spans="1:47" x14ac:dyDescent="0.2">
      <c r="A39" s="2" t="s">
        <v>137</v>
      </c>
      <c r="B39" s="1">
        <v>65.900000000000006</v>
      </c>
      <c r="C39" s="1" t="s">
        <v>5</v>
      </c>
      <c r="D39" s="8">
        <v>0</v>
      </c>
      <c r="E39" s="1">
        <v>20</v>
      </c>
      <c r="F39" s="1" t="s">
        <v>8</v>
      </c>
      <c r="G39" s="4">
        <v>0.7</v>
      </c>
      <c r="H39" s="19">
        <v>216</v>
      </c>
      <c r="I39" s="1">
        <v>0.03</v>
      </c>
      <c r="J39" s="1" t="s">
        <v>17</v>
      </c>
      <c r="K39" s="1" t="s">
        <v>20</v>
      </c>
      <c r="L39" s="1" t="s">
        <v>25</v>
      </c>
      <c r="M39" s="6" t="s">
        <v>31</v>
      </c>
      <c r="N39" s="13"/>
      <c r="O39" s="1">
        <v>1.6</v>
      </c>
      <c r="P39" s="22">
        <v>1.9</v>
      </c>
      <c r="Q39" s="1">
        <v>6.6</v>
      </c>
      <c r="R39" s="1" t="s">
        <v>60</v>
      </c>
      <c r="S39" s="13"/>
      <c r="T39" s="19">
        <v>73.319999999999993</v>
      </c>
      <c r="U39" s="19">
        <f t="shared" si="4"/>
        <v>1.112594840667678</v>
      </c>
      <c r="V39" s="1">
        <v>7643.22</v>
      </c>
      <c r="W39" s="1">
        <v>5.48</v>
      </c>
      <c r="X39" s="22">
        <v>4862.1099999999997</v>
      </c>
      <c r="Y39" s="22">
        <f t="shared" si="5"/>
        <v>22.509768518518516</v>
      </c>
      <c r="Z39" s="4">
        <v>6455.3</v>
      </c>
      <c r="AA39" s="1">
        <v>0</v>
      </c>
      <c r="AB39" s="13"/>
      <c r="AC39" s="1">
        <v>4.2</v>
      </c>
      <c r="AD39" s="3">
        <v>20</v>
      </c>
      <c r="AE39" s="18">
        <v>6</v>
      </c>
      <c r="AF39" s="19">
        <f t="shared" si="6"/>
        <v>9.1047040971168433E-2</v>
      </c>
      <c r="AG39" s="1">
        <v>57.3</v>
      </c>
      <c r="AH39" s="1">
        <v>0</v>
      </c>
      <c r="AI39" s="1">
        <v>0</v>
      </c>
      <c r="AJ39" s="13"/>
      <c r="AK39" s="9">
        <v>3954.0000000000005</v>
      </c>
      <c r="AL39" s="9">
        <v>790.80000000000018</v>
      </c>
      <c r="AM39" s="9">
        <v>27.678000000000001</v>
      </c>
      <c r="AN39" s="16">
        <v>763.18095240000002</v>
      </c>
      <c r="AO39" s="16">
        <v>25.439365080000002</v>
      </c>
      <c r="AP39" s="16">
        <v>691.0198967</v>
      </c>
      <c r="AQ39" s="16">
        <v>46.067993110000003</v>
      </c>
      <c r="AR39" s="9">
        <f t="shared" si="8"/>
        <v>3926.3220000000006</v>
      </c>
      <c r="AS39" s="9">
        <f t="shared" si="9"/>
        <v>3163.1410476000005</v>
      </c>
      <c r="AT39" s="9">
        <f t="shared" si="7"/>
        <v>3854.1609443000007</v>
      </c>
      <c r="AU39" s="9">
        <f t="shared" si="10"/>
        <v>691.01989670000012</v>
      </c>
    </row>
    <row r="40" spans="1:47" x14ac:dyDescent="0.2">
      <c r="A40" s="2" t="s">
        <v>138</v>
      </c>
      <c r="B40" s="3">
        <v>61</v>
      </c>
      <c r="C40" s="1" t="s">
        <v>5</v>
      </c>
      <c r="D40" s="8">
        <v>0</v>
      </c>
      <c r="E40" s="1">
        <v>30</v>
      </c>
      <c r="F40" s="1" t="s">
        <v>8</v>
      </c>
      <c r="G40" s="1">
        <v>0.48</v>
      </c>
      <c r="H40" s="19">
        <v>221</v>
      </c>
      <c r="I40" s="1">
        <v>0.03</v>
      </c>
      <c r="J40" s="1" t="s">
        <v>17</v>
      </c>
      <c r="K40" s="1" t="s">
        <v>20</v>
      </c>
      <c r="L40" s="1" t="s">
        <v>25</v>
      </c>
      <c r="M40" s="6" t="s">
        <v>14</v>
      </c>
      <c r="N40" s="13"/>
      <c r="O40" s="1">
        <v>1.5</v>
      </c>
      <c r="P40" s="22">
        <v>1.7</v>
      </c>
      <c r="Q40" s="1">
        <v>6.1</v>
      </c>
      <c r="R40" s="1" t="s">
        <v>61</v>
      </c>
      <c r="S40" s="13"/>
      <c r="T40" s="19">
        <v>377.29</v>
      </c>
      <c r="U40" s="19">
        <f t="shared" si="4"/>
        <v>6.1850819672131152</v>
      </c>
      <c r="V40" s="1">
        <v>3727.22</v>
      </c>
      <c r="W40" s="1">
        <v>4.6100000000000003</v>
      </c>
      <c r="X40" s="22">
        <v>4109.6899999999996</v>
      </c>
      <c r="Y40" s="22">
        <f t="shared" si="5"/>
        <v>18.595882352941175</v>
      </c>
      <c r="Z40" s="1">
        <v>4064.78</v>
      </c>
      <c r="AA40" s="4">
        <v>183</v>
      </c>
      <c r="AB40" s="13"/>
      <c r="AC40" s="1">
        <v>4.2</v>
      </c>
      <c r="AD40" s="3">
        <v>18</v>
      </c>
      <c r="AE40" s="19">
        <v>5.6</v>
      </c>
      <c r="AF40" s="19">
        <f t="shared" si="6"/>
        <v>9.1803278688524587E-2</v>
      </c>
      <c r="AG40" s="3">
        <v>53</v>
      </c>
      <c r="AH40" s="1">
        <v>0</v>
      </c>
      <c r="AI40" s="1">
        <v>0</v>
      </c>
      <c r="AJ40" s="13"/>
      <c r="AK40" s="9">
        <v>3660</v>
      </c>
      <c r="AL40" s="9">
        <v>1098</v>
      </c>
      <c r="AM40" s="9">
        <v>17.567999999999998</v>
      </c>
      <c r="AN40" s="16">
        <v>1080.4761900000001</v>
      </c>
      <c r="AO40" s="16">
        <v>36.015873020000001</v>
      </c>
      <c r="AP40" s="16">
        <v>1075.054429</v>
      </c>
      <c r="AQ40" s="16">
        <v>71.670295280000005</v>
      </c>
      <c r="AR40" s="9">
        <f t="shared" si="8"/>
        <v>3642.4319999999998</v>
      </c>
      <c r="AS40" s="9">
        <f t="shared" si="9"/>
        <v>2561.9558099999995</v>
      </c>
      <c r="AT40" s="9">
        <f t="shared" si="7"/>
        <v>3637.0102389999993</v>
      </c>
      <c r="AU40" s="9">
        <f t="shared" si="10"/>
        <v>1075.0544289999998</v>
      </c>
    </row>
    <row r="41" spans="1:47" x14ac:dyDescent="0.2">
      <c r="A41" s="2" t="s">
        <v>139</v>
      </c>
      <c r="B41" s="3">
        <v>60</v>
      </c>
      <c r="C41" s="1" t="s">
        <v>5</v>
      </c>
      <c r="D41" s="8">
        <v>0</v>
      </c>
      <c r="E41" s="1">
        <v>10</v>
      </c>
      <c r="F41" s="1" t="s">
        <v>9</v>
      </c>
      <c r="G41" s="1">
        <v>2.84</v>
      </c>
      <c r="H41" s="19">
        <v>232</v>
      </c>
      <c r="I41" s="1">
        <v>0.04</v>
      </c>
      <c r="J41" s="1" t="s">
        <v>17</v>
      </c>
      <c r="K41" s="1" t="s">
        <v>20</v>
      </c>
      <c r="L41" s="1" t="s">
        <v>25</v>
      </c>
      <c r="M41" s="6" t="s">
        <v>14</v>
      </c>
      <c r="N41" s="13"/>
      <c r="O41" s="1">
        <v>1.4</v>
      </c>
      <c r="P41" s="22">
        <v>1.6</v>
      </c>
      <c r="Q41" s="3">
        <v>6</v>
      </c>
      <c r="R41" s="1" t="s">
        <v>62</v>
      </c>
      <c r="S41" s="13"/>
      <c r="T41" s="19">
        <v>422.05</v>
      </c>
      <c r="U41" s="19">
        <f t="shared" si="4"/>
        <v>7.0341666666666667</v>
      </c>
      <c r="V41" s="1">
        <v>1105.55</v>
      </c>
      <c r="W41" s="1">
        <v>1.62</v>
      </c>
      <c r="X41" s="22">
        <v>4873.72</v>
      </c>
      <c r="Y41" s="22">
        <f t="shared" si="5"/>
        <v>21.007413793103449</v>
      </c>
      <c r="Z41" s="1">
        <v>1341.49</v>
      </c>
      <c r="AA41" s="1">
        <v>0</v>
      </c>
      <c r="AB41" s="13"/>
      <c r="AC41" s="1">
        <v>4.2</v>
      </c>
      <c r="AD41" s="3">
        <v>18</v>
      </c>
      <c r="AE41" s="19">
        <v>5.5</v>
      </c>
      <c r="AF41" s="19">
        <f t="shared" si="6"/>
        <v>9.166666666666666E-2</v>
      </c>
      <c r="AG41" s="1">
        <v>52.2</v>
      </c>
      <c r="AH41" s="1">
        <v>0</v>
      </c>
      <c r="AI41" s="1">
        <v>0</v>
      </c>
      <c r="AJ41" s="13"/>
      <c r="AK41" s="9">
        <v>3600</v>
      </c>
      <c r="AL41" s="9">
        <v>360</v>
      </c>
      <c r="AM41" s="9">
        <v>102.24</v>
      </c>
      <c r="AN41" s="16">
        <v>257.76190480000002</v>
      </c>
      <c r="AO41" s="16">
        <v>8.5920634919999994</v>
      </c>
      <c r="AP41" s="16">
        <v>223.99408829999999</v>
      </c>
      <c r="AQ41" s="16">
        <v>14.93293922</v>
      </c>
      <c r="AR41" s="9">
        <f t="shared" si="8"/>
        <v>3497.76</v>
      </c>
      <c r="AS41" s="9">
        <f t="shared" si="9"/>
        <v>3239.9980952000001</v>
      </c>
      <c r="AT41" s="9">
        <f t="shared" si="7"/>
        <v>3463.9921835</v>
      </c>
      <c r="AU41" s="9">
        <f t="shared" si="10"/>
        <v>223.99408829999993</v>
      </c>
    </row>
    <row r="42" spans="1:47" ht="16" x14ac:dyDescent="0.2">
      <c r="A42" s="2" t="s">
        <v>140</v>
      </c>
      <c r="B42" s="1">
        <v>57.3</v>
      </c>
      <c r="C42" s="1" t="s">
        <v>5</v>
      </c>
      <c r="D42" s="8">
        <v>0</v>
      </c>
      <c r="E42" s="1">
        <v>10</v>
      </c>
      <c r="F42" s="1" t="s">
        <v>8</v>
      </c>
      <c r="G42" s="1">
        <v>0.81</v>
      </c>
      <c r="H42" s="19">
        <v>229</v>
      </c>
      <c r="I42" s="1">
        <v>0.04</v>
      </c>
      <c r="J42" s="1" t="s">
        <v>17</v>
      </c>
      <c r="K42" s="1" t="s">
        <v>20</v>
      </c>
      <c r="L42" s="1" t="s">
        <v>25</v>
      </c>
      <c r="M42" s="7" t="s">
        <v>32</v>
      </c>
      <c r="N42" s="13"/>
      <c r="O42" s="1">
        <v>1.4</v>
      </c>
      <c r="P42" s="22">
        <v>1.6</v>
      </c>
      <c r="Q42" s="1">
        <v>5.7</v>
      </c>
      <c r="R42" s="1" t="s">
        <v>63</v>
      </c>
      <c r="S42" s="13"/>
      <c r="T42" s="19">
        <v>399.26</v>
      </c>
      <c r="U42" s="19">
        <f t="shared" si="4"/>
        <v>6.9678883071553228</v>
      </c>
      <c r="V42" s="1">
        <v>5877.55</v>
      </c>
      <c r="W42" s="1">
        <v>4.95</v>
      </c>
      <c r="X42" s="22">
        <v>3991.99</v>
      </c>
      <c r="Y42" s="22">
        <f t="shared" si="5"/>
        <v>17.432270742358078</v>
      </c>
      <c r="Z42" s="1">
        <v>4595.68</v>
      </c>
      <c r="AA42" s="1">
        <v>0</v>
      </c>
      <c r="AB42" s="13"/>
      <c r="AC42" s="1">
        <v>4.2</v>
      </c>
      <c r="AD42" s="3">
        <v>18</v>
      </c>
      <c r="AE42" s="19">
        <v>5.3</v>
      </c>
      <c r="AF42" s="19">
        <f t="shared" si="6"/>
        <v>9.2495636998254804E-2</v>
      </c>
      <c r="AG42" s="1">
        <v>49.8</v>
      </c>
      <c r="AH42" s="1">
        <v>0</v>
      </c>
      <c r="AI42" s="1">
        <v>0</v>
      </c>
      <c r="AJ42" s="13"/>
      <c r="AK42" s="9">
        <v>3438</v>
      </c>
      <c r="AL42" s="9">
        <v>343.8</v>
      </c>
      <c r="AM42" s="9">
        <v>27.847800000000003</v>
      </c>
      <c r="AN42" s="3">
        <v>315.89523809523803</v>
      </c>
      <c r="AO42" s="3">
        <v>10.529841269841199</v>
      </c>
      <c r="AP42" s="3">
        <v>206.18256806053799</v>
      </c>
      <c r="AQ42" s="3">
        <v>13.7455045373692</v>
      </c>
      <c r="AR42" s="9">
        <f t="shared" si="8"/>
        <v>3410.1522</v>
      </c>
      <c r="AS42" s="9">
        <f t="shared" si="9"/>
        <v>3094.2569619047617</v>
      </c>
      <c r="AT42" s="9">
        <f t="shared" si="7"/>
        <v>3300.4395299652997</v>
      </c>
      <c r="AU42" s="9">
        <f t="shared" si="10"/>
        <v>206.18256806053796</v>
      </c>
    </row>
    <row r="43" spans="1:47" ht="32" x14ac:dyDescent="0.2">
      <c r="A43" s="2" t="s">
        <v>141</v>
      </c>
      <c r="B43" s="1">
        <v>61.9</v>
      </c>
      <c r="C43" s="1" t="s">
        <v>5</v>
      </c>
      <c r="D43" s="8">
        <v>0</v>
      </c>
      <c r="E43" s="1">
        <v>20</v>
      </c>
      <c r="F43" s="1" t="s">
        <v>10</v>
      </c>
      <c r="G43" s="1">
        <v>0.75</v>
      </c>
      <c r="H43" s="19">
        <v>200</v>
      </c>
      <c r="I43" s="1">
        <v>0.06</v>
      </c>
      <c r="J43" s="1" t="s">
        <v>14</v>
      </c>
      <c r="K43" s="1" t="s">
        <v>20</v>
      </c>
      <c r="L43" s="1" t="s">
        <v>25</v>
      </c>
      <c r="M43" s="7" t="s">
        <v>33</v>
      </c>
      <c r="N43" s="13"/>
      <c r="O43" s="1">
        <v>1.6</v>
      </c>
      <c r="P43" s="22">
        <v>1.9</v>
      </c>
      <c r="Q43" s="1">
        <v>6.2</v>
      </c>
      <c r="R43" s="1" t="s">
        <v>64</v>
      </c>
      <c r="S43" s="13"/>
      <c r="T43" s="19">
        <v>458.67</v>
      </c>
      <c r="U43" s="19">
        <f t="shared" si="4"/>
        <v>7.4098546042003237</v>
      </c>
      <c r="V43" s="1">
        <v>2153.06</v>
      </c>
      <c r="W43" s="1">
        <v>4.16</v>
      </c>
      <c r="X43" s="22">
        <v>4812.3900000000003</v>
      </c>
      <c r="Y43" s="22">
        <f t="shared" si="5"/>
        <v>24.061950000000003</v>
      </c>
      <c r="Z43" s="1">
        <v>2744.62</v>
      </c>
      <c r="AA43" s="4">
        <v>371.4</v>
      </c>
      <c r="AB43" s="13"/>
      <c r="AC43" s="1">
        <v>4.2</v>
      </c>
      <c r="AD43" s="3">
        <v>18</v>
      </c>
      <c r="AE43" s="19">
        <v>5.7</v>
      </c>
      <c r="AF43" s="19">
        <f t="shared" si="6"/>
        <v>9.2084006462035545E-2</v>
      </c>
      <c r="AG43" s="1">
        <v>53.8</v>
      </c>
      <c r="AH43" s="1">
        <v>0</v>
      </c>
      <c r="AI43" s="1">
        <v>0</v>
      </c>
      <c r="AJ43" s="13"/>
      <c r="AK43" s="9">
        <v>3714</v>
      </c>
      <c r="AL43" s="9">
        <v>742.8</v>
      </c>
      <c r="AM43" s="9">
        <v>27.855</v>
      </c>
      <c r="AN43" s="3">
        <v>714.87619047619</v>
      </c>
      <c r="AO43" s="3">
        <v>23.829206349206299</v>
      </c>
      <c r="AP43" s="3">
        <v>655.29126855132995</v>
      </c>
      <c r="AQ43" s="3">
        <v>43.686084570088703</v>
      </c>
      <c r="AR43" s="9">
        <f t="shared" si="8"/>
        <v>3686.145</v>
      </c>
      <c r="AS43" s="9">
        <f t="shared" si="9"/>
        <v>2971.26880952381</v>
      </c>
      <c r="AT43" s="9">
        <f t="shared" si="7"/>
        <v>3626.5600780751402</v>
      </c>
      <c r="AU43" s="9">
        <f t="shared" si="10"/>
        <v>655.29126855133018</v>
      </c>
    </row>
    <row r="44" spans="1:47" x14ac:dyDescent="0.2">
      <c r="A44" s="2" t="s">
        <v>142</v>
      </c>
      <c r="B44" s="1">
        <v>67.900000000000006</v>
      </c>
      <c r="C44" s="1" t="s">
        <v>5</v>
      </c>
      <c r="D44" s="8">
        <v>0</v>
      </c>
      <c r="E44" s="1">
        <v>10</v>
      </c>
      <c r="F44" s="1" t="s">
        <v>10</v>
      </c>
      <c r="G44" s="1">
        <v>0.36</v>
      </c>
      <c r="H44" s="19">
        <v>185</v>
      </c>
      <c r="I44" s="1">
        <v>0.04</v>
      </c>
      <c r="J44" s="1" t="s">
        <v>14</v>
      </c>
      <c r="K44" s="1" t="s">
        <v>20</v>
      </c>
      <c r="L44" s="1" t="s">
        <v>25</v>
      </c>
      <c r="M44" s="6" t="s">
        <v>14</v>
      </c>
      <c r="N44" s="13"/>
      <c r="O44" s="1" t="s">
        <v>37</v>
      </c>
      <c r="P44" s="22"/>
      <c r="Q44" s="1">
        <v>6.8</v>
      </c>
      <c r="R44" s="1" t="s">
        <v>65</v>
      </c>
      <c r="S44" s="13"/>
      <c r="T44" s="19">
        <v>390.85</v>
      </c>
      <c r="U44" s="19">
        <f t="shared" si="4"/>
        <v>5.7562592047128129</v>
      </c>
      <c r="V44" s="1">
        <v>2038.54</v>
      </c>
      <c r="W44" s="1">
        <v>3.83</v>
      </c>
      <c r="X44" s="19">
        <v>4322.82</v>
      </c>
      <c r="Y44" s="22">
        <f t="shared" si="5"/>
        <v>23.366594594594591</v>
      </c>
      <c r="Z44" s="1">
        <v>2771.41</v>
      </c>
      <c r="AA44" s="4">
        <v>244.4</v>
      </c>
      <c r="AB44" s="13"/>
      <c r="AC44" s="1">
        <v>4.2</v>
      </c>
      <c r="AD44" s="3">
        <v>18</v>
      </c>
      <c r="AE44" s="19">
        <v>6.2</v>
      </c>
      <c r="AF44" s="19">
        <f t="shared" si="6"/>
        <v>9.1310751104565532E-2</v>
      </c>
      <c r="AG44" s="3">
        <v>59</v>
      </c>
      <c r="AH44" s="1">
        <v>0</v>
      </c>
      <c r="AI44" s="1">
        <v>0</v>
      </c>
      <c r="AJ44" s="13"/>
      <c r="AK44" s="3">
        <v>4074</v>
      </c>
      <c r="AL44" s="1">
        <v>407.4</v>
      </c>
      <c r="AM44" s="1">
        <v>14.7</v>
      </c>
      <c r="AN44" s="1">
        <v>392.7</v>
      </c>
      <c r="AO44" s="1">
        <v>13.1</v>
      </c>
      <c r="AP44" s="1">
        <v>203.7</v>
      </c>
      <c r="AQ44" s="1">
        <v>13.6</v>
      </c>
      <c r="AR44" s="9">
        <f t="shared" si="8"/>
        <v>4059.3</v>
      </c>
      <c r="AS44" s="9">
        <f t="shared" si="9"/>
        <v>3666.6000000000004</v>
      </c>
      <c r="AT44" s="9">
        <f t="shared" si="7"/>
        <v>3870.3</v>
      </c>
      <c r="AU44" s="9">
        <f t="shared" si="10"/>
        <v>203.69999999999982</v>
      </c>
    </row>
    <row r="45" spans="1:47" x14ac:dyDescent="0.2">
      <c r="A45" s="2" t="s">
        <v>143</v>
      </c>
      <c r="B45" s="3">
        <v>56</v>
      </c>
      <c r="C45" s="1" t="s">
        <v>5</v>
      </c>
      <c r="D45" s="8">
        <v>0</v>
      </c>
      <c r="E45" s="1">
        <v>10</v>
      </c>
      <c r="F45" s="1" t="s">
        <v>9</v>
      </c>
      <c r="G45" s="1">
        <v>1.85</v>
      </c>
      <c r="H45" s="19">
        <v>164</v>
      </c>
      <c r="I45" s="1">
        <v>0.03</v>
      </c>
      <c r="J45" s="1" t="s">
        <v>17</v>
      </c>
      <c r="K45" s="1" t="s">
        <v>20</v>
      </c>
      <c r="L45" s="1" t="s">
        <v>25</v>
      </c>
      <c r="M45" s="6" t="s">
        <v>14</v>
      </c>
      <c r="N45" s="13"/>
      <c r="O45" s="1">
        <v>1.4</v>
      </c>
      <c r="P45" s="22">
        <v>1.7</v>
      </c>
      <c r="Q45" s="1">
        <v>5.6</v>
      </c>
      <c r="R45" s="1" t="s">
        <v>66</v>
      </c>
      <c r="S45" s="13"/>
      <c r="T45" s="19">
        <v>126.28</v>
      </c>
      <c r="U45" s="19">
        <f t="shared" si="4"/>
        <v>2.2549999999999999</v>
      </c>
      <c r="V45" s="1">
        <v>520.67999999999995</v>
      </c>
      <c r="W45" s="1">
        <v>0</v>
      </c>
      <c r="X45" s="19">
        <v>3021.88</v>
      </c>
      <c r="Y45" s="22">
        <f t="shared" si="5"/>
        <v>18.426097560975609</v>
      </c>
      <c r="Z45" s="1">
        <v>3027.86</v>
      </c>
      <c r="AA45" s="1">
        <v>0</v>
      </c>
      <c r="AB45" s="13"/>
      <c r="AC45" s="1">
        <v>4.2</v>
      </c>
      <c r="AD45" s="3">
        <v>20</v>
      </c>
      <c r="AE45" s="19">
        <v>5.2</v>
      </c>
      <c r="AF45" s="19">
        <f t="shared" si="6"/>
        <v>9.285714285714286E-2</v>
      </c>
      <c r="AG45" s="1">
        <v>48.7</v>
      </c>
      <c r="AH45" s="1">
        <v>0</v>
      </c>
      <c r="AI45" s="1">
        <v>0</v>
      </c>
      <c r="AJ45" s="13"/>
      <c r="AK45" s="3">
        <v>3360</v>
      </c>
      <c r="AL45" s="3">
        <v>336</v>
      </c>
      <c r="AM45" s="1">
        <v>62.1</v>
      </c>
      <c r="AN45" s="1">
        <v>273.89999999999998</v>
      </c>
      <c r="AO45" s="1">
        <v>9.1</v>
      </c>
      <c r="AP45" s="1">
        <v>206.7</v>
      </c>
      <c r="AQ45" s="1">
        <v>13.8</v>
      </c>
      <c r="AR45" s="9">
        <f t="shared" si="8"/>
        <v>3297.9</v>
      </c>
      <c r="AS45" s="9">
        <f t="shared" si="9"/>
        <v>3024</v>
      </c>
      <c r="AT45" s="9">
        <f t="shared" si="7"/>
        <v>3230.7</v>
      </c>
      <c r="AU45" s="9">
        <f t="shared" si="10"/>
        <v>206.69999999999982</v>
      </c>
    </row>
    <row r="46" spans="1:47" ht="16" x14ac:dyDescent="0.2">
      <c r="A46" s="2" t="s">
        <v>144</v>
      </c>
      <c r="B46" s="3">
        <v>72</v>
      </c>
      <c r="C46" s="1" t="s">
        <v>5</v>
      </c>
      <c r="D46" s="8">
        <v>0</v>
      </c>
      <c r="E46" s="1">
        <v>20</v>
      </c>
      <c r="F46" s="1" t="s">
        <v>8</v>
      </c>
      <c r="G46" s="1">
        <v>0.56999999999999995</v>
      </c>
      <c r="H46" s="19">
        <v>222</v>
      </c>
      <c r="I46" s="1">
        <v>0.03</v>
      </c>
      <c r="J46" s="1" t="s">
        <v>17</v>
      </c>
      <c r="K46" s="1" t="s">
        <v>20</v>
      </c>
      <c r="L46" s="1" t="s">
        <v>25</v>
      </c>
      <c r="M46" s="7" t="s">
        <v>34</v>
      </c>
      <c r="N46" s="13"/>
      <c r="O46" s="1">
        <v>1.6</v>
      </c>
      <c r="P46" s="22">
        <v>1.9</v>
      </c>
      <c r="Q46" s="1">
        <v>7.2</v>
      </c>
      <c r="R46" s="1" t="s">
        <v>67</v>
      </c>
      <c r="S46" s="13"/>
      <c r="T46" s="22">
        <v>501.6</v>
      </c>
      <c r="U46" s="19">
        <f t="shared" si="4"/>
        <v>6.9666666666666668</v>
      </c>
      <c r="V46" s="1">
        <v>7587.38</v>
      </c>
      <c r="W46" s="1">
        <v>6.36</v>
      </c>
      <c r="X46" s="19">
        <v>5360.29</v>
      </c>
      <c r="Y46" s="22">
        <f t="shared" si="5"/>
        <v>24.145450450450451</v>
      </c>
      <c r="Z46" s="1">
        <v>4128.09</v>
      </c>
      <c r="AA46" s="1">
        <v>0</v>
      </c>
      <c r="AB46" s="13"/>
      <c r="AC46" s="1">
        <v>4.2</v>
      </c>
      <c r="AD46" s="3">
        <v>20</v>
      </c>
      <c r="AE46" s="19">
        <v>6.6</v>
      </c>
      <c r="AF46" s="19">
        <f t="shared" si="6"/>
        <v>9.166666666666666E-2</v>
      </c>
      <c r="AG46" s="1">
        <v>62.6</v>
      </c>
      <c r="AH46" s="1">
        <v>0</v>
      </c>
      <c r="AI46" s="1">
        <v>0</v>
      </c>
      <c r="AJ46" s="13"/>
      <c r="AK46" s="3">
        <v>4320</v>
      </c>
      <c r="AL46" s="3">
        <v>864</v>
      </c>
      <c r="AM46" s="1">
        <v>24.7</v>
      </c>
      <c r="AN46" s="1">
        <v>839.3</v>
      </c>
      <c r="AO46" s="3">
        <v>28</v>
      </c>
      <c r="AP46" s="1">
        <v>745.3</v>
      </c>
      <c r="AQ46" s="1">
        <v>49.7</v>
      </c>
      <c r="AR46" s="9">
        <f t="shared" si="8"/>
        <v>4295.3</v>
      </c>
      <c r="AS46" s="9">
        <f t="shared" si="9"/>
        <v>3456</v>
      </c>
      <c r="AT46" s="9">
        <f t="shared" si="7"/>
        <v>4201.3</v>
      </c>
      <c r="AU46" s="9">
        <f t="shared" si="10"/>
        <v>745.30000000000018</v>
      </c>
    </row>
    <row r="47" spans="1:47" x14ac:dyDescent="0.2">
      <c r="A47" s="2" t="s">
        <v>145</v>
      </c>
      <c r="B47" s="1">
        <v>65.3</v>
      </c>
      <c r="C47" s="1" t="s">
        <v>5</v>
      </c>
      <c r="D47" s="8">
        <v>0</v>
      </c>
      <c r="E47" s="1">
        <v>30</v>
      </c>
      <c r="F47" s="1" t="s">
        <v>9</v>
      </c>
      <c r="G47" s="1">
        <v>1.94</v>
      </c>
      <c r="H47" s="19">
        <v>199</v>
      </c>
      <c r="I47" s="1">
        <v>0.04</v>
      </c>
      <c r="J47" s="1" t="s">
        <v>17</v>
      </c>
      <c r="K47" s="1" t="s">
        <v>20</v>
      </c>
      <c r="L47" s="1" t="s">
        <v>25</v>
      </c>
      <c r="M47" s="6" t="s">
        <v>14</v>
      </c>
      <c r="N47" s="13"/>
      <c r="O47" s="1">
        <v>1.6</v>
      </c>
      <c r="P47" s="22">
        <v>1.9</v>
      </c>
      <c r="Q47" s="1">
        <v>6.5</v>
      </c>
      <c r="R47" s="1" t="s">
        <v>68</v>
      </c>
      <c r="S47" s="13"/>
      <c r="T47" s="19">
        <v>451.01</v>
      </c>
      <c r="U47" s="19">
        <f t="shared" si="4"/>
        <v>6.9067381316998473</v>
      </c>
      <c r="V47" s="1">
        <v>6614.98</v>
      </c>
      <c r="W47" s="1">
        <v>5.76</v>
      </c>
      <c r="X47" s="22">
        <v>4761.3</v>
      </c>
      <c r="Y47" s="22">
        <f t="shared" si="5"/>
        <v>23.926130653266334</v>
      </c>
      <c r="Z47" s="1">
        <v>4538.13</v>
      </c>
      <c r="AA47" s="4">
        <v>391.8</v>
      </c>
      <c r="AB47" s="13"/>
      <c r="AC47" s="1">
        <v>4.2</v>
      </c>
      <c r="AD47" s="3">
        <v>18</v>
      </c>
      <c r="AE47" s="18">
        <v>6</v>
      </c>
      <c r="AF47" s="19">
        <f t="shared" si="6"/>
        <v>9.1883614088820828E-2</v>
      </c>
      <c r="AG47" s="1">
        <v>56.8</v>
      </c>
      <c r="AH47" s="1">
        <v>0</v>
      </c>
      <c r="AI47" s="1">
        <v>0</v>
      </c>
      <c r="AJ47" s="13"/>
      <c r="AK47" s="3">
        <v>3918</v>
      </c>
      <c r="AL47" s="1">
        <v>1175.4000000000001</v>
      </c>
      <c r="AM47" s="1">
        <v>76.2</v>
      </c>
      <c r="AN47" s="1">
        <v>1099.2</v>
      </c>
      <c r="AO47" s="1">
        <v>36.6</v>
      </c>
      <c r="AP47" s="1">
        <v>1147.9000000000001</v>
      </c>
      <c r="AQ47" s="1">
        <v>76.5</v>
      </c>
      <c r="AR47" s="9">
        <f t="shared" si="8"/>
        <v>3841.8</v>
      </c>
      <c r="AS47" s="9">
        <f t="shared" si="9"/>
        <v>2742.6000000000004</v>
      </c>
      <c r="AT47" s="9">
        <f t="shared" si="7"/>
        <v>3890.5000000000005</v>
      </c>
      <c r="AU47" s="9">
        <f t="shared" si="10"/>
        <v>1147.9000000000001</v>
      </c>
    </row>
    <row r="48" spans="1:47" x14ac:dyDescent="0.2">
      <c r="A48" s="2" t="s">
        <v>146</v>
      </c>
      <c r="B48" s="1">
        <v>70.3</v>
      </c>
      <c r="C48" s="1" t="s">
        <v>5</v>
      </c>
      <c r="D48" s="8">
        <v>0</v>
      </c>
      <c r="E48" s="1">
        <v>30</v>
      </c>
      <c r="F48" s="1" t="s">
        <v>8</v>
      </c>
      <c r="G48" s="1">
        <v>1.02</v>
      </c>
      <c r="H48" s="19">
        <v>205</v>
      </c>
      <c r="I48" s="1">
        <v>0.03</v>
      </c>
      <c r="J48" s="1" t="s">
        <v>17</v>
      </c>
      <c r="K48" s="1" t="s">
        <v>20</v>
      </c>
      <c r="L48" s="1" t="s">
        <v>25</v>
      </c>
      <c r="M48" s="6" t="s">
        <v>14</v>
      </c>
      <c r="N48" s="13"/>
      <c r="O48" s="1">
        <v>1.6</v>
      </c>
      <c r="P48" s="22">
        <v>1.9</v>
      </c>
      <c r="Q48" s="3">
        <v>7</v>
      </c>
      <c r="R48" s="1" t="s">
        <v>69</v>
      </c>
      <c r="S48" s="13"/>
      <c r="T48" s="19">
        <v>459.01</v>
      </c>
      <c r="U48" s="19">
        <f t="shared" si="4"/>
        <v>6.529302987197724</v>
      </c>
      <c r="V48" s="1">
        <v>11780.06</v>
      </c>
      <c r="W48" s="1">
        <v>5.85</v>
      </c>
      <c r="X48" s="19">
        <v>5124.5600000000004</v>
      </c>
      <c r="Y48" s="22">
        <f t="shared" si="5"/>
        <v>24.997853658536588</v>
      </c>
      <c r="Z48" s="1">
        <v>5096.78</v>
      </c>
      <c r="AA48" s="1">
        <v>0</v>
      </c>
      <c r="AB48" s="13"/>
      <c r="AC48" s="3">
        <v>4</v>
      </c>
      <c r="AD48" s="3">
        <v>20</v>
      </c>
      <c r="AE48" s="19">
        <v>6.4</v>
      </c>
      <c r="AF48" s="19">
        <f t="shared" si="6"/>
        <v>9.1038406827880516E-2</v>
      </c>
      <c r="AG48" s="1">
        <v>61.1</v>
      </c>
      <c r="AH48" s="1">
        <v>0</v>
      </c>
      <c r="AI48" s="1">
        <v>0</v>
      </c>
      <c r="AJ48" s="13"/>
      <c r="AK48" s="3">
        <v>4218</v>
      </c>
      <c r="AL48" s="1">
        <v>1265.4000000000001</v>
      </c>
      <c r="AM48" s="1">
        <v>42.8</v>
      </c>
      <c r="AN48" s="1">
        <v>1222.5999999999999</v>
      </c>
      <c r="AO48" s="1">
        <v>40.799999999999997</v>
      </c>
      <c r="AP48" s="1">
        <v>1217.5</v>
      </c>
      <c r="AQ48" s="1">
        <v>81.2</v>
      </c>
      <c r="AR48" s="9">
        <f t="shared" si="8"/>
        <v>4175.2</v>
      </c>
      <c r="AS48" s="9">
        <f t="shared" si="9"/>
        <v>2952.6</v>
      </c>
      <c r="AT48" s="9">
        <f t="shared" si="7"/>
        <v>4170.1000000000004</v>
      </c>
      <c r="AU48" s="9">
        <f t="shared" si="10"/>
        <v>1217.5000000000005</v>
      </c>
    </row>
    <row r="49" spans="1:47" x14ac:dyDescent="0.2">
      <c r="A49" s="2" t="s">
        <v>147</v>
      </c>
      <c r="B49" s="1">
        <v>57.7</v>
      </c>
      <c r="C49" s="1" t="s">
        <v>5</v>
      </c>
      <c r="D49" s="8">
        <v>0</v>
      </c>
      <c r="E49" s="1">
        <v>30</v>
      </c>
      <c r="F49" s="1" t="s">
        <v>10</v>
      </c>
      <c r="G49" s="1">
        <v>0.62</v>
      </c>
      <c r="H49" s="19">
        <v>167</v>
      </c>
      <c r="I49" s="1">
        <v>0.04</v>
      </c>
      <c r="J49" s="1" t="s">
        <v>14</v>
      </c>
      <c r="K49" s="1" t="s">
        <v>20</v>
      </c>
      <c r="L49" s="1" t="s">
        <v>25</v>
      </c>
      <c r="M49" s="6" t="s">
        <v>14</v>
      </c>
      <c r="N49" s="13"/>
      <c r="O49" s="1">
        <v>1.4</v>
      </c>
      <c r="P49" s="22">
        <v>1.7</v>
      </c>
      <c r="Q49" s="1">
        <v>5.8</v>
      </c>
      <c r="R49" s="1" t="s">
        <v>70</v>
      </c>
      <c r="S49" s="13"/>
      <c r="T49" s="19">
        <v>322.25</v>
      </c>
      <c r="U49" s="19">
        <f t="shared" si="4"/>
        <v>5.5849220103986132</v>
      </c>
      <c r="V49" s="1">
        <v>1684.74</v>
      </c>
      <c r="W49" s="1">
        <v>3.14</v>
      </c>
      <c r="X49" s="19">
        <v>4092.29</v>
      </c>
      <c r="Y49" s="22">
        <f t="shared" si="5"/>
        <v>24.504730538922157</v>
      </c>
      <c r="Z49" s="1">
        <v>1649.79</v>
      </c>
      <c r="AA49" s="4">
        <v>519.29999999999995</v>
      </c>
      <c r="AB49" s="13"/>
      <c r="AC49" s="1">
        <v>4.2</v>
      </c>
      <c r="AD49" s="3">
        <v>20</v>
      </c>
      <c r="AE49" s="19">
        <v>5.3</v>
      </c>
      <c r="AF49" s="19">
        <f t="shared" si="6"/>
        <v>9.1854419410745222E-2</v>
      </c>
      <c r="AG49" s="1">
        <v>50.2</v>
      </c>
      <c r="AH49" s="1">
        <v>0</v>
      </c>
      <c r="AI49" s="1">
        <v>0</v>
      </c>
      <c r="AJ49" s="13"/>
      <c r="AK49" s="3">
        <v>3462</v>
      </c>
      <c r="AL49" s="1">
        <v>1038.5999999999999</v>
      </c>
      <c r="AM49" s="1">
        <v>21.4</v>
      </c>
      <c r="AN49" s="1">
        <v>1017.2</v>
      </c>
      <c r="AO49" s="1">
        <v>33.9</v>
      </c>
      <c r="AP49" s="1">
        <v>1026.3</v>
      </c>
      <c r="AQ49" s="1">
        <v>68.400000000000006</v>
      </c>
      <c r="AR49" s="9">
        <f t="shared" si="8"/>
        <v>3440.6</v>
      </c>
      <c r="AS49" s="9">
        <f t="shared" si="9"/>
        <v>2423.3999999999996</v>
      </c>
      <c r="AT49" s="9">
        <f t="shared" si="7"/>
        <v>3449.7</v>
      </c>
      <c r="AU49" s="9">
        <f t="shared" si="10"/>
        <v>1026.3000000000002</v>
      </c>
    </row>
    <row r="50" spans="1:47" x14ac:dyDescent="0.2">
      <c r="A50" s="2" t="s">
        <v>148</v>
      </c>
      <c r="B50" s="1">
        <v>63.3</v>
      </c>
      <c r="C50" s="1" t="s">
        <v>5</v>
      </c>
      <c r="D50" s="8">
        <v>0</v>
      </c>
      <c r="E50" s="1">
        <v>10</v>
      </c>
      <c r="F50" s="1" t="s">
        <v>10</v>
      </c>
      <c r="G50" s="1">
        <v>1.53</v>
      </c>
      <c r="H50" s="19">
        <v>210</v>
      </c>
      <c r="I50" s="1">
        <v>0.04</v>
      </c>
      <c r="J50" s="1" t="s">
        <v>14</v>
      </c>
      <c r="K50" s="1" t="s">
        <v>20</v>
      </c>
      <c r="L50" s="1" t="s">
        <v>25</v>
      </c>
      <c r="M50" s="6" t="s">
        <v>14</v>
      </c>
      <c r="N50" s="13"/>
      <c r="O50" s="1">
        <v>1.4</v>
      </c>
      <c r="P50" s="22">
        <v>1.7</v>
      </c>
      <c r="Q50" s="1">
        <v>6.3</v>
      </c>
      <c r="R50" s="1" t="s">
        <v>71</v>
      </c>
      <c r="S50" s="13"/>
      <c r="T50" s="19">
        <v>260.58999999999997</v>
      </c>
      <c r="U50" s="19">
        <f t="shared" si="4"/>
        <v>4.1167456556082147</v>
      </c>
      <c r="V50" s="1">
        <v>2166.64</v>
      </c>
      <c r="W50" s="1">
        <v>3.81</v>
      </c>
      <c r="X50" s="19">
        <v>4984.8599999999997</v>
      </c>
      <c r="Y50" s="22">
        <f t="shared" si="5"/>
        <v>23.73742857142857</v>
      </c>
      <c r="Z50" s="1">
        <v>2053.2800000000002</v>
      </c>
      <c r="AA50" s="1">
        <v>0</v>
      </c>
      <c r="AB50" s="13"/>
      <c r="AC50" s="1">
        <v>4.2</v>
      </c>
      <c r="AD50" s="3">
        <v>20</v>
      </c>
      <c r="AE50" s="19">
        <v>5.9</v>
      </c>
      <c r="AF50" s="19">
        <f t="shared" si="6"/>
        <v>9.320695102685625E-2</v>
      </c>
      <c r="AG50" s="3">
        <v>55</v>
      </c>
      <c r="AH50" s="1">
        <v>0</v>
      </c>
      <c r="AI50" s="1">
        <v>0</v>
      </c>
      <c r="AJ50" s="13"/>
      <c r="AK50" s="3">
        <v>3798</v>
      </c>
      <c r="AL50" s="1">
        <v>379.8</v>
      </c>
      <c r="AM50" s="1">
        <v>57.9</v>
      </c>
      <c r="AN50" s="1">
        <v>321.89999999999998</v>
      </c>
      <c r="AO50" s="1">
        <v>10.7</v>
      </c>
      <c r="AP50" s="1">
        <v>227.1</v>
      </c>
      <c r="AQ50" s="1">
        <v>15.1</v>
      </c>
      <c r="AR50" s="9">
        <f t="shared" si="8"/>
        <v>3740.1</v>
      </c>
      <c r="AS50" s="9">
        <f t="shared" si="9"/>
        <v>3418.2</v>
      </c>
      <c r="AT50" s="9">
        <f t="shared" si="7"/>
        <v>3645.2999999999997</v>
      </c>
      <c r="AU50" s="9">
        <f t="shared" si="10"/>
        <v>227.09999999999991</v>
      </c>
    </row>
    <row r="51" spans="1:47" x14ac:dyDescent="0.2">
      <c r="A51" s="2" t="s">
        <v>149</v>
      </c>
      <c r="B51" s="3">
        <v>68</v>
      </c>
      <c r="C51" s="1" t="s">
        <v>5</v>
      </c>
      <c r="D51" s="8">
        <v>0</v>
      </c>
      <c r="E51" s="1">
        <v>30</v>
      </c>
      <c r="F51" s="1" t="s">
        <v>9</v>
      </c>
      <c r="G51" s="1">
        <v>0.81</v>
      </c>
      <c r="H51" s="19">
        <v>220</v>
      </c>
      <c r="I51" s="1">
        <v>0.03</v>
      </c>
      <c r="J51" s="1" t="s">
        <v>17</v>
      </c>
      <c r="K51" s="1" t="s">
        <v>20</v>
      </c>
      <c r="L51" s="1" t="s">
        <v>25</v>
      </c>
      <c r="M51" s="6" t="s">
        <v>14</v>
      </c>
      <c r="N51" s="13"/>
      <c r="O51" s="1">
        <v>1.4</v>
      </c>
      <c r="P51" s="22">
        <v>1.6</v>
      </c>
      <c r="Q51" s="1">
        <v>6.8</v>
      </c>
      <c r="R51" s="1" t="s">
        <v>72</v>
      </c>
      <c r="S51" s="13"/>
      <c r="T51" s="19">
        <v>198.52</v>
      </c>
      <c r="U51" s="19">
        <f t="shared" si="4"/>
        <v>2.9194117647058824</v>
      </c>
      <c r="V51" s="1">
        <v>798.11</v>
      </c>
      <c r="W51" s="1">
        <v>0.62</v>
      </c>
      <c r="X51" s="19">
        <v>4783.9399999999996</v>
      </c>
      <c r="Y51" s="22">
        <f t="shared" si="5"/>
        <v>21.745181818181816</v>
      </c>
      <c r="Z51" s="1">
        <v>1433.05</v>
      </c>
      <c r="AA51" s="4">
        <v>408</v>
      </c>
      <c r="AB51" s="13"/>
      <c r="AC51" s="1">
        <v>4.2</v>
      </c>
      <c r="AD51" s="3">
        <v>20</v>
      </c>
      <c r="AE51" s="19">
        <v>6.2</v>
      </c>
      <c r="AF51" s="19">
        <f t="shared" si="6"/>
        <v>9.1176470588235303E-2</v>
      </c>
      <c r="AG51" s="1">
        <v>59.1</v>
      </c>
      <c r="AH51" s="1">
        <v>0</v>
      </c>
      <c r="AI51" s="1">
        <v>0</v>
      </c>
      <c r="AJ51" s="13"/>
      <c r="AK51" s="3">
        <v>4080</v>
      </c>
      <c r="AL51" s="3">
        <v>1224</v>
      </c>
      <c r="AM51" s="3">
        <v>33</v>
      </c>
      <c r="AN51" s="1">
        <v>1191.0999999999999</v>
      </c>
      <c r="AO51" s="1">
        <v>39.700000000000003</v>
      </c>
      <c r="AP51" s="1">
        <v>1181.9000000000001</v>
      </c>
      <c r="AQ51" s="1">
        <v>78.8</v>
      </c>
      <c r="AR51" s="9">
        <f t="shared" si="8"/>
        <v>4047</v>
      </c>
      <c r="AS51" s="9">
        <f t="shared" si="9"/>
        <v>2855.9</v>
      </c>
      <c r="AT51" s="9">
        <f t="shared" si="7"/>
        <v>4037.8</v>
      </c>
      <c r="AU51" s="9">
        <f t="shared" si="10"/>
        <v>1181.9000000000001</v>
      </c>
    </row>
    <row r="52" spans="1:47" x14ac:dyDescent="0.2">
      <c r="A52" s="2" t="s">
        <v>150</v>
      </c>
      <c r="B52" s="1">
        <v>55.5</v>
      </c>
      <c r="C52" s="1" t="s">
        <v>5</v>
      </c>
      <c r="D52" s="8">
        <v>0</v>
      </c>
      <c r="E52" s="1">
        <v>20</v>
      </c>
      <c r="F52" s="1" t="s">
        <v>8</v>
      </c>
      <c r="G52" s="4">
        <v>0.2</v>
      </c>
      <c r="H52" s="19">
        <v>189</v>
      </c>
      <c r="I52" s="1">
        <v>0.03</v>
      </c>
      <c r="J52" s="1" t="s">
        <v>17</v>
      </c>
      <c r="K52" s="1" t="s">
        <v>20</v>
      </c>
      <c r="L52" s="1" t="s">
        <v>25</v>
      </c>
      <c r="M52" s="6" t="s">
        <v>14</v>
      </c>
      <c r="N52" s="13"/>
      <c r="O52" s="1">
        <v>1.6</v>
      </c>
      <c r="P52" s="22">
        <v>1.9</v>
      </c>
      <c r="Q52" s="1">
        <v>5.6</v>
      </c>
      <c r="R52" s="1" t="s">
        <v>73</v>
      </c>
      <c r="S52" s="13"/>
      <c r="T52" s="19">
        <v>85.04</v>
      </c>
      <c r="U52" s="19">
        <f t="shared" si="4"/>
        <v>1.5322522522522524</v>
      </c>
      <c r="V52" s="1">
        <v>11993.21</v>
      </c>
      <c r="W52" s="1">
        <v>4.7699999999999996</v>
      </c>
      <c r="X52" s="19">
        <v>3091.02</v>
      </c>
      <c r="Y52" s="22">
        <f t="shared" si="5"/>
        <v>16.354603174603174</v>
      </c>
      <c r="Z52" s="1">
        <v>4742.2299999999996</v>
      </c>
      <c r="AA52" s="1">
        <v>0</v>
      </c>
      <c r="AB52" s="13"/>
      <c r="AC52" s="1">
        <v>4.4000000000000004</v>
      </c>
      <c r="AD52" s="3">
        <v>18</v>
      </c>
      <c r="AE52" s="19">
        <v>5.0999999999999996</v>
      </c>
      <c r="AF52" s="19">
        <f t="shared" si="6"/>
        <v>9.1891891891891883E-2</v>
      </c>
      <c r="AG52" s="1">
        <v>48.3</v>
      </c>
      <c r="AH52" s="1">
        <v>0</v>
      </c>
      <c r="AI52" s="1">
        <v>0</v>
      </c>
      <c r="AJ52" s="13"/>
      <c r="AK52" s="3">
        <v>3330</v>
      </c>
      <c r="AL52" s="3">
        <v>666</v>
      </c>
      <c r="AM52" s="1">
        <v>6.5</v>
      </c>
      <c r="AN52" s="1">
        <v>659.5</v>
      </c>
      <c r="AO52" s="3">
        <v>22</v>
      </c>
      <c r="AP52" s="1">
        <v>594.9</v>
      </c>
      <c r="AQ52" s="1">
        <v>39.700000000000003</v>
      </c>
      <c r="AR52" s="9">
        <f t="shared" si="8"/>
        <v>3323.5</v>
      </c>
      <c r="AS52" s="9">
        <f t="shared" si="9"/>
        <v>2664</v>
      </c>
      <c r="AT52" s="9">
        <f t="shared" si="7"/>
        <v>3258.9</v>
      </c>
      <c r="AU52" s="9">
        <f t="shared" si="10"/>
        <v>594.90000000000009</v>
      </c>
    </row>
    <row r="53" spans="1:47" x14ac:dyDescent="0.2">
      <c r="A53" s="2" t="s">
        <v>151</v>
      </c>
      <c r="B53" s="1">
        <v>58.2</v>
      </c>
      <c r="C53" s="1" t="s">
        <v>5</v>
      </c>
      <c r="D53" s="8">
        <v>0</v>
      </c>
      <c r="E53" s="1">
        <v>10</v>
      </c>
      <c r="F53" s="1" t="s">
        <v>8</v>
      </c>
      <c r="G53" s="1">
        <v>0.94</v>
      </c>
      <c r="H53" s="19">
        <v>217</v>
      </c>
      <c r="I53" s="1">
        <v>0.03</v>
      </c>
      <c r="J53" s="1" t="s">
        <v>17</v>
      </c>
      <c r="K53" s="1" t="s">
        <v>20</v>
      </c>
      <c r="L53" s="1" t="s">
        <v>25</v>
      </c>
      <c r="M53" s="6" t="s">
        <v>35</v>
      </c>
      <c r="N53" s="13"/>
      <c r="O53" s="1">
        <v>1.4</v>
      </c>
      <c r="P53" s="22">
        <v>1.7</v>
      </c>
      <c r="Q53" s="1">
        <v>5.8</v>
      </c>
      <c r="R53" s="1" t="s">
        <v>74</v>
      </c>
      <c r="S53" s="13"/>
      <c r="T53" s="19">
        <v>57.88</v>
      </c>
      <c r="U53" s="19">
        <f t="shared" si="4"/>
        <v>0.99450171821305844</v>
      </c>
      <c r="V53" s="1">
        <v>2670.06</v>
      </c>
      <c r="W53" s="4">
        <v>4.8</v>
      </c>
      <c r="X53" s="19">
        <v>3784.76</v>
      </c>
      <c r="Y53" s="22">
        <f t="shared" si="5"/>
        <v>17.441290322580645</v>
      </c>
      <c r="Z53" s="4">
        <v>2941.7</v>
      </c>
      <c r="AA53" s="1">
        <v>0</v>
      </c>
      <c r="AB53" s="13"/>
      <c r="AC53" s="1">
        <v>4.2</v>
      </c>
      <c r="AD53" s="3">
        <v>18</v>
      </c>
      <c r="AE53" s="19">
        <v>5.3</v>
      </c>
      <c r="AF53" s="19">
        <f t="shared" si="6"/>
        <v>9.1065292096219927E-2</v>
      </c>
      <c r="AG53" s="1">
        <v>50.6</v>
      </c>
      <c r="AH53" s="1">
        <v>0</v>
      </c>
      <c r="AI53" s="1">
        <v>0</v>
      </c>
      <c r="AJ53" s="13"/>
      <c r="AK53" s="3">
        <v>3492</v>
      </c>
      <c r="AL53" s="1">
        <v>349.2</v>
      </c>
      <c r="AM53" s="1">
        <v>32.700000000000003</v>
      </c>
      <c r="AN53" s="1">
        <v>316.5</v>
      </c>
      <c r="AO53" s="1">
        <v>10.6</v>
      </c>
      <c r="AP53" s="1">
        <v>209.4</v>
      </c>
      <c r="AQ53" s="3">
        <v>14</v>
      </c>
      <c r="AR53" s="9">
        <f t="shared" si="8"/>
        <v>3459.3</v>
      </c>
      <c r="AS53" s="9">
        <f t="shared" si="9"/>
        <v>3142.8</v>
      </c>
      <c r="AT53" s="9">
        <f t="shared" si="7"/>
        <v>3352.2000000000003</v>
      </c>
      <c r="AU53" s="9">
        <f t="shared" si="10"/>
        <v>209.40000000000009</v>
      </c>
    </row>
    <row r="54" spans="1:47" x14ac:dyDescent="0.2">
      <c r="A54" s="2" t="s">
        <v>152</v>
      </c>
      <c r="B54" s="3">
        <v>67</v>
      </c>
      <c r="C54" s="1" t="s">
        <v>5</v>
      </c>
      <c r="D54" s="8">
        <v>0</v>
      </c>
      <c r="E54" s="1">
        <v>20</v>
      </c>
      <c r="F54" s="1" t="s">
        <v>9</v>
      </c>
      <c r="G54" s="1">
        <v>0.23</v>
      </c>
      <c r="H54" s="19">
        <v>182</v>
      </c>
      <c r="I54" s="1">
        <v>0.03</v>
      </c>
      <c r="J54" s="1" t="s">
        <v>17</v>
      </c>
      <c r="K54" s="1" t="s">
        <v>20</v>
      </c>
      <c r="L54" s="1" t="s">
        <v>25</v>
      </c>
      <c r="M54" s="6" t="s">
        <v>14</v>
      </c>
      <c r="N54" s="13"/>
      <c r="O54" s="1">
        <v>1.6</v>
      </c>
      <c r="P54" s="22">
        <v>1.8</v>
      </c>
      <c r="Q54" s="1">
        <v>6.7</v>
      </c>
      <c r="R54" s="1" t="s">
        <v>68</v>
      </c>
      <c r="S54" s="13"/>
      <c r="T54" s="19">
        <v>74.540000000000006</v>
      </c>
      <c r="U54" s="19">
        <f t="shared" si="4"/>
        <v>1.112537313432836</v>
      </c>
      <c r="V54" s="1">
        <v>1185.6099999999999</v>
      </c>
      <c r="W54" s="1">
        <v>2.06</v>
      </c>
      <c r="X54" s="19">
        <v>3293.31</v>
      </c>
      <c r="Y54" s="22">
        <f t="shared" si="5"/>
        <v>18.095109890109889</v>
      </c>
      <c r="Z54" s="1">
        <v>1493.76</v>
      </c>
      <c r="AA54" s="4">
        <v>402</v>
      </c>
      <c r="AB54" s="13"/>
      <c r="AC54" s="1">
        <v>4.2</v>
      </c>
      <c r="AD54" s="3">
        <v>20</v>
      </c>
      <c r="AE54" s="19">
        <v>6.1</v>
      </c>
      <c r="AF54" s="19">
        <f t="shared" si="6"/>
        <v>9.1044776119402981E-2</v>
      </c>
      <c r="AG54" s="1">
        <v>58.3</v>
      </c>
      <c r="AH54" s="1">
        <v>0</v>
      </c>
      <c r="AI54" s="1">
        <v>0</v>
      </c>
      <c r="AJ54" s="13"/>
      <c r="AK54" s="3">
        <v>4020</v>
      </c>
      <c r="AL54" s="3">
        <v>804</v>
      </c>
      <c r="AM54" s="1">
        <v>9.3000000000000007</v>
      </c>
      <c r="AN54" s="1">
        <v>794.7</v>
      </c>
      <c r="AO54" s="1">
        <v>26.5</v>
      </c>
      <c r="AP54" s="1">
        <v>698.6</v>
      </c>
      <c r="AQ54" s="1">
        <v>46.6</v>
      </c>
      <c r="AR54" s="9">
        <f t="shared" si="8"/>
        <v>4010.7</v>
      </c>
      <c r="AS54" s="9">
        <f t="shared" si="9"/>
        <v>3216</v>
      </c>
      <c r="AT54" s="9">
        <f t="shared" si="7"/>
        <v>3914.6</v>
      </c>
      <c r="AU54" s="9">
        <f t="shared" si="10"/>
        <v>698.59999999999991</v>
      </c>
    </row>
    <row r="55" spans="1:47" x14ac:dyDescent="0.2">
      <c r="A55" s="2" t="s">
        <v>153</v>
      </c>
      <c r="B55" s="3">
        <v>60</v>
      </c>
      <c r="C55" s="1" t="s">
        <v>5</v>
      </c>
      <c r="D55" s="8">
        <v>0</v>
      </c>
      <c r="E55" s="1">
        <v>20</v>
      </c>
      <c r="F55" s="1" t="s">
        <v>10</v>
      </c>
      <c r="G55" s="4">
        <v>1.4</v>
      </c>
      <c r="H55" s="19">
        <v>173</v>
      </c>
      <c r="I55" s="1">
        <v>0.05</v>
      </c>
      <c r="J55" s="1" t="s">
        <v>14</v>
      </c>
      <c r="K55" s="1" t="s">
        <v>20</v>
      </c>
      <c r="L55" s="1" t="s">
        <v>25</v>
      </c>
      <c r="M55" s="6" t="s">
        <v>14</v>
      </c>
      <c r="N55" s="13"/>
      <c r="O55" s="1">
        <v>1.6</v>
      </c>
      <c r="P55" s="22">
        <v>1.9</v>
      </c>
      <c r="Q55" s="3">
        <v>6</v>
      </c>
      <c r="R55" s="1" t="s">
        <v>75</v>
      </c>
      <c r="S55" s="13"/>
      <c r="T55" s="22">
        <v>249.5</v>
      </c>
      <c r="U55" s="19">
        <f t="shared" si="4"/>
        <v>4.1583333333333332</v>
      </c>
      <c r="V55" s="4">
        <v>1247.9000000000001</v>
      </c>
      <c r="W55" s="1">
        <v>2.17</v>
      </c>
      <c r="X55" s="19">
        <v>4027.89</v>
      </c>
      <c r="Y55" s="22">
        <f t="shared" si="5"/>
        <v>23.282601156069365</v>
      </c>
      <c r="Z55" s="1">
        <v>1549.56</v>
      </c>
      <c r="AA55" s="4">
        <v>180</v>
      </c>
      <c r="AB55" s="13"/>
      <c r="AC55" s="3">
        <v>4</v>
      </c>
      <c r="AD55" s="3">
        <v>20</v>
      </c>
      <c r="AE55" s="19">
        <v>5.5</v>
      </c>
      <c r="AF55" s="19">
        <f t="shared" si="6"/>
        <v>9.166666666666666E-2</v>
      </c>
      <c r="AG55" s="1">
        <v>52.2</v>
      </c>
      <c r="AH55" s="1">
        <v>0</v>
      </c>
      <c r="AI55" s="1">
        <v>0</v>
      </c>
      <c r="AJ55" s="13"/>
      <c r="AK55" s="3">
        <v>3600</v>
      </c>
      <c r="AL55" s="3">
        <v>720</v>
      </c>
      <c r="AM55" s="1">
        <v>50.5</v>
      </c>
      <c r="AN55" s="1">
        <v>669.5</v>
      </c>
      <c r="AO55" s="1">
        <v>22.3</v>
      </c>
      <c r="AP55" s="1">
        <v>641.6</v>
      </c>
      <c r="AQ55" s="1">
        <v>42.8</v>
      </c>
      <c r="AR55" s="9">
        <f t="shared" si="8"/>
        <v>3549.5</v>
      </c>
      <c r="AS55" s="9">
        <f t="shared" si="9"/>
        <v>2880</v>
      </c>
      <c r="AT55" s="9">
        <f t="shared" si="7"/>
        <v>3521.6</v>
      </c>
      <c r="AU55" s="9">
        <f t="shared" si="10"/>
        <v>641.59999999999991</v>
      </c>
    </row>
  </sheetData>
  <autoFilter ref="A1:AU55" xr:uid="{FCF8B907-2A5F-5C4A-9765-6410C3A31FD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8F5FD8A088A4494BB00BAA82D5B2B" ma:contentTypeVersion="22" ma:contentTypeDescription="Create a new document." ma:contentTypeScope="" ma:versionID="f43c43392431ad464f03d6f2778d2286">
  <xsd:schema xmlns:xsd="http://www.w3.org/2001/XMLSchema" xmlns:xs="http://www.w3.org/2001/XMLSchema" xmlns:p="http://schemas.microsoft.com/office/2006/metadata/properties" xmlns:ns1="http://schemas.microsoft.com/sharepoint/v3" xmlns:ns2="bec9ddea-45e6-4c84-8e32-783cbee7bace" xmlns:ns3="a259a797-1407-4f05-b730-aa762e97aae1" xmlns:ns4="116654f4-1673-4470-989b-6ab225ea3947" targetNamespace="http://schemas.microsoft.com/office/2006/metadata/properties" ma:root="true" ma:fieldsID="007823129a38e327578e2fd62afb9e9d" ns1:_="" ns2:_="" ns3:_="" ns4:_="">
    <xsd:import namespace="http://schemas.microsoft.com/sharepoint/v3"/>
    <xsd:import namespace="bec9ddea-45e6-4c84-8e32-783cbee7bace"/>
    <xsd:import namespace="a259a797-1407-4f05-b730-aa762e97aae1"/>
    <xsd:import namespace="116654f4-1673-4470-989b-6ab225ea3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Exluded" minOccurs="0"/>
                <xsd:element ref="ns2:Excluded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9ddea-45e6-4c84-8e32-783cbee7b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ff0a844-5d80-49b0-a46a-0a8d4957c3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Exluded" ma:index="26" nillable="true" ma:displayName="Exluded" ma:format="Dropdown" ma:internalName="Exluded">
      <xsd:simpleType>
        <xsd:restriction base="dms:Text">
          <xsd:maxLength value="255"/>
        </xsd:restriction>
      </xsd:simpleType>
    </xsd:element>
    <xsd:element name="Excluded" ma:index="27" nillable="true" ma:displayName="Excluded" ma:default="0" ma:format="Dropdown" ma:internalName="Exclud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9a797-1407-4f05-b730-aa762e97a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654f4-1673-4470-989b-6ab225ea394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1db9dd7-85e6-49be-ae4e-60638c3a71af}" ma:internalName="TaxCatchAll" ma:showField="CatchAllData" ma:web="a259a797-1407-4f05-b730-aa762e97a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c9ddea-45e6-4c84-8e32-783cbee7bace">
      <Terms xmlns="http://schemas.microsoft.com/office/infopath/2007/PartnerControls"/>
    </lcf76f155ced4ddcb4097134ff3c332f>
    <TaxCatchAll xmlns="116654f4-1673-4470-989b-6ab225ea3947" xsi:nil="true"/>
    <Exluded xmlns="bec9ddea-45e6-4c84-8e32-783cbee7bace" xsi:nil="true"/>
    <Excluded xmlns="bec9ddea-45e6-4c84-8e32-783cbee7bace">false</Excluded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7C1EDE-0BA4-4142-A700-302E85BCD8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1A9035-BB31-4CDA-968D-691FF285E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ec9ddea-45e6-4c84-8e32-783cbee7bace"/>
    <ds:schemaRef ds:uri="a259a797-1407-4f05-b730-aa762e97aae1"/>
    <ds:schemaRef ds:uri="116654f4-1673-4470-989b-6ab225ea3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163D76-EA80-4C7C-AAF2-8529331135EE}">
  <ds:schemaRefs>
    <ds:schemaRef ds:uri="http://schemas.microsoft.com/office/2006/metadata/properties"/>
    <ds:schemaRef ds:uri="http://schemas.microsoft.com/office/infopath/2007/PartnerControls"/>
    <ds:schemaRef ds:uri="bec9ddea-45e6-4c84-8e32-783cbee7bace"/>
    <ds:schemaRef ds:uri="116654f4-1673-4470-989b-6ab225ea3947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Mobin, Fahim</cp:lastModifiedBy>
  <cp:revision/>
  <dcterms:created xsi:type="dcterms:W3CDTF">2023-07-24T17:04:33Z</dcterms:created>
  <dcterms:modified xsi:type="dcterms:W3CDTF">2025-07-23T03:49:41Z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0x0101004E38F5FD8A088A4494BB00BAA82D5B2B</vt:lpwstr>
  </property>
  <property fmtid="{D5CDD505-2E9C-101B-9397-08002B2CF9AE}" pid="3" name="MediaServiceImageTags">
    <vt:lpwstr/>
  </property>
</Properties>
</file>