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d_f\Downloads\"/>
    </mc:Choice>
  </mc:AlternateContent>
  <xr:revisionPtr revIDLastSave="0" documentId="13_ncr:1_{A9FA3496-5A5B-4596-97EA-D8ACBEFA9657}" xr6:coauthVersionLast="47" xr6:coauthVersionMax="47" xr10:uidLastSave="{00000000-0000-0000-0000-000000000000}"/>
  <bookViews>
    <workbookView xWindow="-108" yWindow="-108" windowWidth="23256" windowHeight="12456" xr2:uid="{C7FE258A-7497-482C-A791-C8832D2E5A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M25" i="1"/>
  <c r="L25" i="1"/>
  <c r="K25" i="1"/>
  <c r="I25" i="1"/>
  <c r="N25" i="1" s="1"/>
  <c r="M24" i="1"/>
  <c r="L24" i="1"/>
  <c r="K24" i="1"/>
  <c r="I24" i="1"/>
  <c r="N24" i="1" s="1"/>
  <c r="M23" i="1"/>
  <c r="L23" i="1"/>
  <c r="K23" i="1"/>
  <c r="I23" i="1"/>
  <c r="N23" i="1" s="1"/>
  <c r="M22" i="1"/>
  <c r="L22" i="1"/>
  <c r="K22" i="1"/>
  <c r="I22" i="1"/>
  <c r="N22" i="1" s="1"/>
  <c r="M21" i="1"/>
  <c r="L21" i="1"/>
  <c r="K21" i="1"/>
  <c r="I21" i="1"/>
  <c r="N21" i="1" s="1"/>
  <c r="M20" i="1"/>
  <c r="L20" i="1"/>
  <c r="K20" i="1"/>
  <c r="I20" i="1"/>
  <c r="N20" i="1" s="1"/>
  <c r="M19" i="1"/>
  <c r="L19" i="1"/>
  <c r="K19" i="1"/>
  <c r="I19" i="1"/>
  <c r="N19" i="1" s="1"/>
  <c r="M18" i="1"/>
  <c r="L18" i="1"/>
  <c r="K18" i="1"/>
  <c r="I18" i="1"/>
  <c r="N18" i="1" s="1"/>
  <c r="M17" i="1"/>
  <c r="L17" i="1"/>
  <c r="K17" i="1"/>
  <c r="I17" i="1"/>
  <c r="N17" i="1" s="1"/>
  <c r="M16" i="1"/>
  <c r="L16" i="1"/>
  <c r="K16" i="1"/>
  <c r="I16" i="1"/>
  <c r="N16" i="1" s="1"/>
  <c r="M15" i="1"/>
  <c r="L15" i="1"/>
  <c r="K15" i="1"/>
  <c r="I15" i="1"/>
  <c r="M14" i="1"/>
  <c r="L14" i="1"/>
  <c r="K14" i="1"/>
  <c r="I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J7" i="1"/>
  <c r="N6" i="1"/>
  <c r="M6" i="1"/>
  <c r="L6" i="1"/>
  <c r="K6" i="1"/>
  <c r="J6" i="1"/>
  <c r="N5" i="1"/>
  <c r="M5" i="1"/>
  <c r="L5" i="1"/>
  <c r="K5" i="1"/>
  <c r="J5" i="1"/>
  <c r="N4" i="1"/>
  <c r="M4" i="1"/>
  <c r="L4" i="1"/>
  <c r="K4" i="1"/>
  <c r="J4" i="1"/>
  <c r="N3" i="1"/>
  <c r="M3" i="1"/>
  <c r="L3" i="1"/>
  <c r="K3" i="1"/>
  <c r="J3" i="1"/>
  <c r="N2" i="1"/>
  <c r="M2" i="1"/>
  <c r="L2" i="1"/>
  <c r="K2" i="1"/>
  <c r="J2" i="1"/>
  <c r="N14" i="1" l="1"/>
  <c r="N15" i="1"/>
</calcChain>
</file>

<file path=xl/sharedStrings.xml><?xml version="1.0" encoding="utf-8"?>
<sst xmlns="http://schemas.openxmlformats.org/spreadsheetml/2006/main" count="28" uniqueCount="28">
  <si>
    <t>TEXTURA</t>
  </si>
  <si>
    <t>RIEGO DEFICITARIO</t>
  </si>
  <si>
    <t>RIEGO APORTADO ( M3TOTAL/HA)</t>
  </si>
  <si>
    <t>ZONA VULNERABLE A NITRÓGENO</t>
  </si>
  <si>
    <t>UFN ( TOTALES/HA)</t>
  </si>
  <si>
    <t>UFP ( TOTALES/HA)</t>
  </si>
  <si>
    <t>UFK ( TOTALES/HA)</t>
  </si>
  <si>
    <t>PRODUCIÓN ( t ALMENDRA/ha)</t>
  </si>
  <si>
    <t>RENDIMIENTO(t PEPITA/ha)</t>
  </si>
  <si>
    <t>UFN(LN)</t>
  </si>
  <si>
    <t>UFP(LN)</t>
  </si>
  <si>
    <t>UFK(LN)</t>
  </si>
  <si>
    <t>PROD(LN)</t>
  </si>
  <si>
    <t>Tmax</t>
  </si>
  <si>
    <t>Tmin</t>
  </si>
  <si>
    <t>Tmed</t>
  </si>
  <si>
    <t>HUM_max</t>
  </si>
  <si>
    <t>HUM_min</t>
  </si>
  <si>
    <t>HUM_med</t>
  </si>
  <si>
    <t>RAD_med</t>
  </si>
  <si>
    <t>PREC_acum</t>
  </si>
  <si>
    <t>PREC_med</t>
  </si>
  <si>
    <t>ET0_max</t>
  </si>
  <si>
    <t>ET0_min</t>
  </si>
  <si>
    <t>ET0_med</t>
  </si>
  <si>
    <t>RIEGO(LN)</t>
  </si>
  <si>
    <t>PREC_acum(LN)</t>
  </si>
  <si>
    <t>PREC_med(LN)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</si>
</sst>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C43D-1F6B-49A6-BC25-14BD7B13AFB8}">
  <dimension ref="A1:AB25"/>
  <sheetViews>
    <sheetView tabSelected="1" topLeftCell="I1" workbookViewId="0">
      <selection activeCell="Q1" sqref="Q1"/>
    </sheetView>
  </sheetViews>
  <sheetFormatPr baseColWidth="10" defaultRowHeight="14.4" x14ac:dyDescent="0.3"/>
  <cols>
    <col min="1" max="22" width="11.5546875" style="1"/>
  </cols>
  <sheetData>
    <row r="1" spans="1:28" x14ac:dyDescent="0.3">
      <c r="A1" s="1" t="s">
        <v>0</v>
      </c>
      <c r="B1" s="1" t="s">
        <v>1</v>
      </c>
      <c r="C1" s="2" t="s">
        <v>2</v>
      </c>
      <c r="D1" s="2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  <c r="X1" t="s">
        <v>26</v>
      </c>
      <c r="Y1" t="s">
        <v>27</v>
      </c>
      <c r="Z1" t="s">
        <v>22</v>
      </c>
      <c r="AA1" t="s">
        <v>23</v>
      </c>
      <c r="AB1" t="s">
        <v>24</v>
      </c>
    </row>
    <row r="2" spans="1:28" x14ac:dyDescent="0.3">
      <c r="A2" s="1">
        <v>1</v>
      </c>
      <c r="B2" s="1">
        <v>1</v>
      </c>
      <c r="C2" s="2">
        <v>2345</v>
      </c>
      <c r="D2" s="2">
        <f>LN(C2)</f>
        <v>7.7600406808803797</v>
      </c>
      <c r="E2" s="1">
        <v>1</v>
      </c>
      <c r="F2" s="3">
        <v>158</v>
      </c>
      <c r="G2" s="3">
        <v>55</v>
      </c>
      <c r="H2" s="3">
        <v>142</v>
      </c>
      <c r="I2" s="4">
        <v>2.25</v>
      </c>
      <c r="J2" s="4">
        <f>I2*0.33</f>
        <v>0.74250000000000005</v>
      </c>
      <c r="K2" s="1">
        <f>LN(F2)</f>
        <v>5.0625950330269669</v>
      </c>
      <c r="L2" s="1">
        <f>LN(G2)</f>
        <v>4.0073331852324712</v>
      </c>
      <c r="M2" s="1">
        <f>LN(H2)</f>
        <v>4.9558270576012609</v>
      </c>
      <c r="N2" s="1">
        <f>LN(I2)</f>
        <v>0.81093021621632877</v>
      </c>
      <c r="O2" s="1">
        <v>45</v>
      </c>
      <c r="P2" s="1">
        <v>-0.2</v>
      </c>
      <c r="Q2" s="1">
        <v>19.303888888888896</v>
      </c>
      <c r="R2" s="1">
        <v>100</v>
      </c>
      <c r="S2" s="1">
        <v>8.1999999999999993</v>
      </c>
      <c r="T2" s="1">
        <v>61.877222222222208</v>
      </c>
      <c r="U2" s="1">
        <v>18.360833333333339</v>
      </c>
      <c r="V2" s="1">
        <v>499.2</v>
      </c>
      <c r="W2">
        <v>1.3866666666666667</v>
      </c>
      <c r="X2">
        <f>LN(V2)</f>
        <v>6.2130068170552182</v>
      </c>
      <c r="Y2">
        <f>LN(W2)</f>
        <v>0.32690278560506225</v>
      </c>
      <c r="Z2">
        <v>9.5</v>
      </c>
      <c r="AA2">
        <v>0.5</v>
      </c>
      <c r="AB2">
        <v>3.9316666666666675</v>
      </c>
    </row>
    <row r="3" spans="1:28" x14ac:dyDescent="0.3">
      <c r="A3" s="1">
        <v>1</v>
      </c>
      <c r="B3" s="1">
        <v>1</v>
      </c>
      <c r="C3" s="2">
        <v>2458</v>
      </c>
      <c r="D3" s="2">
        <f t="shared" ref="D3:D25" si="0">LN(C3)</f>
        <v>7.8071032901259798</v>
      </c>
      <c r="E3" s="1">
        <v>1</v>
      </c>
      <c r="F3" s="3">
        <v>112</v>
      </c>
      <c r="G3" s="3">
        <v>39</v>
      </c>
      <c r="H3" s="3">
        <v>98</v>
      </c>
      <c r="I3" s="4">
        <v>4.12</v>
      </c>
      <c r="J3" s="4">
        <f t="shared" ref="J3:J7" si="1">I3*0.33</f>
        <v>1.3596000000000001</v>
      </c>
      <c r="K3" s="1">
        <f>LN(F3)</f>
        <v>4.7184988712950942</v>
      </c>
      <c r="L3" s="1">
        <f>LN(G3)</f>
        <v>3.6635616461296463</v>
      </c>
      <c r="M3" s="1">
        <f>LN(H3)</f>
        <v>4.5849674786705723</v>
      </c>
      <c r="N3" s="1">
        <f>LN(I3)</f>
        <v>1.4158531633614351</v>
      </c>
      <c r="O3" s="1">
        <v>45.1</v>
      </c>
      <c r="P3" s="1">
        <v>-0.2</v>
      </c>
      <c r="Q3" s="1">
        <v>19.419887955182062</v>
      </c>
      <c r="R3" s="1">
        <v>100</v>
      </c>
      <c r="S3" s="1">
        <v>6.1</v>
      </c>
      <c r="T3" s="1">
        <v>60.674789915966372</v>
      </c>
      <c r="U3" s="1">
        <v>17.576470588235296</v>
      </c>
      <c r="V3" s="1">
        <v>528.20000000000005</v>
      </c>
      <c r="W3">
        <v>1.4795518207282914</v>
      </c>
      <c r="X3">
        <f t="shared" ref="X3:X25" si="2">LN(V3)</f>
        <v>6.2694749998630321</v>
      </c>
      <c r="Y3">
        <f t="shared" ref="Y3:Y25" si="3">LN(W3)</f>
        <v>0.39173921808339279</v>
      </c>
      <c r="Z3">
        <v>9.1</v>
      </c>
      <c r="AA3">
        <v>0.6</v>
      </c>
      <c r="AB3">
        <v>3.7955182072829117</v>
      </c>
    </row>
    <row r="4" spans="1:28" x14ac:dyDescent="0.3">
      <c r="A4" s="1">
        <v>1</v>
      </c>
      <c r="B4" s="1">
        <v>1</v>
      </c>
      <c r="C4" s="2">
        <v>2100</v>
      </c>
      <c r="D4" s="2">
        <f t="shared" si="0"/>
        <v>7.6496926237115144</v>
      </c>
      <c r="E4" s="1">
        <v>1</v>
      </c>
      <c r="F4" s="3">
        <v>127</v>
      </c>
      <c r="G4" s="3">
        <v>82</v>
      </c>
      <c r="H4" s="3">
        <v>130</v>
      </c>
      <c r="I4" s="4">
        <v>2.96</v>
      </c>
      <c r="J4" s="4">
        <f t="shared" si="1"/>
        <v>0.9768</v>
      </c>
      <c r="K4" s="1">
        <f>LN(F4)</f>
        <v>4.8441870864585912</v>
      </c>
      <c r="L4" s="1">
        <f>LN(G4)</f>
        <v>4.4067192472642533</v>
      </c>
      <c r="M4" s="1">
        <f>LN(H4)</f>
        <v>4.8675344504555822</v>
      </c>
      <c r="N4" s="1">
        <f>LN(I4)</f>
        <v>1.085189268335969</v>
      </c>
      <c r="O4" s="1">
        <v>44.7</v>
      </c>
      <c r="P4" s="1">
        <v>-0.4</v>
      </c>
      <c r="Q4" s="1">
        <v>18.103287671232877</v>
      </c>
      <c r="R4" s="1">
        <v>100</v>
      </c>
      <c r="S4" s="1">
        <v>8.4</v>
      </c>
      <c r="T4" s="1">
        <v>63.541643835616433</v>
      </c>
      <c r="U4" s="1">
        <v>16.801643835616431</v>
      </c>
      <c r="V4" s="1">
        <v>527</v>
      </c>
      <c r="W4">
        <v>1.4438356164383561</v>
      </c>
      <c r="X4">
        <f t="shared" si="2"/>
        <v>6.2672005485413624</v>
      </c>
      <c r="Y4">
        <f t="shared" si="3"/>
        <v>0.36730319495887082</v>
      </c>
      <c r="Z4">
        <v>8.8000000000000007</v>
      </c>
      <c r="AA4">
        <v>0.4</v>
      </c>
      <c r="AB4">
        <v>3.4380821917808202</v>
      </c>
    </row>
    <row r="5" spans="1:28" x14ac:dyDescent="0.3">
      <c r="A5" s="1">
        <v>1</v>
      </c>
      <c r="B5" s="1">
        <v>1</v>
      </c>
      <c r="C5" s="2">
        <v>1900</v>
      </c>
      <c r="D5" s="2">
        <f t="shared" si="0"/>
        <v>7.5496091651545321</v>
      </c>
      <c r="E5" s="1">
        <v>1</v>
      </c>
      <c r="F5" s="3">
        <v>170</v>
      </c>
      <c r="G5" s="3">
        <v>81</v>
      </c>
      <c r="H5" s="3">
        <v>120</v>
      </c>
      <c r="I5" s="4">
        <v>4.17</v>
      </c>
      <c r="J5" s="4">
        <f t="shared" si="1"/>
        <v>1.3761000000000001</v>
      </c>
      <c r="K5" s="1">
        <f>LN(F5)</f>
        <v>5.1357984370502621</v>
      </c>
      <c r="L5" s="1">
        <f>LN(G5)</f>
        <v>4.3944491546724391</v>
      </c>
      <c r="M5" s="1">
        <f>LN(H5)</f>
        <v>4.7874917427820458</v>
      </c>
      <c r="N5" s="1">
        <f>LN(I5)</f>
        <v>1.4279160358107101</v>
      </c>
      <c r="O5" s="1">
        <v>41.8</v>
      </c>
      <c r="P5" s="1">
        <v>0.2</v>
      </c>
      <c r="Q5" s="1">
        <v>18.566027397260282</v>
      </c>
      <c r="R5" s="1">
        <v>100</v>
      </c>
      <c r="S5" s="1">
        <v>6.7</v>
      </c>
      <c r="T5" s="1">
        <v>61.961917808219162</v>
      </c>
      <c r="U5" s="1">
        <v>14.04904109589042</v>
      </c>
      <c r="V5" s="1">
        <v>431.39999999999986</v>
      </c>
      <c r="W5">
        <v>1.1819178082191777</v>
      </c>
      <c r="X5">
        <f t="shared" si="2"/>
        <v>6.0670357339550556</v>
      </c>
      <c r="Y5">
        <f t="shared" si="3"/>
        <v>0.16713838037256418</v>
      </c>
      <c r="Z5">
        <v>7.8</v>
      </c>
      <c r="AA5">
        <v>0.5</v>
      </c>
      <c r="AB5">
        <v>3.2904109589041122</v>
      </c>
    </row>
    <row r="6" spans="1:28" x14ac:dyDescent="0.3">
      <c r="A6" s="1">
        <v>1</v>
      </c>
      <c r="B6" s="1">
        <v>1</v>
      </c>
      <c r="C6" s="2">
        <v>2000</v>
      </c>
      <c r="D6" s="2">
        <f t="shared" si="0"/>
        <v>7.6009024595420822</v>
      </c>
      <c r="E6" s="1">
        <v>1</v>
      </c>
      <c r="F6" s="3">
        <v>139</v>
      </c>
      <c r="G6" s="3">
        <v>68</v>
      </c>
      <c r="H6" s="3">
        <v>109</v>
      </c>
      <c r="I6" s="4">
        <v>2.5499999999999998</v>
      </c>
      <c r="J6" s="4">
        <f t="shared" si="1"/>
        <v>0.84150000000000003</v>
      </c>
      <c r="K6" s="1">
        <f>LN(F6)</f>
        <v>4.9344739331306915</v>
      </c>
      <c r="L6" s="1">
        <f>LN(G6)</f>
        <v>4.219507705176107</v>
      </c>
      <c r="M6" s="1">
        <f>LN(H6)</f>
        <v>4.6913478822291435</v>
      </c>
      <c r="N6" s="1">
        <f>LN(I6)</f>
        <v>0.93609335917033476</v>
      </c>
      <c r="O6" s="1">
        <v>45.5</v>
      </c>
      <c r="P6" s="1">
        <v>1.9</v>
      </c>
      <c r="Q6" s="1">
        <v>19.668271954674214</v>
      </c>
      <c r="R6" s="1">
        <v>100</v>
      </c>
      <c r="S6" s="1">
        <v>4</v>
      </c>
      <c r="T6" s="1">
        <v>63.4461756373938</v>
      </c>
      <c r="U6" s="1">
        <v>17.267705382436262</v>
      </c>
      <c r="V6" s="1">
        <v>350.39999999999992</v>
      </c>
      <c r="W6">
        <v>0.99263456090651536</v>
      </c>
      <c r="X6">
        <f t="shared" si="2"/>
        <v>5.8590753590622358</v>
      </c>
      <c r="Y6">
        <f t="shared" si="3"/>
        <v>-7.3926978710606136E-3</v>
      </c>
      <c r="Z6">
        <v>8.9</v>
      </c>
      <c r="AA6">
        <v>0.5</v>
      </c>
      <c r="AB6">
        <v>3.5892351274787502</v>
      </c>
    </row>
    <row r="7" spans="1:28" x14ac:dyDescent="0.3">
      <c r="A7" s="1">
        <v>1</v>
      </c>
      <c r="B7" s="1">
        <v>1</v>
      </c>
      <c r="C7" s="2">
        <v>1800</v>
      </c>
      <c r="D7" s="2">
        <f t="shared" si="0"/>
        <v>7.4955419438842563</v>
      </c>
      <c r="E7" s="1">
        <v>1</v>
      </c>
      <c r="F7" s="3">
        <v>85</v>
      </c>
      <c r="G7" s="3">
        <v>43</v>
      </c>
      <c r="H7" s="3">
        <v>55</v>
      </c>
      <c r="I7" s="4">
        <v>2.38</v>
      </c>
      <c r="J7" s="4">
        <f t="shared" si="1"/>
        <v>0.78539999999999999</v>
      </c>
      <c r="K7" s="1">
        <f>LN(F7)</f>
        <v>4.4426512564903167</v>
      </c>
      <c r="L7" s="1">
        <f>LN(G7)</f>
        <v>3.7612001156935624</v>
      </c>
      <c r="M7" s="1">
        <f>LN(H7)</f>
        <v>4.0073331852324712</v>
      </c>
      <c r="N7" s="1">
        <f>LN(I7)</f>
        <v>0.86710048768338333</v>
      </c>
      <c r="O7" s="1">
        <v>46.5</v>
      </c>
      <c r="P7" s="1">
        <v>-2.1</v>
      </c>
      <c r="Q7" s="1">
        <v>18.898904109589033</v>
      </c>
      <c r="R7" s="1">
        <v>100</v>
      </c>
      <c r="S7" s="1">
        <v>3.9</v>
      </c>
      <c r="T7" s="1">
        <v>66.006301369863024</v>
      </c>
      <c r="U7" s="1">
        <v>17.323287671232872</v>
      </c>
      <c r="V7" s="1">
        <v>396.39999999999986</v>
      </c>
      <c r="W7">
        <v>1.0860273972602736</v>
      </c>
      <c r="X7">
        <f t="shared" si="2"/>
        <v>5.9824238024558323</v>
      </c>
      <c r="Y7">
        <f t="shared" si="3"/>
        <v>8.252644887334111E-2</v>
      </c>
      <c r="Z7">
        <v>8.5</v>
      </c>
      <c r="AA7">
        <v>0.4</v>
      </c>
      <c r="AB7">
        <v>3.580821917808219</v>
      </c>
    </row>
    <row r="8" spans="1:28" x14ac:dyDescent="0.3">
      <c r="A8" s="1">
        <v>2</v>
      </c>
      <c r="B8" s="1">
        <v>1</v>
      </c>
      <c r="C8" s="2">
        <v>6000</v>
      </c>
      <c r="D8" s="2">
        <f t="shared" si="0"/>
        <v>8.6995147482101913</v>
      </c>
      <c r="E8" s="1">
        <v>1</v>
      </c>
      <c r="F8" s="3">
        <v>154</v>
      </c>
      <c r="G8" s="2">
        <v>78</v>
      </c>
      <c r="H8" s="2">
        <v>130</v>
      </c>
      <c r="I8" s="1">
        <v>6.12</v>
      </c>
      <c r="J8" s="1">
        <v>2.02</v>
      </c>
      <c r="K8" s="1">
        <f>LN(F8)</f>
        <v>5.0369526024136295</v>
      </c>
      <c r="L8" s="1">
        <f>LN(G8)</f>
        <v>4.3567088266895917</v>
      </c>
      <c r="M8" s="1">
        <f>LN(H8)</f>
        <v>4.8675344504555822</v>
      </c>
      <c r="N8" s="1">
        <f>LN(I8)</f>
        <v>1.8115620965242347</v>
      </c>
      <c r="O8" s="1">
        <v>44.9</v>
      </c>
      <c r="P8" s="1">
        <v>-1.8</v>
      </c>
      <c r="Q8" s="1">
        <v>18.814480874316953</v>
      </c>
      <c r="R8" s="1">
        <v>100</v>
      </c>
      <c r="S8" s="1">
        <v>9.1</v>
      </c>
      <c r="T8" s="1">
        <v>69.404918032786924</v>
      </c>
      <c r="U8" s="1">
        <v>17.618306010928951</v>
      </c>
      <c r="V8" s="1">
        <v>441.5999999999998</v>
      </c>
      <c r="W8">
        <v>1.2065573770491798</v>
      </c>
      <c r="X8">
        <f t="shared" si="2"/>
        <v>6.0904044949628853</v>
      </c>
      <c r="Y8">
        <f t="shared" si="3"/>
        <v>0.18777116156151882</v>
      </c>
      <c r="Z8">
        <v>9.1999999999999993</v>
      </c>
      <c r="AA8">
        <v>0.8</v>
      </c>
      <c r="AB8">
        <v>4.0336065573770536</v>
      </c>
    </row>
    <row r="9" spans="1:28" x14ac:dyDescent="0.3">
      <c r="A9" s="1">
        <v>2</v>
      </c>
      <c r="B9" s="1">
        <v>1</v>
      </c>
      <c r="C9" s="2">
        <v>5820</v>
      </c>
      <c r="D9" s="2">
        <f t="shared" si="0"/>
        <v>8.6690555407254841</v>
      </c>
      <c r="E9" s="1">
        <v>1</v>
      </c>
      <c r="F9" s="3">
        <v>150</v>
      </c>
      <c r="G9" s="2">
        <v>50</v>
      </c>
      <c r="H9" s="2">
        <v>120</v>
      </c>
      <c r="I9" s="1">
        <v>5.83</v>
      </c>
      <c r="J9" s="1">
        <v>1.92</v>
      </c>
      <c r="K9" s="1">
        <f>LN(F9)</f>
        <v>5.0106352940962555</v>
      </c>
      <c r="L9" s="1">
        <f>LN(G9)</f>
        <v>3.912023005428146</v>
      </c>
      <c r="M9" s="1">
        <f>LN(H9)</f>
        <v>4.7874917427820458</v>
      </c>
      <c r="N9" s="1">
        <f>LN(I9)</f>
        <v>1.7630170003624011</v>
      </c>
      <c r="O9" s="1">
        <v>41.8</v>
      </c>
      <c r="P9" s="1">
        <v>-3.6</v>
      </c>
      <c r="Q9" s="1">
        <v>18.296164383561646</v>
      </c>
      <c r="R9" s="1">
        <v>100</v>
      </c>
      <c r="S9" s="1">
        <v>11.7</v>
      </c>
      <c r="T9" s="1">
        <v>68.511780821917796</v>
      </c>
      <c r="U9" s="1">
        <v>18.400000000000006</v>
      </c>
      <c r="V9" s="1">
        <v>465.99999999999989</v>
      </c>
      <c r="W9">
        <v>1.2767123287671229</v>
      </c>
      <c r="X9">
        <f t="shared" si="2"/>
        <v>6.1441856341256456</v>
      </c>
      <c r="Y9">
        <f t="shared" si="3"/>
        <v>0.2442882805431541</v>
      </c>
      <c r="Z9">
        <v>9.1</v>
      </c>
      <c r="AA9">
        <v>0.8</v>
      </c>
      <c r="AB9">
        <v>3.9558904109589026</v>
      </c>
    </row>
    <row r="10" spans="1:28" x14ac:dyDescent="0.3">
      <c r="A10" s="1">
        <v>2</v>
      </c>
      <c r="B10" s="1">
        <v>1</v>
      </c>
      <c r="C10" s="2">
        <v>6000</v>
      </c>
      <c r="D10" s="2">
        <f t="shared" si="0"/>
        <v>8.6995147482101913</v>
      </c>
      <c r="E10" s="1">
        <v>1</v>
      </c>
      <c r="F10" s="2">
        <v>170</v>
      </c>
      <c r="G10" s="2">
        <v>136</v>
      </c>
      <c r="H10" s="2">
        <v>176</v>
      </c>
      <c r="I10" s="1">
        <v>4.88</v>
      </c>
      <c r="J10" s="1">
        <v>1.61</v>
      </c>
      <c r="K10" s="1">
        <f>LN(F10)</f>
        <v>5.1357984370502621</v>
      </c>
      <c r="L10" s="1">
        <f>LN(G10)</f>
        <v>4.9126548857360524</v>
      </c>
      <c r="M10" s="1">
        <f>LN(H10)</f>
        <v>5.1704839950381514</v>
      </c>
      <c r="N10" s="1">
        <f>LN(I10)</f>
        <v>1.5851452198650557</v>
      </c>
      <c r="O10" s="1">
        <v>42</v>
      </c>
      <c r="P10" s="1">
        <v>-2.9</v>
      </c>
      <c r="Q10" s="1">
        <v>17.334166666666672</v>
      </c>
      <c r="R10" s="1">
        <v>100</v>
      </c>
      <c r="S10" s="1">
        <v>10.6</v>
      </c>
      <c r="T10" s="1">
        <v>73.126666666666665</v>
      </c>
      <c r="U10" s="1">
        <v>17.907499999999995</v>
      </c>
      <c r="V10" s="1">
        <v>692.49999999999989</v>
      </c>
      <c r="W10">
        <v>1.9236111111111107</v>
      </c>
      <c r="X10">
        <f t="shared" si="2"/>
        <v>6.5403082380614936</v>
      </c>
      <c r="Y10">
        <f t="shared" si="3"/>
        <v>0.65420420661133771</v>
      </c>
      <c r="Z10">
        <v>7.6</v>
      </c>
      <c r="AA10">
        <v>0.7</v>
      </c>
      <c r="AB10">
        <v>3.5769444444444445</v>
      </c>
    </row>
    <row r="11" spans="1:28" x14ac:dyDescent="0.3">
      <c r="A11" s="1">
        <v>2</v>
      </c>
      <c r="B11" s="1">
        <v>1</v>
      </c>
      <c r="C11" s="2">
        <v>5565</v>
      </c>
      <c r="D11" s="2">
        <f t="shared" si="0"/>
        <v>8.6242522637096446</v>
      </c>
      <c r="E11" s="1">
        <v>1</v>
      </c>
      <c r="F11" s="2">
        <v>170</v>
      </c>
      <c r="G11" s="2">
        <v>42</v>
      </c>
      <c r="H11" s="2">
        <v>96</v>
      </c>
      <c r="I11" s="1">
        <v>4.74</v>
      </c>
      <c r="J11" s="1">
        <v>1.55</v>
      </c>
      <c r="K11" s="1">
        <f>LN(F11)</f>
        <v>5.1357984370502621</v>
      </c>
      <c r="L11" s="1">
        <f>LN(G11)</f>
        <v>3.7376696182833684</v>
      </c>
      <c r="M11" s="1">
        <f>LN(H11)</f>
        <v>4.5643481914678361</v>
      </c>
      <c r="N11" s="1">
        <f>LN(I11)</f>
        <v>1.5560371357069851</v>
      </c>
      <c r="O11" s="1">
        <v>38.4</v>
      </c>
      <c r="P11" s="1">
        <v>-2.4</v>
      </c>
      <c r="Q11" s="1">
        <v>17.114626865671639</v>
      </c>
      <c r="R11" s="1">
        <v>100</v>
      </c>
      <c r="S11" s="1">
        <v>11.4</v>
      </c>
      <c r="T11" s="1">
        <v>72.008358208955244</v>
      </c>
      <c r="U11" s="1">
        <v>18.680895522388067</v>
      </c>
      <c r="V11" s="1">
        <v>423.99999999999983</v>
      </c>
      <c r="W11">
        <v>1.2656716417910443</v>
      </c>
      <c r="X11">
        <f t="shared" si="2"/>
        <v>6.0497334552319577</v>
      </c>
      <c r="Y11">
        <f t="shared" si="3"/>
        <v>0.23560292340689096</v>
      </c>
      <c r="Z11">
        <v>8.3000000000000007</v>
      </c>
      <c r="AA11">
        <v>0.6</v>
      </c>
      <c r="AB11">
        <v>3.6788059701492548</v>
      </c>
    </row>
    <row r="12" spans="1:28" x14ac:dyDescent="0.3">
      <c r="A12" s="1">
        <v>2</v>
      </c>
      <c r="B12" s="1">
        <v>1</v>
      </c>
      <c r="C12" s="2">
        <v>5325</v>
      </c>
      <c r="D12" s="2">
        <f t="shared" si="0"/>
        <v>8.5801679905776265</v>
      </c>
      <c r="E12" s="1">
        <v>1</v>
      </c>
      <c r="F12" s="2">
        <v>126</v>
      </c>
      <c r="G12" s="2">
        <v>58</v>
      </c>
      <c r="H12" s="2">
        <v>61</v>
      </c>
      <c r="I12" s="1">
        <v>4.3099999999999996</v>
      </c>
      <c r="J12" s="1">
        <v>1.42</v>
      </c>
      <c r="K12" s="1">
        <f>LN(F12)</f>
        <v>4.836281906951478</v>
      </c>
      <c r="L12" s="1">
        <f>LN(G12)</f>
        <v>4.0604430105464191</v>
      </c>
      <c r="M12" s="1">
        <f>LN(H12)</f>
        <v>4.1108738641733114</v>
      </c>
      <c r="N12" s="1">
        <f>LN(I12)</f>
        <v>1.4609379041156563</v>
      </c>
      <c r="O12" s="1">
        <v>41.8</v>
      </c>
      <c r="P12" s="1">
        <v>-2.5</v>
      </c>
      <c r="Q12" s="1">
        <v>18.852525252525254</v>
      </c>
      <c r="R12" s="1">
        <v>100</v>
      </c>
      <c r="S12" s="1">
        <v>11.9</v>
      </c>
      <c r="T12" s="1">
        <v>71.826010101010141</v>
      </c>
      <c r="U12" s="1">
        <v>18.123484848484853</v>
      </c>
      <c r="V12" s="1">
        <v>430.59999999999974</v>
      </c>
      <c r="W12">
        <v>1.0873737373737367</v>
      </c>
      <c r="X12">
        <f t="shared" si="2"/>
        <v>6.0651795849302621</v>
      </c>
      <c r="Y12">
        <f t="shared" si="3"/>
        <v>8.3765373675781449E-2</v>
      </c>
      <c r="Z12">
        <v>7.5</v>
      </c>
      <c r="AA12">
        <v>0.8</v>
      </c>
      <c r="AB12">
        <v>3.7075757575757553</v>
      </c>
    </row>
    <row r="13" spans="1:28" x14ac:dyDescent="0.3">
      <c r="A13" s="1">
        <v>2</v>
      </c>
      <c r="B13" s="1">
        <v>1</v>
      </c>
      <c r="C13" s="2">
        <v>5000</v>
      </c>
      <c r="D13" s="2">
        <f t="shared" si="0"/>
        <v>8.5171931914162382</v>
      </c>
      <c r="E13" s="1">
        <v>1</v>
      </c>
      <c r="F13" s="2">
        <v>130</v>
      </c>
      <c r="G13" s="2">
        <v>46</v>
      </c>
      <c r="H13" s="2">
        <v>120</v>
      </c>
      <c r="I13" s="1">
        <v>3.65</v>
      </c>
      <c r="J13" s="1">
        <v>1.2</v>
      </c>
      <c r="K13" s="1">
        <f>LN(F13)</f>
        <v>4.8675344504555822</v>
      </c>
      <c r="L13" s="1">
        <f>LN(G13)</f>
        <v>3.8286413964890951</v>
      </c>
      <c r="M13" s="1">
        <f>LN(H13)</f>
        <v>4.7874917427820458</v>
      </c>
      <c r="N13" s="1">
        <f>LN(I13)</f>
        <v>1.2947271675944001</v>
      </c>
      <c r="O13" s="1">
        <v>42.3</v>
      </c>
      <c r="P13" s="1">
        <v>-3.7</v>
      </c>
      <c r="Q13" s="1">
        <v>18.042191780821906</v>
      </c>
      <c r="R13" s="1">
        <v>100</v>
      </c>
      <c r="S13" s="1">
        <v>8</v>
      </c>
      <c r="T13" s="1">
        <v>73.635342465753453</v>
      </c>
      <c r="U13" s="1">
        <v>17.588219178082181</v>
      </c>
      <c r="V13" s="1">
        <v>406.5999999999998</v>
      </c>
      <c r="W13">
        <v>1.1139726027397254</v>
      </c>
      <c r="X13">
        <f t="shared" si="2"/>
        <v>6.0078299011942455</v>
      </c>
      <c r="Y13">
        <f t="shared" si="3"/>
        <v>0.10793254761175422</v>
      </c>
      <c r="Z13">
        <v>7.9</v>
      </c>
      <c r="AA13">
        <v>0.4</v>
      </c>
      <c r="AB13">
        <v>3.6065753424657538</v>
      </c>
    </row>
    <row r="14" spans="1:28" x14ac:dyDescent="0.3">
      <c r="A14" s="1">
        <v>1</v>
      </c>
      <c r="B14" s="1">
        <v>0</v>
      </c>
      <c r="C14" s="2">
        <v>6800</v>
      </c>
      <c r="D14" s="2">
        <f t="shared" si="0"/>
        <v>8.8246778911641979</v>
      </c>
      <c r="E14" s="1">
        <v>1</v>
      </c>
      <c r="F14" s="3">
        <v>20.8</v>
      </c>
      <c r="G14" s="3">
        <v>10.4</v>
      </c>
      <c r="H14" s="3">
        <v>41.6</v>
      </c>
      <c r="I14" s="4">
        <f>J14/0.33</f>
        <v>1.1575757575757575</v>
      </c>
      <c r="J14" s="4">
        <v>0.38200000000000001</v>
      </c>
      <c r="K14" s="1">
        <f>LN(F14)</f>
        <v>3.0349529867072724</v>
      </c>
      <c r="L14" s="1">
        <f>LN(G14)</f>
        <v>2.341805806147327</v>
      </c>
      <c r="M14" s="1">
        <f>LN(H14)</f>
        <v>3.7281001672672178</v>
      </c>
      <c r="N14" s="1">
        <f>LN(I14)</f>
        <v>0.14632795414604918</v>
      </c>
      <c r="O14" s="1">
        <v>43.6</v>
      </c>
      <c r="P14" s="1">
        <v>-1.9</v>
      </c>
      <c r="Q14" s="1">
        <v>18.145628415300553</v>
      </c>
      <c r="R14" s="1">
        <v>100</v>
      </c>
      <c r="S14" s="1">
        <v>10.3</v>
      </c>
      <c r="T14" s="1">
        <v>69.166393442622976</v>
      </c>
      <c r="U14" s="1">
        <v>16.691530054644819</v>
      </c>
      <c r="V14" s="1">
        <v>551.59999999999991</v>
      </c>
      <c r="W14">
        <v>1.5071038251366127</v>
      </c>
      <c r="X14">
        <f t="shared" si="2"/>
        <v>6.3128231459191468</v>
      </c>
      <c r="Y14">
        <f t="shared" si="3"/>
        <v>0.41018981251778092</v>
      </c>
      <c r="Z14">
        <v>9.1999999999999993</v>
      </c>
      <c r="AA14">
        <v>0.5</v>
      </c>
      <c r="AB14">
        <v>3.4994535519125689</v>
      </c>
    </row>
    <row r="15" spans="1:28" x14ac:dyDescent="0.3">
      <c r="A15" s="1">
        <v>1</v>
      </c>
      <c r="B15" s="1">
        <v>0</v>
      </c>
      <c r="C15" s="2">
        <v>6650</v>
      </c>
      <c r="D15" s="2">
        <f t="shared" si="0"/>
        <v>8.8023721336499001</v>
      </c>
      <c r="E15" s="1">
        <v>1</v>
      </c>
      <c r="F15" s="3">
        <v>128.4</v>
      </c>
      <c r="G15" s="3">
        <v>149.80000000000001</v>
      </c>
      <c r="H15" s="3">
        <v>149.80000000000001</v>
      </c>
      <c r="I15" s="4">
        <f t="shared" ref="I15:I19" si="4">J15/0.33</f>
        <v>2.7636363636363637</v>
      </c>
      <c r="J15" s="4">
        <v>0.91200000000000003</v>
      </c>
      <c r="K15" s="1">
        <f>LN(F15)</f>
        <v>4.8551503912558607</v>
      </c>
      <c r="L15" s="1">
        <f>LN(G15)</f>
        <v>5.0093010710831196</v>
      </c>
      <c r="M15" s="1">
        <f>LN(H15)</f>
        <v>5.0093010710831196</v>
      </c>
      <c r="N15" s="1">
        <f>LN(I15)</f>
        <v>1.0165473356138055</v>
      </c>
      <c r="O15" s="1">
        <v>43.1</v>
      </c>
      <c r="P15" s="1">
        <v>-1.2</v>
      </c>
      <c r="Q15" s="1">
        <v>18.387397260273968</v>
      </c>
      <c r="R15" s="1">
        <v>100</v>
      </c>
      <c r="S15" s="1">
        <v>10.1</v>
      </c>
      <c r="T15" s="1">
        <v>66.054794520547887</v>
      </c>
      <c r="U15" s="1">
        <v>17.075068493150685</v>
      </c>
      <c r="V15" s="1">
        <v>680.4000000000002</v>
      </c>
      <c r="W15">
        <v>1.8641095890410964</v>
      </c>
      <c r="X15">
        <f t="shared" si="2"/>
        <v>6.5226808605217066</v>
      </c>
      <c r="Y15">
        <f t="shared" si="3"/>
        <v>0.62278350693921547</v>
      </c>
      <c r="Z15">
        <v>8.9</v>
      </c>
      <c r="AA15">
        <v>0.4</v>
      </c>
      <c r="AB15">
        <v>3.6726027397260226</v>
      </c>
    </row>
    <row r="16" spans="1:28" x14ac:dyDescent="0.3">
      <c r="A16" s="1">
        <v>1</v>
      </c>
      <c r="B16" s="1">
        <v>0</v>
      </c>
      <c r="C16" s="2">
        <v>6300</v>
      </c>
      <c r="D16" s="2">
        <f t="shared" si="0"/>
        <v>8.7483049123796235</v>
      </c>
      <c r="E16" s="1">
        <v>1</v>
      </c>
      <c r="F16" s="3">
        <v>2.9</v>
      </c>
      <c r="G16" s="3">
        <v>0.97</v>
      </c>
      <c r="H16" s="3">
        <v>5.8</v>
      </c>
      <c r="I16" s="4">
        <f t="shared" si="4"/>
        <v>0.41212121212121211</v>
      </c>
      <c r="J16" s="4">
        <v>0.13600000000000001</v>
      </c>
      <c r="K16" s="1">
        <f>LN(F16)</f>
        <v>1.0647107369924282</v>
      </c>
      <c r="L16" s="1">
        <f>LN(G16)</f>
        <v>-3.0459207484708574E-2</v>
      </c>
      <c r="M16" s="1">
        <f>LN(H16)</f>
        <v>1.7578579175523736</v>
      </c>
      <c r="N16" s="1">
        <f>LN(I16)</f>
        <v>-0.88643776872447388</v>
      </c>
      <c r="O16" s="1">
        <v>44</v>
      </c>
      <c r="P16" s="1">
        <v>-1.8</v>
      </c>
      <c r="Q16" s="1">
        <v>17.404657534246585</v>
      </c>
      <c r="R16" s="1">
        <v>100</v>
      </c>
      <c r="S16" s="1">
        <v>9.9</v>
      </c>
      <c r="T16" s="1">
        <v>65.355342465753452</v>
      </c>
      <c r="U16" s="1">
        <v>17.500273972602734</v>
      </c>
      <c r="V16" s="1">
        <v>610.99999999999989</v>
      </c>
      <c r="W16">
        <v>1.6739726027397257</v>
      </c>
      <c r="X16">
        <f t="shared" si="2"/>
        <v>6.4150969591715947</v>
      </c>
      <c r="Y16">
        <f t="shared" si="3"/>
        <v>0.5151996055891036</v>
      </c>
      <c r="Z16">
        <v>7.8</v>
      </c>
      <c r="AA16">
        <v>0.5</v>
      </c>
      <c r="AB16">
        <v>3.5745205479452049</v>
      </c>
    </row>
    <row r="17" spans="1:28" x14ac:dyDescent="0.3">
      <c r="A17" s="1">
        <v>1</v>
      </c>
      <c r="B17" s="1">
        <v>0</v>
      </c>
      <c r="C17" s="2">
        <v>6000</v>
      </c>
      <c r="D17" s="2">
        <f t="shared" si="0"/>
        <v>8.6995147482101913</v>
      </c>
      <c r="E17" s="1">
        <v>1</v>
      </c>
      <c r="F17" s="3">
        <v>37.799999999999997</v>
      </c>
      <c r="G17" s="3">
        <v>44.1</v>
      </c>
      <c r="H17" s="3">
        <v>49.1</v>
      </c>
      <c r="I17" s="4">
        <f t="shared" si="4"/>
        <v>5.1848484848484846</v>
      </c>
      <c r="J17" s="4">
        <v>1.7110000000000001</v>
      </c>
      <c r="K17" s="1">
        <f>LN(F17)</f>
        <v>3.6323091026255421</v>
      </c>
      <c r="L17" s="1">
        <f>LN(G17)</f>
        <v>3.7864597824528001</v>
      </c>
      <c r="M17" s="1">
        <f>LN(H17)</f>
        <v>3.8938590348004749</v>
      </c>
      <c r="N17" s="1">
        <f>LN(I17)</f>
        <v>1.6457406194316675</v>
      </c>
      <c r="O17" s="1">
        <v>41.1</v>
      </c>
      <c r="P17" s="1">
        <v>-1.9</v>
      </c>
      <c r="Q17" s="1">
        <v>17.910684931506843</v>
      </c>
      <c r="R17" s="1">
        <v>100</v>
      </c>
      <c r="S17" s="1">
        <v>7</v>
      </c>
      <c r="T17" s="1">
        <v>62.182739726027322</v>
      </c>
      <c r="U17" s="1">
        <v>18.575616438356146</v>
      </c>
      <c r="V17" s="1">
        <v>429.40000000000003</v>
      </c>
      <c r="W17">
        <v>1.1764383561643836</v>
      </c>
      <c r="X17">
        <f t="shared" si="2"/>
        <v>6.0623888854446806</v>
      </c>
      <c r="Y17">
        <f t="shared" si="3"/>
        <v>0.1624915318621892</v>
      </c>
      <c r="Z17">
        <v>8.3000000000000007</v>
      </c>
      <c r="AA17">
        <v>0.5</v>
      </c>
      <c r="AB17">
        <v>3.8819178082191796</v>
      </c>
    </row>
    <row r="18" spans="1:28" x14ac:dyDescent="0.3">
      <c r="A18" s="1">
        <v>1</v>
      </c>
      <c r="B18" s="1">
        <v>0</v>
      </c>
      <c r="C18" s="2">
        <v>5800</v>
      </c>
      <c r="D18" s="2">
        <f t="shared" si="0"/>
        <v>8.66561319653451</v>
      </c>
      <c r="E18" s="1">
        <v>1</v>
      </c>
      <c r="F18" s="3">
        <v>31.62</v>
      </c>
      <c r="G18" s="3">
        <v>30.04</v>
      </c>
      <c r="H18" s="3">
        <v>46.05</v>
      </c>
      <c r="I18" s="4">
        <f t="shared" si="4"/>
        <v>1.8939393939393938</v>
      </c>
      <c r="J18" s="4">
        <v>0.625</v>
      </c>
      <c r="K18" s="1">
        <f>LN(F18)</f>
        <v>3.453789831781326</v>
      </c>
      <c r="L18" s="1">
        <f>LN(G18)</f>
        <v>3.4025298268959339</v>
      </c>
      <c r="M18" s="1">
        <f>LN(H18)</f>
        <v>3.829727762701316</v>
      </c>
      <c r="N18" s="1">
        <f>LN(I18)</f>
        <v>0.63865899527587555</v>
      </c>
      <c r="O18" s="1">
        <v>43.5</v>
      </c>
      <c r="P18" s="1">
        <v>-0.2</v>
      </c>
      <c r="Q18" s="1">
        <v>18.568852459016398</v>
      </c>
      <c r="R18" s="1">
        <v>100</v>
      </c>
      <c r="S18" s="1">
        <v>6.2</v>
      </c>
      <c r="T18" s="1">
        <v>65.609562841530035</v>
      </c>
      <c r="U18" s="1">
        <v>18.095081967213122</v>
      </c>
      <c r="V18" s="1">
        <v>446.59999999999991</v>
      </c>
      <c r="W18">
        <v>1.2202185792349725</v>
      </c>
      <c r="X18">
        <f t="shared" si="2"/>
        <v>6.1016633394060573</v>
      </c>
      <c r="Y18">
        <f t="shared" si="3"/>
        <v>0.19903000600469106</v>
      </c>
      <c r="Z18">
        <v>9</v>
      </c>
      <c r="AA18">
        <v>0.5</v>
      </c>
      <c r="AB18">
        <v>3.7371584699453568</v>
      </c>
    </row>
    <row r="19" spans="1:28" x14ac:dyDescent="0.3">
      <c r="A19" s="1">
        <v>1</v>
      </c>
      <c r="B19" s="1">
        <v>0</v>
      </c>
      <c r="C19" s="2">
        <v>5500</v>
      </c>
      <c r="D19" s="2">
        <f t="shared" si="0"/>
        <v>8.6125033712205621</v>
      </c>
      <c r="E19" s="1">
        <v>1</v>
      </c>
      <c r="F19" s="3">
        <v>73.599999999999994</v>
      </c>
      <c r="G19" s="3">
        <v>43.6</v>
      </c>
      <c r="H19" s="3">
        <v>82.4</v>
      </c>
      <c r="I19" s="4">
        <f t="shared" si="4"/>
        <v>3.4030303030303028</v>
      </c>
      <c r="J19" s="4">
        <v>1.123</v>
      </c>
      <c r="K19" s="1">
        <f>LN(F19)</f>
        <v>4.2986450257348308</v>
      </c>
      <c r="L19" s="1">
        <f>LN(G19)</f>
        <v>3.7750571503549888</v>
      </c>
      <c r="M19" s="1">
        <f>LN(H19)</f>
        <v>4.4115854369154262</v>
      </c>
      <c r="N19" s="1">
        <f>LN(I19)</f>
        <v>1.2246663002779172</v>
      </c>
      <c r="O19" s="1">
        <v>46.6</v>
      </c>
      <c r="P19" s="1">
        <v>-1.9</v>
      </c>
      <c r="Q19" s="1">
        <v>18.306027397260277</v>
      </c>
      <c r="R19" s="1">
        <v>100</v>
      </c>
      <c r="S19" s="1">
        <v>3</v>
      </c>
      <c r="T19" s="1">
        <v>65.720821917808209</v>
      </c>
      <c r="U19" s="1">
        <v>17.878356164383568</v>
      </c>
      <c r="V19" s="1">
        <v>472</v>
      </c>
      <c r="W19">
        <v>1.2931506849315051</v>
      </c>
      <c r="X19">
        <f t="shared" si="2"/>
        <v>6.156978985585555</v>
      </c>
      <c r="Y19">
        <f t="shared" si="3"/>
        <v>0.2570816320030625</v>
      </c>
      <c r="Z19">
        <v>8.1999999999999993</v>
      </c>
      <c r="AA19">
        <v>0.4</v>
      </c>
      <c r="AB19">
        <v>3.7136986301369843</v>
      </c>
    </row>
    <row r="20" spans="1:28" x14ac:dyDescent="0.3">
      <c r="A20" s="1">
        <v>3</v>
      </c>
      <c r="B20" s="1">
        <v>0</v>
      </c>
      <c r="C20" s="2">
        <v>6000</v>
      </c>
      <c r="D20" s="2">
        <f t="shared" si="0"/>
        <v>8.6995147482101913</v>
      </c>
      <c r="E20" s="1">
        <v>0</v>
      </c>
      <c r="F20" s="3">
        <v>130</v>
      </c>
      <c r="G20" s="3">
        <v>30</v>
      </c>
      <c r="H20" s="3">
        <v>100</v>
      </c>
      <c r="I20" s="4">
        <f>J20/0.33</f>
        <v>6.3636363636363633</v>
      </c>
      <c r="J20" s="4">
        <v>2.1</v>
      </c>
      <c r="K20" s="1">
        <f>LN(F20)</f>
        <v>4.8675344504555822</v>
      </c>
      <c r="L20" s="1">
        <f>LN(G20)</f>
        <v>3.4011973816621555</v>
      </c>
      <c r="M20" s="1">
        <f>LN(H20)</f>
        <v>4.6051701859880918</v>
      </c>
      <c r="N20" s="1">
        <f>LN(I20)</f>
        <v>1.8505999692509885</v>
      </c>
      <c r="O20" s="1">
        <v>43.6</v>
      </c>
      <c r="P20" s="1">
        <v>-1.9</v>
      </c>
      <c r="Q20" s="1">
        <v>18.145628415300553</v>
      </c>
      <c r="R20" s="1">
        <v>100</v>
      </c>
      <c r="S20" s="1">
        <v>10.3</v>
      </c>
      <c r="T20" s="1">
        <v>69.166393442622976</v>
      </c>
      <c r="U20" s="1">
        <v>16.691530054644819</v>
      </c>
      <c r="V20" s="1">
        <v>551.59999999999991</v>
      </c>
      <c r="W20">
        <v>1.5071038251366127</v>
      </c>
      <c r="X20">
        <f t="shared" si="2"/>
        <v>6.3128231459191468</v>
      </c>
      <c r="Y20">
        <f t="shared" si="3"/>
        <v>0.41018981251778092</v>
      </c>
      <c r="Z20">
        <v>9.1999999999999993</v>
      </c>
      <c r="AA20">
        <v>0.5</v>
      </c>
      <c r="AB20">
        <v>3.4994535519125689</v>
      </c>
    </row>
    <row r="21" spans="1:28" x14ac:dyDescent="0.3">
      <c r="A21" s="1">
        <v>3</v>
      </c>
      <c r="B21" s="1">
        <v>0</v>
      </c>
      <c r="C21" s="2">
        <v>5850</v>
      </c>
      <c r="D21" s="2">
        <f t="shared" si="0"/>
        <v>8.6741969402259027</v>
      </c>
      <c r="E21" s="1">
        <v>0</v>
      </c>
      <c r="F21" s="3">
        <v>144</v>
      </c>
      <c r="G21" s="3">
        <v>51</v>
      </c>
      <c r="H21" s="3">
        <v>128</v>
      </c>
      <c r="I21" s="4">
        <f t="shared" ref="I21" si="5">J21/0.33</f>
        <v>8.8484848484848477</v>
      </c>
      <c r="J21" s="4">
        <v>2.92</v>
      </c>
      <c r="K21" s="1">
        <f>LN(F21)</f>
        <v>4.9698132995760007</v>
      </c>
      <c r="L21" s="1">
        <f>LN(G21)</f>
        <v>3.9318256327243257</v>
      </c>
      <c r="M21" s="1">
        <f>LN(H21)</f>
        <v>4.8520302639196169</v>
      </c>
      <c r="N21" s="1">
        <f>LN(I21)</f>
        <v>2.1802462408018015</v>
      </c>
      <c r="O21" s="1">
        <v>43.1</v>
      </c>
      <c r="P21" s="1">
        <v>-1.2</v>
      </c>
      <c r="Q21" s="1">
        <v>18.387397260273968</v>
      </c>
      <c r="R21" s="1">
        <v>100</v>
      </c>
      <c r="S21" s="1">
        <v>10.1</v>
      </c>
      <c r="T21" s="1">
        <v>66.054794520547887</v>
      </c>
      <c r="U21" s="1">
        <v>17.075068493150685</v>
      </c>
      <c r="V21" s="1">
        <v>680.4000000000002</v>
      </c>
      <c r="W21">
        <v>1.8641095890410964</v>
      </c>
      <c r="X21">
        <f t="shared" si="2"/>
        <v>6.5226808605217066</v>
      </c>
      <c r="Y21">
        <f t="shared" si="3"/>
        <v>0.62278350693921547</v>
      </c>
      <c r="Z21">
        <v>8.9</v>
      </c>
      <c r="AA21">
        <v>0.4</v>
      </c>
      <c r="AB21">
        <v>3.6726027397260226</v>
      </c>
    </row>
    <row r="22" spans="1:28" x14ac:dyDescent="0.3">
      <c r="A22" s="1">
        <v>3</v>
      </c>
      <c r="B22" s="1">
        <v>0</v>
      </c>
      <c r="C22" s="2">
        <v>5325</v>
      </c>
      <c r="D22" s="2">
        <f t="shared" si="0"/>
        <v>8.5801679905776265</v>
      </c>
      <c r="E22" s="1">
        <v>0</v>
      </c>
      <c r="F22" s="3">
        <v>138</v>
      </c>
      <c r="G22" s="3">
        <v>43</v>
      </c>
      <c r="H22" s="3">
        <v>110</v>
      </c>
      <c r="I22" s="4">
        <f>J22/0.33</f>
        <v>7.9061032863849769</v>
      </c>
      <c r="J22" s="4">
        <v>2.6090140845070424</v>
      </c>
      <c r="K22" s="1">
        <f>LN(F22)</f>
        <v>4.9272536851572051</v>
      </c>
      <c r="L22" s="1">
        <f>LN(G22)</f>
        <v>3.7612001156935624</v>
      </c>
      <c r="M22" s="1">
        <f>LN(H22)</f>
        <v>4.7004803657924166</v>
      </c>
      <c r="N22" s="1">
        <f>LN(I22)</f>
        <v>2.0676350290928469</v>
      </c>
      <c r="O22" s="1">
        <v>44</v>
      </c>
      <c r="P22" s="1">
        <v>-1.8</v>
      </c>
      <c r="Q22" s="1">
        <v>17.404657534246585</v>
      </c>
      <c r="R22" s="1">
        <v>100</v>
      </c>
      <c r="S22" s="1">
        <v>9.9</v>
      </c>
      <c r="T22" s="1">
        <v>65.355342465753452</v>
      </c>
      <c r="U22" s="1">
        <v>17.500273972602734</v>
      </c>
      <c r="V22" s="1">
        <v>610.99999999999989</v>
      </c>
      <c r="W22">
        <v>1.6739726027397257</v>
      </c>
      <c r="X22">
        <f t="shared" si="2"/>
        <v>6.4150969591715947</v>
      </c>
      <c r="Y22">
        <f t="shared" si="3"/>
        <v>0.5151996055891036</v>
      </c>
      <c r="Z22">
        <v>7.8</v>
      </c>
      <c r="AA22">
        <v>0.5</v>
      </c>
      <c r="AB22">
        <v>3.5745205479452049</v>
      </c>
    </row>
    <row r="23" spans="1:28" x14ac:dyDescent="0.3">
      <c r="A23" s="1">
        <v>3</v>
      </c>
      <c r="B23" s="1">
        <v>1</v>
      </c>
      <c r="C23" s="2">
        <v>3800</v>
      </c>
      <c r="D23" s="2">
        <f t="shared" si="0"/>
        <v>8.2427563457144775</v>
      </c>
      <c r="E23" s="1">
        <v>0</v>
      </c>
      <c r="F23" s="2">
        <v>141</v>
      </c>
      <c r="G23" s="2">
        <v>33</v>
      </c>
      <c r="H23" s="2">
        <v>59</v>
      </c>
      <c r="I23" s="4">
        <f t="shared" ref="I23:I25" si="6">J23/0.33</f>
        <v>11.888177550149381</v>
      </c>
      <c r="J23" s="4">
        <v>3.9230985915492957</v>
      </c>
      <c r="K23" s="1">
        <f>LN(F23)</f>
        <v>4.9487598903781684</v>
      </c>
      <c r="L23" s="1">
        <f>LN(G23)</f>
        <v>3.4965075614664802</v>
      </c>
      <c r="M23" s="1">
        <f>LN(H23)</f>
        <v>4.0775374439057197</v>
      </c>
      <c r="N23" s="1">
        <f>LN(I23)</f>
        <v>2.4755444231052417</v>
      </c>
      <c r="O23" s="1">
        <v>41.1</v>
      </c>
      <c r="P23" s="1">
        <v>-1.9</v>
      </c>
      <c r="Q23" s="1">
        <v>17.910684931506843</v>
      </c>
      <c r="R23" s="1">
        <v>100</v>
      </c>
      <c r="S23" s="1">
        <v>7</v>
      </c>
      <c r="T23" s="1">
        <v>62.182739726027322</v>
      </c>
      <c r="U23" s="1">
        <v>18.575616438356146</v>
      </c>
      <c r="V23" s="1">
        <v>429.40000000000003</v>
      </c>
      <c r="W23">
        <v>1.1764383561643836</v>
      </c>
      <c r="X23">
        <f t="shared" si="2"/>
        <v>6.0623888854446806</v>
      </c>
      <c r="Y23">
        <f t="shared" si="3"/>
        <v>0.1624915318621892</v>
      </c>
      <c r="Z23">
        <v>8.3000000000000007</v>
      </c>
      <c r="AA23">
        <v>0.5</v>
      </c>
      <c r="AB23">
        <v>3.8819178082191796</v>
      </c>
    </row>
    <row r="24" spans="1:28" x14ac:dyDescent="0.3">
      <c r="A24" s="1">
        <v>3</v>
      </c>
      <c r="B24" s="1">
        <v>1</v>
      </c>
      <c r="C24" s="2">
        <v>3800</v>
      </c>
      <c r="D24" s="2">
        <f t="shared" si="0"/>
        <v>8.2427563457144775</v>
      </c>
      <c r="E24" s="1">
        <v>0</v>
      </c>
      <c r="F24" s="2">
        <v>159</v>
      </c>
      <c r="G24" s="2">
        <v>63</v>
      </c>
      <c r="H24" s="2">
        <v>194</v>
      </c>
      <c r="I24" s="4">
        <f t="shared" si="6"/>
        <v>7.8212121212121204</v>
      </c>
      <c r="J24" s="4">
        <v>2.581</v>
      </c>
      <c r="K24" s="1">
        <f>LN(F24)</f>
        <v>5.0689042022202315</v>
      </c>
      <c r="L24" s="1">
        <f>LN(G24)</f>
        <v>4.1431347263915326</v>
      </c>
      <c r="M24" s="1">
        <f>LN(H24)</f>
        <v>5.2678581590633282</v>
      </c>
      <c r="N24" s="1">
        <f>LN(I24)</f>
        <v>2.0568395452580877</v>
      </c>
      <c r="O24" s="1">
        <v>43.5</v>
      </c>
      <c r="P24" s="1">
        <v>-0.2</v>
      </c>
      <c r="Q24" s="1">
        <v>18.568852459016398</v>
      </c>
      <c r="R24" s="1">
        <v>100</v>
      </c>
      <c r="S24" s="1">
        <v>6.2</v>
      </c>
      <c r="T24" s="1">
        <v>65.609562841530035</v>
      </c>
      <c r="U24" s="1">
        <v>18.095081967213122</v>
      </c>
      <c r="V24" s="1">
        <v>446.59999999999991</v>
      </c>
      <c r="W24">
        <v>1.2202185792349725</v>
      </c>
      <c r="X24">
        <f t="shared" si="2"/>
        <v>6.1016633394060573</v>
      </c>
      <c r="Y24">
        <f t="shared" si="3"/>
        <v>0.19903000600469106</v>
      </c>
      <c r="Z24">
        <v>9</v>
      </c>
      <c r="AA24">
        <v>0.5</v>
      </c>
      <c r="AB24">
        <v>3.7371584699453568</v>
      </c>
    </row>
    <row r="25" spans="1:28" x14ac:dyDescent="0.3">
      <c r="A25" s="1">
        <v>3</v>
      </c>
      <c r="B25" s="1">
        <v>1</v>
      </c>
      <c r="C25" s="2">
        <v>2600</v>
      </c>
      <c r="D25" s="2">
        <f t="shared" si="0"/>
        <v>7.8632667240095735</v>
      </c>
      <c r="E25" s="1">
        <v>0</v>
      </c>
      <c r="F25" s="2">
        <v>132</v>
      </c>
      <c r="G25" s="2">
        <v>41</v>
      </c>
      <c r="H25" s="2">
        <v>32</v>
      </c>
      <c r="I25" s="4">
        <f t="shared" si="6"/>
        <v>7.8296003513394812</v>
      </c>
      <c r="J25" s="4">
        <v>2.5837681159420289</v>
      </c>
      <c r="K25" s="1">
        <f>LN(F25)</f>
        <v>4.8828019225863706</v>
      </c>
      <c r="L25" s="1">
        <f>LN(G25)</f>
        <v>3.713572066704308</v>
      </c>
      <c r="M25" s="1">
        <f>LN(H25)</f>
        <v>3.4657359027997265</v>
      </c>
      <c r="N25" s="1">
        <f>LN(I25)</f>
        <v>2.0579114680027066</v>
      </c>
      <c r="O25" s="1">
        <v>46.6</v>
      </c>
      <c r="P25" s="1">
        <v>-1.9</v>
      </c>
      <c r="Q25" s="1">
        <v>18.306027397260277</v>
      </c>
      <c r="R25" s="1">
        <v>100</v>
      </c>
      <c r="S25" s="1">
        <v>3</v>
      </c>
      <c r="T25" s="1">
        <v>65.720821917808209</v>
      </c>
      <c r="U25" s="1">
        <v>17.878356164383568</v>
      </c>
      <c r="V25" s="1">
        <v>472</v>
      </c>
      <c r="W25">
        <v>1.2931506849315051</v>
      </c>
      <c r="X25">
        <f t="shared" si="2"/>
        <v>6.156978985585555</v>
      </c>
      <c r="Y25">
        <f t="shared" si="3"/>
        <v>0.2570816320030625</v>
      </c>
      <c r="Z25">
        <v>8.1999999999999993</v>
      </c>
      <c r="AA25">
        <v>0.4</v>
      </c>
      <c r="AB25">
        <v>3.7136986301369843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blanco velazquez</dc:creator>
  <cp:lastModifiedBy>Fernando Alonso Martin</cp:lastModifiedBy>
  <dcterms:created xsi:type="dcterms:W3CDTF">2024-08-30T10:36:21Z</dcterms:created>
  <dcterms:modified xsi:type="dcterms:W3CDTF">2024-09-19T12:56:04Z</dcterms:modified>
</cp:coreProperties>
</file>