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tlanBerg\Desktop\"/>
    </mc:Choice>
  </mc:AlternateContent>
  <xr:revisionPtr revIDLastSave="0" documentId="13_ncr:1_{E1E21F28-98ED-475A-969E-68D8CC4EC310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Material Cost Schedule" sheetId="1" r:id="rId1"/>
    <sheet name="As Quoted" sheetId="6" r:id="rId2"/>
    <sheet name="Transfer From Amtech" sheetId="5" r:id="rId3"/>
    <sheet name="WFM Imports Test" sheetId="7" r:id="rId4"/>
    <sheet name="WFM KEY" sheetId="8" r:id="rId5"/>
    <sheet name="Data Vaidation" sheetId="3" state="hidden" r:id="rId6"/>
    <sheet name="Sheet1" sheetId="2" state="hidden" r:id="rId7"/>
  </sheets>
  <definedNames>
    <definedName name="_xlnm.Print_Area" localSheetId="0">'Material Cost Schedule'!#REF!</definedName>
    <definedName name="_xlnm.Print_Titles" localSheetId="1">'As Quoted'!$1:$7</definedName>
    <definedName name="_xlnm.Print_Titles" localSheetId="0">'Material Cost Schedule'!$1:$7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2" i="7"/>
  <c r="B42" i="7" l="1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2" i="7"/>
  <c r="B5" i="7"/>
  <c r="B3" i="7"/>
  <c r="B4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2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3" i="7"/>
  <c r="I4" i="7"/>
  <c r="I5" i="7"/>
  <c r="I6" i="7"/>
  <c r="I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I2" i="7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2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3" i="7"/>
  <c r="C4" i="7"/>
  <c r="C5" i="7"/>
  <c r="C6" i="7"/>
  <c r="C7" i="7"/>
  <c r="C8" i="7"/>
  <c r="C9" i="7"/>
  <c r="C10" i="7"/>
  <c r="C11" i="7"/>
  <c r="C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2" i="7"/>
  <c r="M24" i="1" l="1"/>
  <c r="N24" i="1" s="1"/>
  <c r="M23" i="1"/>
  <c r="N23" i="1" s="1"/>
  <c r="M22" i="1"/>
  <c r="N22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M72" i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M161" i="1"/>
  <c r="N161" i="1" s="1"/>
  <c r="M162" i="1"/>
  <c r="M8" i="1"/>
  <c r="N8" i="1" s="1"/>
  <c r="M9" i="1"/>
  <c r="N9" i="1" s="1"/>
  <c r="N60" i="1"/>
  <c r="N71" i="1"/>
  <c r="N72" i="1"/>
  <c r="N160" i="1"/>
  <c r="N148" i="1"/>
  <c r="N140" i="1" l="1"/>
  <c r="N139" i="1"/>
  <c r="N138" i="1"/>
  <c r="N137" i="1"/>
  <c r="N136" i="1"/>
  <c r="N135" i="1"/>
  <c r="N162" i="1"/>
  <c r="N129" i="1" l="1"/>
  <c r="N134" i="1"/>
  <c r="N133" i="1"/>
  <c r="N132" i="1"/>
  <c r="N131" i="1"/>
  <c r="N130" i="1"/>
  <c r="N163" i="1" l="1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8" i="6"/>
  <c r="E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8" i="6"/>
  <c r="N156" i="6" l="1"/>
  <c r="E10" i="3" l="1"/>
  <c r="C10" i="3"/>
</calcChain>
</file>

<file path=xl/sharedStrings.xml><?xml version="1.0" encoding="utf-8"?>
<sst xmlns="http://schemas.openxmlformats.org/spreadsheetml/2006/main" count="355" uniqueCount="121">
  <si>
    <t>Yes</t>
  </si>
  <si>
    <t>No</t>
  </si>
  <si>
    <t>IMS 5158 - Material Cost Schedule</t>
  </si>
  <si>
    <t>Customer:</t>
  </si>
  <si>
    <t>Panel  Reference</t>
  </si>
  <si>
    <t>Qty</t>
  </si>
  <si>
    <t>Unit</t>
  </si>
  <si>
    <t>Parts Description</t>
  </si>
  <si>
    <t>Supplier</t>
  </si>
  <si>
    <t>Discount (%)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</si>
  <si>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</si>
  <si>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Project Engineer:</t>
  </si>
  <si>
    <r>
      <t>Job  N</t>
    </r>
    <r>
      <rPr>
        <sz val="9"/>
        <color theme="1"/>
        <rFont val="Calibri"/>
        <family val="2"/>
      </rPr>
      <t>º:</t>
    </r>
  </si>
  <si>
    <t>Status</t>
  </si>
  <si>
    <t>Units</t>
  </si>
  <si>
    <t>m</t>
  </si>
  <si>
    <r>
      <t>N</t>
    </r>
    <r>
      <rPr>
        <sz val="11"/>
        <color theme="1"/>
        <rFont val="Symbol"/>
        <family val="1"/>
        <charset val="2"/>
      </rPr>
      <t>°</t>
    </r>
  </si>
  <si>
    <t>Length</t>
  </si>
  <si>
    <t>Pack</t>
  </si>
  <si>
    <t>Box</t>
  </si>
  <si>
    <t>Do Not Order</t>
  </si>
  <si>
    <t>Already Ordered</t>
  </si>
  <si>
    <t>Order</t>
  </si>
  <si>
    <t>Alternative Order</t>
  </si>
  <si>
    <t>Cancel / Replacement Required</t>
  </si>
  <si>
    <t/>
  </si>
  <si>
    <t>Date Order Issued to Procurement Dept.</t>
  </si>
  <si>
    <t>Last Modification Date:</t>
  </si>
  <si>
    <t>Manufacturer</t>
  </si>
  <si>
    <t>Nett Unit (£)</t>
  </si>
  <si>
    <t>Nett Total (£)</t>
  </si>
  <si>
    <t>List Price (£)</t>
  </si>
  <si>
    <t>Project Title:</t>
  </si>
  <si>
    <t>Site :</t>
  </si>
  <si>
    <t>Additional Details</t>
  </si>
  <si>
    <t>As Quoted</t>
  </si>
  <si>
    <t>Part N°</t>
  </si>
  <si>
    <t>Extra Discount (%)</t>
  </si>
  <si>
    <r>
      <t>Quote  N</t>
    </r>
    <r>
      <rPr>
        <sz val="9"/>
        <color theme="1"/>
        <rFont val="Calibri"/>
        <family val="2"/>
      </rPr>
      <t>º:</t>
    </r>
  </si>
  <si>
    <t>Transfer from Amtech</t>
  </si>
  <si>
    <t>Material Cost Schedule</t>
  </si>
  <si>
    <t>N°</t>
  </si>
  <si>
    <t>Arjobex Polyart ltd</t>
  </si>
  <si>
    <t>Clacton</t>
  </si>
  <si>
    <t>ARJ-CLA-J0006-01-04-CS001</t>
  </si>
  <si>
    <t xml:space="preserve">Material Measurement equipment </t>
  </si>
  <si>
    <t xml:space="preserve">Encoder </t>
  </si>
  <si>
    <t>600P/R Incremental Rotary Encoder,2-Phases Photoelectric Encoder 5V-24V,Shaft 6mm Encoder Wide Voltage Power Supplies</t>
  </si>
  <si>
    <t>Amazon UK</t>
  </si>
  <si>
    <t>ASIN: B085774B2G</t>
  </si>
  <si>
    <t>Aluminum Alloy Encoder Spring Bracket Holder Mounting Stand Accessories for 38mm OD 6mm Shaft Encoders</t>
  </si>
  <si>
    <t xml:space="preserve">Supporting bracker arm </t>
  </si>
  <si>
    <t>ASIN: B083BQ1HC9</t>
  </si>
  <si>
    <t xml:space="preserve">Encoder Wheel </t>
  </si>
  <si>
    <t>Encoder Wheel,250mm Rotarying Encoder Wheel Anti-Slip Anti-Deformation Industrial Encoder Wheel for Encoder Meter</t>
  </si>
  <si>
    <t>ASIN: B085MCP68V</t>
  </si>
  <si>
    <t xml:space="preserve">2025.06.09 </t>
  </si>
  <si>
    <t>MJ</t>
  </si>
  <si>
    <t xml:space="preserve">Encoder cable JBs </t>
  </si>
  <si>
    <t>Wiska COMBI 308 85mm x 85mm x 51mm PVC Adaptable Box with Wago Connectors Grey IP66</t>
  </si>
  <si>
    <t>2591-7886</t>
  </si>
  <si>
    <t>CEF</t>
  </si>
  <si>
    <t xml:space="preserve">2025.06.23 </t>
  </si>
  <si>
    <t xml:space="preserve">PLC </t>
  </si>
  <si>
    <t>SIMATIC S7-1200, CPU 1211C, compact CPU, DC/DC/relay</t>
  </si>
  <si>
    <t>6ES7211-1HE40-0XB0</t>
  </si>
  <si>
    <t xml:space="preserve">Underwoods </t>
  </si>
  <si>
    <t xml:space="preserve">Servo test equipment </t>
  </si>
  <si>
    <t>Nema 17 Motor</t>
  </si>
  <si>
    <t>E Series Nema 17 Bipolar 1.8deg 17Ncm(24.07oz.in) 1A 42x42x23mm 4 Wires</t>
  </si>
  <si>
    <t>https://www.stepperonline.co.uk/e-series-nema-17-bipolar-1-8deg-17ncm-24-07oz-in-1a-42x42x23mm-4-wires-17he08-1004s.html</t>
  </si>
  <si>
    <t>https://www.stepperonline.co.uk/</t>
  </si>
  <si>
    <t>Digital Stepper Drive 1.0-3.2A 10-30VDC for Nema 17, 23 Stepper Motor</t>
  </si>
  <si>
    <t>DM332T | Digital Stepper Drive 1.0-3.2A 10-30VDC for Nema 17, 23 Stepper Motor | StepperOnline UK</t>
  </si>
  <si>
    <t>Motor Bracket</t>
  </si>
  <si>
    <t>https://www.stepperonline.co.uk/nema-17-bracket-for-stepper-motor-and-geared-stepper-motor-alloy-steel-bracket-st-m1.html</t>
  </si>
  <si>
    <t>sourcing map 2pcs 5mm to 6mm Aluminum Alloy Shaft Coupling Flexible Coupler Motor Connector Joint L25xD19 Silver</t>
  </si>
  <si>
    <t>ASIN: B07G6T4YYF</t>
  </si>
  <si>
    <t xml:space="preserve">Carriage </t>
  </si>
  <si>
    <t>2025.06.25</t>
  </si>
  <si>
    <t xml:space="preserve">See quote in quote enquiry folder </t>
  </si>
  <si>
    <t xml:space="preserve">Sharft adaptor 6mm to 8mm </t>
  </si>
  <si>
    <t>Huco Reducing Bush 255.22, 6mm Shaft Diameter, 8mm Outside Diameter</t>
  </si>
  <si>
    <t>748-594</t>
  </si>
  <si>
    <t>RS Comp</t>
  </si>
  <si>
    <t xml:space="preserve">2025.06.30 </t>
  </si>
  <si>
    <t xml:space="preserve">PLC enclosure </t>
  </si>
  <si>
    <t>RS PRO Steel Wall Box, IP66, 300 mm x 300 mm x 210mm</t>
  </si>
  <si>
    <t>775-5319</t>
  </si>
  <si>
    <t>2025.07.21</t>
  </si>
  <si>
    <t xml:space="preserve">Traffic light / sounder </t>
  </si>
  <si>
    <t>RS PRO Amber, Green, Red Buzzer Signal Tower, 3 Lights, 24 V, Direct Mount, Pole Mount</t>
  </si>
  <si>
    <t>145-720</t>
  </si>
  <si>
    <t>RS PRO Straight Female 8 way M12 to Cable, 10m</t>
  </si>
  <si>
    <t>282-5382</t>
  </si>
  <si>
    <t>2025.07.24</t>
  </si>
  <si>
    <t>RS PRO Fixing Bracket for Use with Signal Tower, IP65</t>
  </si>
  <si>
    <t>145-727</t>
  </si>
  <si>
    <t>RS PRO Mounting Base</t>
  </si>
  <si>
    <t>190-2916</t>
  </si>
  <si>
    <t xml:space="preserve">Interface relay </t>
  </si>
  <si>
    <t>RS PRO Interface Relay, DIN Rail Mount, 24V ac/dc Coil, SPDT, 1-Pole</t>
  </si>
  <si>
    <t>888-6880</t>
  </si>
  <si>
    <t>Job Number</t>
  </si>
  <si>
    <t>Cost Name</t>
  </si>
  <si>
    <t>Date (DD/MM/YYYY)</t>
  </si>
  <si>
    <t>Unit Cost</t>
  </si>
  <si>
    <t>Unit Price</t>
  </si>
  <si>
    <t>Quantity</t>
  </si>
  <si>
    <t>Phase</t>
  </si>
  <si>
    <t>Cost Code</t>
  </si>
  <si>
    <t>Type</t>
  </si>
  <si>
    <t>Billable</t>
  </si>
  <si>
    <t>Cost Note</t>
  </si>
  <si>
    <t>Estimated/Actual</t>
  </si>
  <si>
    <t>Estimated</t>
  </si>
  <si>
    <t>EXAMPLE</t>
  </si>
  <si>
    <t>IF(ISBLANK(H2),"Delete","Keep")</t>
  </si>
  <si>
    <t>COMAND</t>
  </si>
  <si>
    <t>Empty?</t>
  </si>
  <si>
    <t>IF(ISBLANK(D2),"Delete","Keep")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</si>
</sst>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£&quot;#,##0.00;\-&quot;£&quot;#,##0.00"/>
    <numFmt numFmtId="164" formatCode="dd/mm/yy;@"/>
    <numFmt numFmtId="165" formatCode="0.0"/>
    <numFmt numFmtId="166" formatCode="&quot;£&quot;#,##0.0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sz val="9"/>
      <color theme="1"/>
      <name val="Calibri"/>
      <family val="2"/>
    </font>
    <font>
      <sz val="11"/>
      <color theme="1"/>
      <name val="Symbol"/>
      <family val="1"/>
      <charset val="2"/>
    </font>
    <font>
      <sz val="9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9"/>
      <name val="Calibri"/>
      <family val="2"/>
      <scheme val="minor"/>
    </font>
    <font>
      <b/>
      <sz val="14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0" fillId="0" borderId="0"/>
    <xf numFmtId="0" fontId="16" fillId="13" borderId="28" applyNumberFormat="0" applyAlignment="0" applyProtection="0"/>
  </cellStyleXfs>
  <cellXfs count="120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4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0" fontId="0" fillId="6" borderId="0" xfId="0" applyFill="1"/>
    <xf numFmtId="0" fontId="1" fillId="0" borderId="6" xfId="0" applyFont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7" fontId="1" fillId="0" borderId="9" xfId="0" applyNumberFormat="1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center" vertical="center"/>
    </xf>
    <xf numFmtId="7" fontId="8" fillId="0" borderId="14" xfId="0" applyNumberFormat="1" applyFont="1" applyBorder="1" applyAlignment="1" applyProtection="1">
      <alignment horizontal="center" vertical="center"/>
      <protection locked="0"/>
    </xf>
    <xf numFmtId="7" fontId="8" fillId="0" borderId="15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7" fontId="8" fillId="0" borderId="11" xfId="0" applyNumberFormat="1" applyFont="1" applyBorder="1" applyAlignment="1">
      <alignment horizontal="center" vertical="center"/>
    </xf>
    <xf numFmtId="7" fontId="8" fillId="0" borderId="12" xfId="0" applyNumberFormat="1" applyFont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 wrapText="1"/>
    </xf>
    <xf numFmtId="165" fontId="8" fillId="0" borderId="23" xfId="0" applyNumberFormat="1" applyFont="1" applyBorder="1" applyAlignment="1">
      <alignment horizontal="center" vertical="center"/>
    </xf>
    <xf numFmtId="165" fontId="8" fillId="0" borderId="24" xfId="0" applyNumberFormat="1" applyFont="1" applyBorder="1" applyAlignment="1">
      <alignment horizontal="center" vertical="center"/>
    </xf>
    <xf numFmtId="165" fontId="8" fillId="0" borderId="25" xfId="0" applyNumberFormat="1" applyFont="1" applyBorder="1" applyAlignment="1">
      <alignment horizontal="center" vertical="center"/>
    </xf>
    <xf numFmtId="7" fontId="8" fillId="0" borderId="26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7" fontId="8" fillId="0" borderId="15" xfId="0" applyNumberFormat="1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7" borderId="4" xfId="0" applyFont="1" applyFill="1" applyBorder="1" applyAlignment="1" applyProtection="1">
      <alignment vertical="center"/>
      <protection locked="0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8" fillId="0" borderId="6" xfId="1" applyFont="1" applyBorder="1" applyAlignment="1" applyProtection="1">
      <alignment horizontal="center" vertical="center"/>
      <protection locked="0"/>
    </xf>
    <xf numFmtId="0" fontId="8" fillId="0" borderId="6" xfId="1" applyFont="1" applyBorder="1" applyAlignment="1" applyProtection="1">
      <alignment horizontal="left" vertical="center"/>
      <protection locked="0"/>
    </xf>
    <xf numFmtId="0" fontId="8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7" fontId="8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166" fontId="8" fillId="10" borderId="7" xfId="0" applyNumberFormat="1" applyFont="1" applyFill="1" applyBorder="1" applyAlignment="1">
      <alignment horizontal="center" vertical="center"/>
    </xf>
    <xf numFmtId="165" fontId="8" fillId="10" borderId="10" xfId="0" applyNumberFormat="1" applyFont="1" applyFill="1" applyBorder="1" applyAlignment="1">
      <alignment horizontal="center" vertical="center"/>
    </xf>
    <xf numFmtId="7" fontId="8" fillId="10" borderId="14" xfId="0" applyNumberFormat="1" applyFont="1" applyFill="1" applyBorder="1" applyAlignment="1" applyProtection="1">
      <alignment horizontal="center" vertical="center"/>
      <protection locked="0"/>
    </xf>
    <xf numFmtId="7" fontId="8" fillId="10" borderId="11" xfId="0" applyNumberFormat="1" applyFont="1" applyFill="1" applyBorder="1" applyAlignment="1">
      <alignment horizontal="center" vertical="center"/>
    </xf>
    <xf numFmtId="14" fontId="8" fillId="10" borderId="8" xfId="0" applyNumberFormat="1" applyFont="1" applyFill="1" applyBorder="1" applyAlignment="1">
      <alignment horizontal="center" vertical="center"/>
    </xf>
    <xf numFmtId="164" fontId="3" fillId="10" borderId="6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/>
    </xf>
    <xf numFmtId="166" fontId="8" fillId="11" borderId="7" xfId="0" applyNumberFormat="1" applyFont="1" applyFill="1" applyBorder="1" applyAlignment="1">
      <alignment horizontal="center" vertical="center"/>
    </xf>
    <xf numFmtId="7" fontId="8" fillId="11" borderId="14" xfId="0" applyNumberFormat="1" applyFont="1" applyFill="1" applyBorder="1" applyAlignment="1" applyProtection="1">
      <alignment horizontal="center" vertical="center"/>
      <protection locked="0"/>
    </xf>
    <xf numFmtId="7" fontId="8" fillId="11" borderId="11" xfId="0" applyNumberFormat="1" applyFont="1" applyFill="1" applyBorder="1" applyAlignment="1">
      <alignment horizontal="center" vertical="center"/>
    </xf>
    <xf numFmtId="14" fontId="8" fillId="11" borderId="8" xfId="0" applyNumberFormat="1" applyFont="1" applyFill="1" applyBorder="1" applyAlignment="1">
      <alignment horizontal="center" vertical="center"/>
    </xf>
    <xf numFmtId="164" fontId="3" fillId="11" borderId="6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10" borderId="6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10" fillId="0" borderId="3" xfId="1" applyBorder="1"/>
    <xf numFmtId="0" fontId="16" fillId="14" borderId="29" xfId="2" applyFill="1" applyBorder="1"/>
    <xf numFmtId="164" fontId="8" fillId="0" borderId="8" xfId="0" applyNumberFormat="1" applyFont="1" applyBorder="1" applyAlignment="1">
      <alignment horizontal="center" vertical="center"/>
    </xf>
    <xf numFmtId="164" fontId="10" fillId="0" borderId="3" xfId="1" applyNumberFormat="1" applyBorder="1"/>
    <xf numFmtId="14" fontId="8" fillId="10" borderId="10" xfId="0" applyNumberFormat="1" applyFont="1" applyFill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0" fontId="16" fillId="14" borderId="30" xfId="2" applyFill="1" applyBorder="1"/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9" fillId="7" borderId="4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9" fillId="7" borderId="2" xfId="0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8" borderId="4" xfId="0" applyFont="1" applyFill="1" applyBorder="1" applyAlignment="1" applyProtection="1">
      <alignment horizontal="center" vertical="center"/>
      <protection locked="0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9" fillId="8" borderId="2" xfId="0" applyFont="1" applyFill="1" applyBorder="1" applyAlignment="1" applyProtection="1">
      <alignment horizontal="center" vertical="center"/>
      <protection locked="0"/>
    </xf>
  </cellXfs>
  <cellStyles count="3">
    <cellStyle name="Calculation" xfId="2" builtinId="22"/>
    <cellStyle name="Normal" xfId="0" builtinId="0"/>
    <cellStyle name="Normal 2" xfId="1" xr:uid="{272B6CD5-4430-4519-A49F-ADB2D8EC556F}"/>
  </cellStyles>
  <dxfs count="70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FFFF99"/>
      <color rgb="FFFFAFD7"/>
      <color rgb="FFA66BD3"/>
      <color rgb="FFFF99CC"/>
      <color rgb="FFFF6161"/>
      <color rgb="FFDCFCB6"/>
      <color rgb="FFFED3CA"/>
      <color rgb="FF9E5ECE"/>
      <color rgb="FFAFA9B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326277</xdr:colOff>
      <xdr:row>0</xdr:row>
      <xdr:rowOff>93210</xdr:rowOff>
    </xdr:from>
    <xdr:to>
      <xdr:col>2</xdr:col>
      <xdr:colOff>1203610</xdr:colOff>
      <xdr:row>3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6891" y="93210"/>
          <a:ext cx="877333" cy="553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1182414</xdr:colOff>
      <xdr:row>31</xdr:row>
      <xdr:rowOff>21897</xdr:rowOff>
    </xdr:from>
    <xdr:to>
      <xdr:col>18</xdr:col>
      <xdr:colOff>87587</xdr:colOff>
      <xdr:row>34</xdr:row>
      <xdr:rowOff>21896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287D5B-5107-F097-082B-4BAF9FCBA681}"/>
            </a:ext>
          </a:extLst>
        </xdr:cNvPr>
        <xdr:cNvSpPr/>
      </xdr:nvSpPr>
      <xdr:spPr>
        <a:xfrm>
          <a:off x="20911207" y="6306207"/>
          <a:ext cx="2167759" cy="65689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Format</a:t>
          </a:r>
          <a:r>
            <a:rPr lang="en-GB" sz="1800" baseline="0"/>
            <a:t> to WFM Template</a:t>
          </a:r>
          <a:endParaRPr lang="en-GB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91440</xdr:rowOff>
    </xdr:from>
    <xdr:to>
      <xdr:col>3</xdr:col>
      <xdr:colOff>106680</xdr:colOff>
      <xdr:row>3</xdr:row>
      <xdr:rowOff>82050</xdr:rowOff>
    </xdr:to>
    <xdr:pic>
      <xdr:nvPicPr>
        <xdr:cNvPr id="3" name="Picture 2" descr="H:\Marketing\Marketing\IES LOGO\IES LOGO.JPG">
          <a:extLst>
            <a:ext uri="{FF2B5EF4-FFF2-40B4-BE49-F238E27FC236}">
              <a16:creationId xmlns:a16="http://schemas.microsoft.com/office/drawing/2014/main" id="{F4DA9AB7-D7B7-4EAB-AF07-9E6258CC7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1440"/>
          <a:ext cx="1165860" cy="53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603250</xdr:colOff>
      <xdr:row>1</xdr:row>
      <xdr:rowOff>31750</xdr:rowOff>
    </xdr:from>
    <xdr:to>
      <xdr:col>18</xdr:col>
      <xdr:colOff>315676</xdr:colOff>
      <xdr:row>4</xdr:row>
      <xdr:rowOff>117146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1BE9CC-B5AE-47A7-8F83-88D657EBDDCC}"/>
            </a:ext>
          </a:extLst>
        </xdr:cNvPr>
        <xdr:cNvSpPr/>
      </xdr:nvSpPr>
      <xdr:spPr>
        <a:xfrm>
          <a:off x="22447250" y="222250"/>
          <a:ext cx="2167759" cy="65689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Workflow</a:t>
          </a:r>
          <a:r>
            <a:rPr lang="en-GB" sz="1800" baseline="0"/>
            <a:t> Max Formater</a:t>
          </a:r>
          <a:endParaRPr lang="en-GB" sz="1800"/>
        </a:p>
      </xdr:txBody>
    </xdr:sp>
    <xdr:clientData/>
  </xdr:twoCellAnchor>
  <xdr:twoCellAnchor>
    <xdr:from>
      <xdr:col>15</xdr:col>
      <xdr:colOff>1</xdr:colOff>
      <xdr:row>5</xdr:row>
      <xdr:rowOff>169334</xdr:rowOff>
    </xdr:from>
    <xdr:to>
      <xdr:col>18</xdr:col>
      <xdr:colOff>326260</xdr:colOff>
      <xdr:row>9</xdr:row>
      <xdr:rowOff>64230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AF7F39-2159-438C-8456-430A52F13ED7}"/>
            </a:ext>
          </a:extLst>
        </xdr:cNvPr>
        <xdr:cNvSpPr/>
      </xdr:nvSpPr>
      <xdr:spPr>
        <a:xfrm>
          <a:off x="22457834" y="1121834"/>
          <a:ext cx="2167759" cy="65689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Remove</a:t>
          </a:r>
          <a:r>
            <a:rPr lang="en-GB" sz="1800" baseline="0"/>
            <a:t> Empty Collums</a:t>
          </a:r>
          <a:endParaRPr lang="en-GB" sz="1800"/>
        </a:p>
      </xdr:txBody>
    </xdr:sp>
    <xdr:clientData/>
  </xdr:twoCellAnchor>
  <xdr:twoCellAnchor>
    <xdr:from>
      <xdr:col>15</xdr:col>
      <xdr:colOff>10584</xdr:colOff>
      <xdr:row>10</xdr:row>
      <xdr:rowOff>169334</xdr:rowOff>
    </xdr:from>
    <xdr:to>
      <xdr:col>18</xdr:col>
      <xdr:colOff>336843</xdr:colOff>
      <xdr:row>14</xdr:row>
      <xdr:rowOff>64230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29F40C-C241-4F32-B67C-605159EFB88D}"/>
            </a:ext>
          </a:extLst>
        </xdr:cNvPr>
        <xdr:cNvSpPr/>
      </xdr:nvSpPr>
      <xdr:spPr>
        <a:xfrm>
          <a:off x="22468417" y="2074334"/>
          <a:ext cx="2167759" cy="65689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Format</a:t>
          </a:r>
          <a:r>
            <a:rPr lang="en-GB" sz="1800" baseline="0"/>
            <a:t> Date</a:t>
          </a:r>
          <a:endParaRPr lang="en-GB" sz="1800"/>
        </a:p>
      </xdr:txBody>
    </xdr:sp>
    <xdr:clientData/>
  </xdr:twoCellAnchor>
  <xdr:twoCellAnchor>
    <xdr:from>
      <xdr:col>15</xdr:col>
      <xdr:colOff>31751</xdr:colOff>
      <xdr:row>15</xdr:row>
      <xdr:rowOff>42333</xdr:rowOff>
    </xdr:from>
    <xdr:to>
      <xdr:col>18</xdr:col>
      <xdr:colOff>358010</xdr:colOff>
      <xdr:row>18</xdr:row>
      <xdr:rowOff>127729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981A935-004C-496B-BA05-D22424AB1616}"/>
            </a:ext>
          </a:extLst>
        </xdr:cNvPr>
        <xdr:cNvSpPr/>
      </xdr:nvSpPr>
      <xdr:spPr>
        <a:xfrm>
          <a:off x="22489584" y="2899833"/>
          <a:ext cx="2167759" cy="65689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/>
            <a:t>Export</a:t>
          </a:r>
          <a:r>
            <a:rPr lang="en-GB" sz="1800" baseline="0"/>
            <a:t> to CVS</a:t>
          </a:r>
          <a:endParaRPr lang="en-GB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38100</xdr:colOff>
      <xdr:row>9</xdr:row>
      <xdr:rowOff>104976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27BC3-03A4-9E97-1042-720F135F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0410825" cy="1438476"/>
        </a:xfrm>
        <a:prstGeom prst="rect">
          <a:avLst/>
        </a:prstGeom>
      </xdr:spPr>
    </xdr:pic>
    <xdr:clientData/>
  </xdr:twoCellAnchor>
  <xdr:twoCellAnchor editAs="oneCell">
    <xdr:from>
      <xdr:col>18</xdr:col>
      <xdr:colOff>561975</xdr:colOff>
      <xdr:row>1</xdr:row>
      <xdr:rowOff>171450</xdr:rowOff>
    </xdr:from>
    <xdr:to>
      <xdr:col>29</xdr:col>
      <xdr:colOff>181858</xdr:colOff>
      <xdr:row>42</xdr:row>
      <xdr:rowOff>153487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104411-2AC7-30F2-92F7-6987C6E8E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4775" y="361950"/>
          <a:ext cx="6325483" cy="7792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V163"/>
  <sheetViews>
    <sheetView showGridLines="0" tabSelected="1" zoomScale="87" zoomScaleNormal="87" workbookViewId="0">
      <pane ySplit="7" topLeftCell="A8" activePane="bottomLeft" state="frozen"/>
      <selection pane="bottomLeft" activeCell="F12" sqref="F12"/>
    </sheetView>
  </sheetViews>
  <sheetFormatPr defaultRowHeight="15" x14ac:dyDescent="0.25"/>
  <cols>
    <col min="1" max="1" width="0.85546875" customWidth="1"/>
    <col min="2" max="2" width="21.140625" hidden="1" customWidth="1"/>
    <col min="3" max="3" width="20" customWidth="1"/>
    <col min="4" max="4" width="6.85546875" style="51" customWidth="1"/>
    <col min="5" max="5" width="5.42578125" customWidth="1"/>
    <col min="6" max="6" width="28.28515625" customWidth="1"/>
    <col min="7" max="7" width="98.5703125" customWidth="1"/>
    <col min="8" max="8" width="57.42578125" hidden="1" customWidth="1"/>
    <col min="9" max="9" width="30.5703125" customWidth="1"/>
    <col min="10" max="10" width="24.140625" customWidth="1"/>
    <col min="11" max="11" width="12.85546875" customWidth="1"/>
    <col min="12" max="12" width="7.85546875" customWidth="1"/>
    <col min="13" max="13" width="11" customWidth="1"/>
    <col min="14" max="14" width="15.42578125" customWidth="1"/>
    <col min="15" max="15" width="14.28515625" customWidth="1"/>
    <col min="16" max="16" width="19.85546875" customWidth="1"/>
    <col min="17" max="17" width="39.7109375" customWidth="1"/>
  </cols>
  <sheetData>
    <row r="2" spans="2:22" ht="14.45" customHeight="1" x14ac:dyDescent="0.25">
      <c r="B2" s="4"/>
      <c r="E2" s="5" t="s">
        <v>12</v>
      </c>
      <c r="F2" s="16" t="s">
        <v>44</v>
      </c>
      <c r="G2" s="5" t="s">
        <v>32</v>
      </c>
      <c r="H2" s="105" t="s">
        <v>45</v>
      </c>
      <c r="I2" s="106"/>
      <c r="K2" s="5" t="s">
        <v>11</v>
      </c>
      <c r="L2" s="107" t="s">
        <v>57</v>
      </c>
      <c r="M2" s="108"/>
      <c r="N2" s="108"/>
      <c r="O2" s="109"/>
      <c r="P2" s="104"/>
    </row>
    <row r="3" spans="2:22" x14ac:dyDescent="0.25">
      <c r="B3" s="4"/>
      <c r="C3" s="5"/>
      <c r="E3" s="17" t="s">
        <v>3</v>
      </c>
      <c r="F3" s="18" t="s">
        <v>42</v>
      </c>
      <c r="G3" s="17" t="s">
        <v>33</v>
      </c>
      <c r="H3" s="105" t="s">
        <v>43</v>
      </c>
      <c r="I3" s="106"/>
      <c r="K3" s="17" t="s">
        <v>27</v>
      </c>
      <c r="L3" s="110">
        <v>45817</v>
      </c>
      <c r="M3" s="108"/>
      <c r="N3" s="108"/>
      <c r="O3" s="109"/>
      <c r="P3" s="104"/>
      <c r="Q3" s="3"/>
      <c r="R3" s="3"/>
      <c r="S3" s="3"/>
      <c r="T3" s="3"/>
      <c r="U3" s="3"/>
      <c r="V3" s="3"/>
    </row>
    <row r="4" spans="2:22" x14ac:dyDescent="0.25">
      <c r="B4" s="1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2"/>
      <c r="R4" s="2"/>
      <c r="S4" s="2"/>
      <c r="T4" s="2"/>
      <c r="U4" s="2"/>
      <c r="V4" s="2"/>
    </row>
    <row r="5" spans="2:22" ht="25.15" customHeight="1" x14ac:dyDescent="0.25">
      <c r="B5" s="100" t="s">
        <v>40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2"/>
    </row>
    <row r="6" spans="2:22" ht="9" customHeight="1" thickBot="1" x14ac:dyDescent="0.3"/>
    <row r="7" spans="2:22" ht="42" customHeight="1" x14ac:dyDescent="0.25">
      <c r="B7" s="6" t="s">
        <v>7</v>
      </c>
      <c r="C7" s="6" t="s">
        <v>4</v>
      </c>
      <c r="D7" s="6" t="s">
        <v>5</v>
      </c>
      <c r="E7" s="6" t="s">
        <v>6</v>
      </c>
      <c r="F7" s="6" t="s">
        <v>10</v>
      </c>
      <c r="G7" s="10" t="s">
        <v>7</v>
      </c>
      <c r="H7" s="6" t="s">
        <v>34</v>
      </c>
      <c r="I7" s="6" t="s">
        <v>28</v>
      </c>
      <c r="J7" s="6" t="s">
        <v>8</v>
      </c>
      <c r="K7" s="10" t="s">
        <v>31</v>
      </c>
      <c r="L7" s="13" t="s">
        <v>9</v>
      </c>
      <c r="M7" s="14" t="s">
        <v>29</v>
      </c>
      <c r="N7" s="15" t="s">
        <v>30</v>
      </c>
      <c r="O7" s="11" t="s">
        <v>26</v>
      </c>
      <c r="P7" s="6" t="s">
        <v>13</v>
      </c>
    </row>
    <row r="8" spans="2:22" ht="15" customHeight="1" x14ac:dyDescent="0.25">
      <c r="B8" s="9"/>
      <c r="C8" s="19"/>
      <c r="D8" s="19"/>
      <c r="E8" s="19"/>
      <c r="F8" s="20"/>
      <c r="G8" s="20"/>
      <c r="H8" s="20"/>
      <c r="I8" s="20"/>
      <c r="J8" s="20"/>
      <c r="K8" s="21"/>
      <c r="L8" s="27">
        <v>0</v>
      </c>
      <c r="M8" s="23">
        <f t="shared" ref="M8:M73" si="0">SUM(100-L8)/100*K8</f>
        <v>0</v>
      </c>
      <c r="N8" s="28">
        <f t="shared" ref="N8:N9" si="1">SUM(D8*M8)</f>
        <v>0</v>
      </c>
      <c r="O8" s="92"/>
      <c r="P8" s="26" t="s">
        <v>25</v>
      </c>
    </row>
    <row r="9" spans="2:22" ht="15" customHeight="1" x14ac:dyDescent="0.25">
      <c r="B9" s="9"/>
      <c r="C9" s="19"/>
      <c r="D9" s="19"/>
      <c r="E9" s="19"/>
      <c r="F9" s="20"/>
      <c r="G9" s="20"/>
      <c r="H9" s="20"/>
      <c r="I9" s="20"/>
      <c r="J9" s="20"/>
      <c r="K9" s="21"/>
      <c r="L9" s="27">
        <v>0</v>
      </c>
      <c r="M9" s="23">
        <f t="shared" si="0"/>
        <v>0</v>
      </c>
      <c r="N9" s="28">
        <f t="shared" si="1"/>
        <v>0</v>
      </c>
      <c r="O9" s="25"/>
      <c r="P9" s="26" t="s">
        <v>25</v>
      </c>
    </row>
    <row r="10" spans="2:22" ht="15" customHeight="1" x14ac:dyDescent="0.25">
      <c r="B10" s="9"/>
      <c r="C10" s="19"/>
      <c r="D10" s="19"/>
      <c r="E10" s="19"/>
      <c r="F10" s="20"/>
      <c r="G10" s="66" t="s">
        <v>46</v>
      </c>
      <c r="H10" s="20"/>
      <c r="I10" s="20"/>
      <c r="J10" s="20"/>
      <c r="K10" s="21"/>
      <c r="L10" s="27">
        <v>0</v>
      </c>
      <c r="M10" s="23">
        <f t="shared" si="0"/>
        <v>0</v>
      </c>
      <c r="N10" s="28">
        <f t="shared" ref="N10:N16" si="2">SUM(D10*M10)</f>
        <v>0</v>
      </c>
      <c r="O10" s="25"/>
      <c r="P10" s="26" t="s">
        <v>25</v>
      </c>
    </row>
    <row r="11" spans="2:22" ht="15" customHeight="1" x14ac:dyDescent="0.25">
      <c r="B11" s="9"/>
      <c r="C11" s="19"/>
      <c r="D11" s="19"/>
      <c r="E11" s="19"/>
      <c r="F11" s="20"/>
      <c r="G11" s="20"/>
      <c r="H11" s="20"/>
      <c r="I11" s="20"/>
      <c r="J11" s="20"/>
      <c r="K11" s="21"/>
      <c r="L11" s="27">
        <v>0</v>
      </c>
      <c r="M11" s="23">
        <f t="shared" si="0"/>
        <v>0</v>
      </c>
      <c r="N11" s="28">
        <f t="shared" si="2"/>
        <v>0</v>
      </c>
      <c r="O11" s="25"/>
      <c r="P11" s="26"/>
    </row>
    <row r="12" spans="2:22" ht="15" customHeight="1" x14ac:dyDescent="0.25">
      <c r="B12" s="9"/>
      <c r="C12" s="67"/>
      <c r="D12" s="67">
        <v>2</v>
      </c>
      <c r="E12" s="67" t="s">
        <v>41</v>
      </c>
      <c r="F12" s="68" t="s">
        <v>49</v>
      </c>
      <c r="G12" s="68" t="s">
        <v>47</v>
      </c>
      <c r="H12" s="68"/>
      <c r="I12" s="68"/>
      <c r="J12" s="68" t="s">
        <v>48</v>
      </c>
      <c r="K12" s="69">
        <v>21.06</v>
      </c>
      <c r="L12" s="27">
        <v>0</v>
      </c>
      <c r="M12" s="71">
        <f t="shared" si="0"/>
        <v>21.06</v>
      </c>
      <c r="N12" s="72">
        <f t="shared" si="2"/>
        <v>42.12</v>
      </c>
      <c r="O12" s="73" t="s">
        <v>56</v>
      </c>
      <c r="P12" s="74" t="s">
        <v>21</v>
      </c>
    </row>
    <row r="13" spans="2:22" ht="15" customHeight="1" x14ac:dyDescent="0.25">
      <c r="B13" s="9"/>
      <c r="C13" s="19"/>
      <c r="D13" s="19"/>
      <c r="E13" s="19"/>
      <c r="F13" s="52"/>
      <c r="G13" s="52"/>
      <c r="H13" s="20"/>
      <c r="I13" s="20"/>
      <c r="J13" s="20"/>
      <c r="K13" s="21"/>
      <c r="L13" s="27">
        <v>0</v>
      </c>
      <c r="M13" s="23">
        <f t="shared" si="0"/>
        <v>0</v>
      </c>
      <c r="N13" s="28">
        <f t="shared" si="2"/>
        <v>0</v>
      </c>
      <c r="O13" s="25"/>
      <c r="P13" s="26"/>
    </row>
    <row r="14" spans="2:22" ht="15" customHeight="1" x14ac:dyDescent="0.25">
      <c r="B14" s="9"/>
      <c r="C14" s="19"/>
      <c r="D14" s="19"/>
      <c r="E14" s="19"/>
      <c r="F14" s="20"/>
      <c r="G14" s="20"/>
      <c r="H14" s="20"/>
      <c r="I14" s="20"/>
      <c r="J14" s="20"/>
      <c r="K14" s="21"/>
      <c r="L14" s="27">
        <v>0</v>
      </c>
      <c r="M14" s="23">
        <f t="shared" si="0"/>
        <v>0</v>
      </c>
      <c r="N14" s="28">
        <f t="shared" si="2"/>
        <v>0</v>
      </c>
      <c r="O14" s="25"/>
      <c r="P14" s="26"/>
    </row>
    <row r="15" spans="2:22" ht="15" customHeight="1" x14ac:dyDescent="0.25">
      <c r="B15" s="9"/>
      <c r="C15" s="19"/>
      <c r="D15" s="19"/>
      <c r="E15" s="19"/>
      <c r="F15" s="20"/>
      <c r="G15" s="66" t="s">
        <v>51</v>
      </c>
      <c r="H15" s="20"/>
      <c r="I15" s="20"/>
      <c r="J15" s="20"/>
      <c r="K15" s="21"/>
      <c r="L15" s="27">
        <v>0</v>
      </c>
      <c r="M15" s="23">
        <f t="shared" si="0"/>
        <v>0</v>
      </c>
      <c r="N15" s="28">
        <f t="shared" si="2"/>
        <v>0</v>
      </c>
      <c r="O15" s="25"/>
      <c r="P15" s="26"/>
    </row>
    <row r="16" spans="2:22" ht="15" customHeight="1" x14ac:dyDescent="0.25">
      <c r="B16" s="9"/>
      <c r="C16" s="19"/>
      <c r="D16" s="19">
        <v>2</v>
      </c>
      <c r="E16" s="19" t="s">
        <v>41</v>
      </c>
      <c r="F16" s="68" t="s">
        <v>52</v>
      </c>
      <c r="G16" s="68" t="s">
        <v>50</v>
      </c>
      <c r="H16" s="68"/>
      <c r="I16" s="68"/>
      <c r="J16" s="68" t="s">
        <v>48</v>
      </c>
      <c r="K16" s="69">
        <v>14.58</v>
      </c>
      <c r="L16" s="27">
        <v>0</v>
      </c>
      <c r="M16" s="71">
        <f t="shared" si="0"/>
        <v>14.58</v>
      </c>
      <c r="N16" s="72">
        <f t="shared" si="2"/>
        <v>29.16</v>
      </c>
      <c r="O16" s="73"/>
      <c r="P16" s="74" t="s">
        <v>21</v>
      </c>
    </row>
    <row r="17" spans="2:17" ht="15" customHeight="1" x14ac:dyDescent="0.25">
      <c r="B17" s="9"/>
      <c r="C17" s="19"/>
      <c r="D17" s="19"/>
      <c r="E17" s="19"/>
      <c r="F17" s="20"/>
      <c r="G17" s="20"/>
      <c r="H17" s="20"/>
      <c r="I17" s="20"/>
      <c r="J17" s="20"/>
      <c r="K17" s="21"/>
      <c r="L17" s="27">
        <v>0</v>
      </c>
      <c r="M17" s="23">
        <f t="shared" si="0"/>
        <v>0</v>
      </c>
      <c r="N17" s="28">
        <f t="shared" ref="N17:N42" si="3">SUM(D17*M17)</f>
        <v>0</v>
      </c>
      <c r="O17" s="25"/>
      <c r="P17" s="26"/>
    </row>
    <row r="18" spans="2:17" ht="15" customHeight="1" x14ac:dyDescent="0.25">
      <c r="B18" s="9"/>
      <c r="C18" s="19"/>
      <c r="D18" s="19"/>
      <c r="E18" s="19"/>
      <c r="F18" s="20"/>
      <c r="G18" s="20"/>
      <c r="H18" s="20"/>
      <c r="I18" s="20"/>
      <c r="J18" s="20"/>
      <c r="K18" s="21"/>
      <c r="L18" s="27">
        <v>0</v>
      </c>
      <c r="M18" s="23">
        <f t="shared" si="0"/>
        <v>0</v>
      </c>
      <c r="N18" s="28">
        <f t="shared" si="3"/>
        <v>0</v>
      </c>
      <c r="O18" s="25"/>
      <c r="P18" s="26"/>
    </row>
    <row r="19" spans="2:17" ht="15" customHeight="1" x14ac:dyDescent="0.25">
      <c r="B19" s="9"/>
      <c r="C19" s="19"/>
      <c r="D19" s="19"/>
      <c r="E19" s="19"/>
      <c r="F19" s="20"/>
      <c r="G19" s="66" t="s">
        <v>53</v>
      </c>
      <c r="H19" s="20"/>
      <c r="I19" s="20"/>
      <c r="J19" s="20"/>
      <c r="K19" s="21"/>
      <c r="L19" s="27">
        <v>0</v>
      </c>
      <c r="M19" s="23">
        <f t="shared" si="0"/>
        <v>0</v>
      </c>
      <c r="N19" s="28">
        <f t="shared" si="3"/>
        <v>0</v>
      </c>
      <c r="O19" s="25"/>
      <c r="P19" s="26"/>
    </row>
    <row r="20" spans="2:17" ht="15" customHeight="1" x14ac:dyDescent="0.25">
      <c r="B20" s="9"/>
      <c r="C20" s="67"/>
      <c r="D20" s="67">
        <v>2</v>
      </c>
      <c r="E20" s="75" t="s">
        <v>41</v>
      </c>
      <c r="F20" s="76" t="s">
        <v>55</v>
      </c>
      <c r="G20" s="76" t="s">
        <v>54</v>
      </c>
      <c r="H20" s="77"/>
      <c r="I20" s="76"/>
      <c r="J20" s="77" t="s">
        <v>48</v>
      </c>
      <c r="K20" s="78">
        <v>16.53</v>
      </c>
      <c r="L20" s="27">
        <v>0</v>
      </c>
      <c r="M20" s="79">
        <f t="shared" si="0"/>
        <v>16.53</v>
      </c>
      <c r="N20" s="80">
        <f t="shared" si="3"/>
        <v>33.06</v>
      </c>
      <c r="O20" s="81"/>
      <c r="P20" s="82" t="s">
        <v>21</v>
      </c>
    </row>
    <row r="21" spans="2:17" ht="15" customHeight="1" x14ac:dyDescent="0.25">
      <c r="B21" s="9"/>
      <c r="C21" s="19"/>
      <c r="D21" s="19"/>
      <c r="E21" s="19"/>
      <c r="F21" s="20"/>
      <c r="G21" s="20"/>
      <c r="H21" s="20"/>
      <c r="I21" s="20"/>
      <c r="J21" s="20"/>
      <c r="K21" s="21"/>
      <c r="L21" s="27">
        <v>0</v>
      </c>
      <c r="M21" s="23">
        <f t="shared" si="0"/>
        <v>0</v>
      </c>
      <c r="N21" s="28">
        <f t="shared" si="3"/>
        <v>0</v>
      </c>
      <c r="O21" s="25"/>
      <c r="P21" s="26"/>
    </row>
    <row r="22" spans="2:17" ht="15" customHeight="1" x14ac:dyDescent="0.25">
      <c r="B22" s="9"/>
      <c r="C22" s="19"/>
      <c r="D22" s="19"/>
      <c r="E22" s="19"/>
      <c r="F22" s="52"/>
      <c r="G22" s="87" t="s">
        <v>81</v>
      </c>
      <c r="H22" s="20"/>
      <c r="I22" s="20"/>
      <c r="J22" s="20"/>
      <c r="K22" s="21"/>
      <c r="L22" s="27">
        <v>0</v>
      </c>
      <c r="M22" s="23">
        <f t="shared" ref="M22:M24" si="4">SUM(100-L22)/100*K22</f>
        <v>0</v>
      </c>
      <c r="N22" s="28">
        <f t="shared" si="3"/>
        <v>0</v>
      </c>
      <c r="O22" s="25"/>
      <c r="P22" s="26"/>
    </row>
    <row r="23" spans="2:17" ht="15" customHeight="1" x14ac:dyDescent="0.25">
      <c r="B23" s="9"/>
      <c r="C23" s="19"/>
      <c r="D23" s="19">
        <v>2</v>
      </c>
      <c r="E23" s="19" t="s">
        <v>41</v>
      </c>
      <c r="F23" s="20" t="s">
        <v>83</v>
      </c>
      <c r="G23" s="20" t="s">
        <v>82</v>
      </c>
      <c r="H23" s="20"/>
      <c r="I23" s="20"/>
      <c r="J23" s="20" t="s">
        <v>84</v>
      </c>
      <c r="K23" s="21">
        <v>8.09</v>
      </c>
      <c r="L23" s="27">
        <v>0</v>
      </c>
      <c r="M23" s="23">
        <f t="shared" si="4"/>
        <v>8.09</v>
      </c>
      <c r="N23" s="28">
        <f t="shared" si="3"/>
        <v>16.18</v>
      </c>
      <c r="O23" s="25" t="s">
        <v>85</v>
      </c>
      <c r="P23" s="26" t="s">
        <v>22</v>
      </c>
    </row>
    <row r="24" spans="2:17" ht="15" customHeight="1" x14ac:dyDescent="0.25">
      <c r="B24" s="9"/>
      <c r="C24" s="19"/>
      <c r="D24" s="19"/>
      <c r="E24" s="19"/>
      <c r="F24" s="20"/>
      <c r="G24" s="20"/>
      <c r="H24" s="20"/>
      <c r="I24" s="20"/>
      <c r="J24" s="20"/>
      <c r="K24" s="21"/>
      <c r="L24" s="27">
        <v>0</v>
      </c>
      <c r="M24" s="23">
        <f t="shared" si="4"/>
        <v>0</v>
      </c>
      <c r="N24" s="28">
        <f t="shared" si="3"/>
        <v>0</v>
      </c>
      <c r="O24" s="25"/>
      <c r="P24" s="26"/>
    </row>
    <row r="25" spans="2:17" ht="15" customHeight="1" x14ac:dyDescent="0.25">
      <c r="B25" s="9"/>
      <c r="C25" s="19"/>
      <c r="D25" s="19"/>
      <c r="E25" s="19"/>
      <c r="F25" s="20"/>
      <c r="G25" s="20"/>
      <c r="H25" s="20"/>
      <c r="I25" s="20"/>
      <c r="J25" s="20"/>
      <c r="K25" s="21"/>
      <c r="L25" s="27">
        <v>0</v>
      </c>
      <c r="M25" s="23">
        <f t="shared" si="0"/>
        <v>0</v>
      </c>
      <c r="N25" s="28">
        <f t="shared" si="3"/>
        <v>0</v>
      </c>
      <c r="O25" s="25"/>
      <c r="P25" s="26"/>
    </row>
    <row r="26" spans="2:17" ht="15" customHeight="1" x14ac:dyDescent="0.25">
      <c r="B26" s="9"/>
      <c r="C26" s="19"/>
      <c r="D26" s="19"/>
      <c r="E26" s="19"/>
      <c r="F26" s="20"/>
      <c r="G26" s="66" t="s">
        <v>58</v>
      </c>
      <c r="H26" s="20"/>
      <c r="I26" s="20"/>
      <c r="J26" s="20"/>
      <c r="K26" s="21"/>
      <c r="L26" s="27">
        <v>0</v>
      </c>
      <c r="M26" s="23">
        <f t="shared" si="0"/>
        <v>0</v>
      </c>
      <c r="N26" s="28">
        <f t="shared" si="3"/>
        <v>0</v>
      </c>
      <c r="O26" s="25"/>
      <c r="P26" s="26"/>
    </row>
    <row r="27" spans="2:17" ht="15" customHeight="1" x14ac:dyDescent="0.25">
      <c r="B27" s="9"/>
      <c r="C27" s="67"/>
      <c r="D27" s="67">
        <v>2</v>
      </c>
      <c r="E27" s="67" t="s">
        <v>41</v>
      </c>
      <c r="F27" s="68" t="s">
        <v>60</v>
      </c>
      <c r="G27" s="68" t="s">
        <v>59</v>
      </c>
      <c r="H27" s="68"/>
      <c r="I27" s="68"/>
      <c r="J27" s="68" t="s">
        <v>61</v>
      </c>
      <c r="K27" s="69">
        <v>7.28</v>
      </c>
      <c r="L27" s="27">
        <v>0</v>
      </c>
      <c r="M27" s="71">
        <f t="shared" si="0"/>
        <v>7.28</v>
      </c>
      <c r="N27" s="72">
        <f t="shared" si="3"/>
        <v>14.56</v>
      </c>
      <c r="O27" s="94" t="s">
        <v>62</v>
      </c>
      <c r="P27" s="74" t="s">
        <v>21</v>
      </c>
    </row>
    <row r="28" spans="2:17" ht="15" customHeight="1" x14ac:dyDescent="0.25">
      <c r="B28" s="9"/>
      <c r="C28" s="19"/>
      <c r="D28" s="19"/>
      <c r="E28" s="19"/>
      <c r="F28" s="20"/>
      <c r="G28" s="20"/>
      <c r="H28" s="20"/>
      <c r="I28" s="20"/>
      <c r="J28" s="20"/>
      <c r="K28" s="21"/>
      <c r="L28" s="27">
        <v>0</v>
      </c>
      <c r="M28" s="23">
        <f t="shared" si="0"/>
        <v>0</v>
      </c>
      <c r="N28" s="28">
        <f t="shared" si="3"/>
        <v>0</v>
      </c>
      <c r="O28" s="95"/>
      <c r="P28" s="26"/>
    </row>
    <row r="29" spans="2:17" ht="15" customHeight="1" x14ac:dyDescent="0.25">
      <c r="B29" s="9"/>
      <c r="C29" s="19"/>
      <c r="D29" s="19"/>
      <c r="E29" s="19"/>
      <c r="F29" s="20"/>
      <c r="G29" s="53"/>
      <c r="H29" s="20"/>
      <c r="I29" s="20"/>
      <c r="J29" s="20"/>
      <c r="K29" s="21"/>
      <c r="L29" s="27">
        <v>0</v>
      </c>
      <c r="M29" s="23">
        <f t="shared" si="0"/>
        <v>0</v>
      </c>
      <c r="N29" s="28">
        <f t="shared" si="3"/>
        <v>0</v>
      </c>
      <c r="O29" s="95"/>
      <c r="P29" s="26"/>
    </row>
    <row r="30" spans="2:17" ht="17.25" customHeight="1" x14ac:dyDescent="0.25">
      <c r="B30" s="9"/>
      <c r="C30" s="19"/>
      <c r="D30" s="19"/>
      <c r="E30" s="19" t="s">
        <v>25</v>
      </c>
      <c r="F30" s="52"/>
      <c r="G30" s="83" t="s">
        <v>63</v>
      </c>
      <c r="H30" s="20"/>
      <c r="I30" s="52"/>
      <c r="J30" s="20"/>
      <c r="K30" s="21"/>
      <c r="L30" s="27">
        <v>0</v>
      </c>
      <c r="M30" s="23">
        <f t="shared" si="0"/>
        <v>0</v>
      </c>
      <c r="N30" s="28">
        <f t="shared" ref="N30:N33" si="5">SUM(D30*M30)</f>
        <v>0</v>
      </c>
      <c r="O30" s="95"/>
      <c r="P30" s="26"/>
    </row>
    <row r="31" spans="2:17" ht="21" customHeight="1" x14ac:dyDescent="0.25">
      <c r="B31" s="9"/>
      <c r="C31" s="67"/>
      <c r="D31" s="67">
        <v>2</v>
      </c>
      <c r="E31" s="67" t="s">
        <v>41</v>
      </c>
      <c r="F31" s="85" t="s">
        <v>65</v>
      </c>
      <c r="G31" s="85" t="s">
        <v>64</v>
      </c>
      <c r="H31" s="68"/>
      <c r="I31" s="86" t="s">
        <v>80</v>
      </c>
      <c r="J31" s="68" t="s">
        <v>66</v>
      </c>
      <c r="K31" s="69">
        <v>215</v>
      </c>
      <c r="L31" s="27">
        <v>0</v>
      </c>
      <c r="M31" s="71">
        <f t="shared" si="0"/>
        <v>215</v>
      </c>
      <c r="N31" s="72">
        <f t="shared" si="5"/>
        <v>430</v>
      </c>
      <c r="O31" s="94" t="s">
        <v>79</v>
      </c>
      <c r="P31" s="74" t="s">
        <v>21</v>
      </c>
      <c r="Q31" s="84"/>
    </row>
    <row r="32" spans="2:17" ht="17.25" customHeight="1" x14ac:dyDescent="0.25">
      <c r="B32" s="9"/>
      <c r="C32" s="67"/>
      <c r="D32" s="67">
        <v>1</v>
      </c>
      <c r="E32" s="67" t="s">
        <v>41</v>
      </c>
      <c r="F32" s="85"/>
      <c r="G32" s="85" t="s">
        <v>78</v>
      </c>
      <c r="H32" s="68"/>
      <c r="I32" s="86">
        <v>70156001</v>
      </c>
      <c r="J32" s="68"/>
      <c r="K32" s="69">
        <v>9.75</v>
      </c>
      <c r="L32" s="27">
        <v>0</v>
      </c>
      <c r="M32" s="71">
        <f t="shared" si="0"/>
        <v>9.75</v>
      </c>
      <c r="N32" s="72">
        <f t="shared" si="5"/>
        <v>9.75</v>
      </c>
      <c r="O32" s="94" t="s">
        <v>79</v>
      </c>
      <c r="P32" s="74" t="s">
        <v>21</v>
      </c>
    </row>
    <row r="33" spans="2:16" ht="18" customHeight="1" x14ac:dyDescent="0.25">
      <c r="B33" s="9"/>
      <c r="C33" s="19"/>
      <c r="D33" s="19"/>
      <c r="E33" s="19"/>
      <c r="F33" s="52"/>
      <c r="G33" s="52"/>
      <c r="H33" s="20"/>
      <c r="I33" s="52"/>
      <c r="J33" s="20"/>
      <c r="K33" s="21"/>
      <c r="L33" s="27">
        <v>0</v>
      </c>
      <c r="M33" s="23">
        <f t="shared" si="0"/>
        <v>0</v>
      </c>
      <c r="N33" s="28">
        <f t="shared" si="5"/>
        <v>0</v>
      </c>
      <c r="O33" s="95"/>
      <c r="P33" s="26"/>
    </row>
    <row r="34" spans="2:16" ht="16.5" customHeight="1" x14ac:dyDescent="0.25">
      <c r="B34" s="9"/>
      <c r="C34" s="19"/>
      <c r="D34" s="19"/>
      <c r="E34" s="19"/>
      <c r="F34" s="52"/>
      <c r="G34" s="66" t="s">
        <v>67</v>
      </c>
      <c r="H34" s="20"/>
      <c r="I34" s="52"/>
      <c r="J34" s="20"/>
      <c r="K34" s="21"/>
      <c r="L34" s="27">
        <v>0</v>
      </c>
      <c r="M34" s="23">
        <f t="shared" si="0"/>
        <v>0</v>
      </c>
      <c r="N34" s="28">
        <f t="shared" si="3"/>
        <v>0</v>
      </c>
      <c r="O34" s="25"/>
      <c r="P34" s="26"/>
    </row>
    <row r="35" spans="2:16" ht="15" customHeight="1" x14ac:dyDescent="0.25">
      <c r="B35" s="9"/>
      <c r="C35" s="19"/>
      <c r="D35" s="19"/>
      <c r="E35" s="19"/>
      <c r="F35" s="20"/>
      <c r="G35" s="20"/>
      <c r="H35" s="20"/>
      <c r="I35" s="20"/>
      <c r="J35" s="20"/>
      <c r="K35" s="21"/>
      <c r="L35" s="27">
        <v>0</v>
      </c>
      <c r="M35" s="23">
        <f t="shared" si="0"/>
        <v>0</v>
      </c>
      <c r="N35" s="28">
        <f t="shared" si="3"/>
        <v>0</v>
      </c>
      <c r="O35" s="25"/>
      <c r="P35" s="26"/>
    </row>
    <row r="36" spans="2:16" ht="48" x14ac:dyDescent="0.25">
      <c r="B36" s="9"/>
      <c r="C36" s="19"/>
      <c r="D36" s="19">
        <v>1</v>
      </c>
      <c r="E36" s="19" t="s">
        <v>41</v>
      </c>
      <c r="F36" s="20" t="s">
        <v>68</v>
      </c>
      <c r="G36" s="20" t="s">
        <v>69</v>
      </c>
      <c r="H36" s="20"/>
      <c r="I36" s="52" t="s">
        <v>70</v>
      </c>
      <c r="J36" s="52" t="s">
        <v>71</v>
      </c>
      <c r="K36" s="21">
        <v>3.58</v>
      </c>
      <c r="L36" s="27">
        <v>0</v>
      </c>
      <c r="M36" s="23">
        <f t="shared" si="0"/>
        <v>3.58</v>
      </c>
      <c r="N36" s="28">
        <f t="shared" si="3"/>
        <v>3.58</v>
      </c>
      <c r="O36" s="95" t="s">
        <v>62</v>
      </c>
      <c r="P36" s="26" t="s">
        <v>21</v>
      </c>
    </row>
    <row r="37" spans="2:16" ht="15" customHeight="1" x14ac:dyDescent="0.25">
      <c r="B37" s="9"/>
      <c r="C37" s="19"/>
      <c r="D37" s="19"/>
      <c r="E37" s="19"/>
      <c r="F37" s="20"/>
      <c r="G37" s="20"/>
      <c r="H37" s="20"/>
      <c r="I37" s="20"/>
      <c r="J37" s="20"/>
      <c r="K37" s="21"/>
      <c r="L37" s="27">
        <v>0</v>
      </c>
      <c r="M37" s="23">
        <f t="shared" si="0"/>
        <v>0</v>
      </c>
      <c r="N37" s="28">
        <f t="shared" ref="N37" si="6">SUM(D37*M37)</f>
        <v>0</v>
      </c>
      <c r="O37" s="25"/>
      <c r="P37" s="26"/>
    </row>
    <row r="38" spans="2:16" ht="36" x14ac:dyDescent="0.25">
      <c r="B38" s="9"/>
      <c r="C38" s="19"/>
      <c r="D38" s="19">
        <v>1</v>
      </c>
      <c r="E38" s="19" t="s">
        <v>41</v>
      </c>
      <c r="F38" s="20"/>
      <c r="G38" s="20" t="s">
        <v>72</v>
      </c>
      <c r="H38" s="20"/>
      <c r="I38" s="52" t="s">
        <v>73</v>
      </c>
      <c r="J38" s="52" t="s">
        <v>71</v>
      </c>
      <c r="K38" s="21">
        <v>13.48</v>
      </c>
      <c r="L38" s="27">
        <v>0</v>
      </c>
      <c r="M38" s="23">
        <f t="shared" si="0"/>
        <v>13.48</v>
      </c>
      <c r="N38" s="28">
        <f t="shared" si="3"/>
        <v>13.48</v>
      </c>
      <c r="O38" s="95" t="s">
        <v>62</v>
      </c>
      <c r="P38" s="26" t="s">
        <v>21</v>
      </c>
    </row>
    <row r="39" spans="2:16" ht="15" customHeight="1" x14ac:dyDescent="0.25">
      <c r="B39" s="9"/>
      <c r="C39" s="19"/>
      <c r="D39" s="19"/>
      <c r="E39" s="19"/>
      <c r="F39" s="20"/>
      <c r="G39" s="20"/>
      <c r="H39" s="20"/>
      <c r="I39" s="20"/>
      <c r="J39" s="20"/>
      <c r="K39" s="21"/>
      <c r="L39" s="27">
        <v>0</v>
      </c>
      <c r="M39" s="23">
        <f t="shared" si="0"/>
        <v>0</v>
      </c>
      <c r="N39" s="28">
        <f t="shared" si="3"/>
        <v>0</v>
      </c>
      <c r="O39" s="25"/>
      <c r="P39" s="26"/>
    </row>
    <row r="40" spans="2:16" ht="48" x14ac:dyDescent="0.25">
      <c r="B40" s="9"/>
      <c r="C40" s="19"/>
      <c r="D40" s="19">
        <v>2</v>
      </c>
      <c r="E40" s="19" t="s">
        <v>41</v>
      </c>
      <c r="F40" s="52"/>
      <c r="G40" s="52" t="s">
        <v>74</v>
      </c>
      <c r="H40" s="20"/>
      <c r="I40" s="52" t="s">
        <v>75</v>
      </c>
      <c r="J40" s="52" t="s">
        <v>71</v>
      </c>
      <c r="K40" s="21">
        <v>1.55</v>
      </c>
      <c r="L40" s="27">
        <v>0</v>
      </c>
      <c r="M40" s="23">
        <f t="shared" si="0"/>
        <v>1.55</v>
      </c>
      <c r="N40" s="28">
        <f t="shared" si="3"/>
        <v>3.1</v>
      </c>
      <c r="O40" s="95" t="s">
        <v>62</v>
      </c>
      <c r="P40" s="26" t="s">
        <v>21</v>
      </c>
    </row>
    <row r="41" spans="2:16" ht="15" customHeight="1" x14ac:dyDescent="0.25">
      <c r="B41" s="9"/>
      <c r="C41" s="19"/>
      <c r="D41" s="19"/>
      <c r="E41" s="19"/>
      <c r="F41" s="20"/>
      <c r="G41" s="20"/>
      <c r="H41" s="20"/>
      <c r="I41" s="20"/>
      <c r="J41" s="20"/>
      <c r="K41" s="21"/>
      <c r="L41" s="27">
        <v>0</v>
      </c>
      <c r="M41" s="23">
        <f t="shared" si="0"/>
        <v>0</v>
      </c>
      <c r="N41" s="28">
        <f t="shared" si="3"/>
        <v>0</v>
      </c>
      <c r="O41" s="25"/>
      <c r="P41" s="26"/>
    </row>
    <row r="42" spans="2:16" ht="15" customHeight="1" x14ac:dyDescent="0.25">
      <c r="B42" s="9"/>
      <c r="C42" s="67"/>
      <c r="D42" s="67">
        <v>1</v>
      </c>
      <c r="E42" s="67"/>
      <c r="F42" s="68" t="s">
        <v>77</v>
      </c>
      <c r="G42" s="68" t="s">
        <v>76</v>
      </c>
      <c r="H42" s="68"/>
      <c r="I42" s="68"/>
      <c r="J42" s="68" t="s">
        <v>48</v>
      </c>
      <c r="K42" s="69">
        <v>8.49</v>
      </c>
      <c r="L42" s="27">
        <v>0</v>
      </c>
      <c r="M42" s="71">
        <f t="shared" si="0"/>
        <v>8.49</v>
      </c>
      <c r="N42" s="72">
        <f t="shared" si="3"/>
        <v>8.49</v>
      </c>
      <c r="O42" s="94" t="s">
        <v>62</v>
      </c>
      <c r="P42" s="74" t="s">
        <v>21</v>
      </c>
    </row>
    <row r="43" spans="2:16" ht="15" customHeight="1" x14ac:dyDescent="0.25">
      <c r="B43" s="9"/>
      <c r="C43" s="19"/>
      <c r="D43" s="19"/>
      <c r="E43" s="19"/>
      <c r="F43" s="20"/>
      <c r="G43" s="20"/>
      <c r="H43" s="20"/>
      <c r="I43" s="20"/>
      <c r="J43" s="20"/>
      <c r="K43" s="21"/>
      <c r="L43" s="27">
        <v>0</v>
      </c>
      <c r="M43" s="23">
        <f t="shared" si="0"/>
        <v>0</v>
      </c>
      <c r="N43" s="28">
        <f t="shared" ref="N43" si="7">SUM(D43*M43)</f>
        <v>0</v>
      </c>
      <c r="O43" s="25"/>
      <c r="P43" s="26"/>
    </row>
    <row r="44" spans="2:16" ht="15" customHeight="1" x14ac:dyDescent="0.25">
      <c r="B44" s="9"/>
      <c r="C44" s="19"/>
      <c r="D44" s="19"/>
      <c r="E44" s="19"/>
      <c r="F44" s="52"/>
      <c r="G44" s="20"/>
      <c r="H44" s="20"/>
      <c r="I44" s="20"/>
      <c r="J44" s="20"/>
      <c r="K44" s="21"/>
      <c r="L44" s="27">
        <v>0</v>
      </c>
      <c r="M44" s="23">
        <f t="shared" si="0"/>
        <v>0</v>
      </c>
      <c r="N44" s="28">
        <f t="shared" ref="N44:N91" si="8">SUM(D44*M44)</f>
        <v>0</v>
      </c>
      <c r="O44" s="25"/>
      <c r="P44" s="26"/>
    </row>
    <row r="45" spans="2:16" ht="15" customHeight="1" x14ac:dyDescent="0.25">
      <c r="B45" s="9"/>
      <c r="C45" s="19"/>
      <c r="D45" s="19"/>
      <c r="E45" s="19"/>
      <c r="F45" s="52"/>
      <c r="G45" s="83" t="s">
        <v>86</v>
      </c>
      <c r="H45" s="20"/>
      <c r="I45" s="20"/>
      <c r="J45" s="20"/>
      <c r="K45" s="21"/>
      <c r="L45" s="27">
        <v>0</v>
      </c>
      <c r="M45" s="23">
        <f t="shared" si="0"/>
        <v>0</v>
      </c>
      <c r="N45" s="28">
        <f t="shared" si="8"/>
        <v>0</v>
      </c>
      <c r="O45" s="25"/>
      <c r="P45" s="26"/>
    </row>
    <row r="46" spans="2:16" ht="15" customHeight="1" x14ac:dyDescent="0.25">
      <c r="B46" s="9"/>
      <c r="C46" s="19"/>
      <c r="D46" s="19"/>
      <c r="E46" s="19"/>
      <c r="F46" s="20"/>
      <c r="G46" s="20"/>
      <c r="H46" s="20"/>
      <c r="I46" s="20"/>
      <c r="J46" s="20"/>
      <c r="K46" s="21"/>
      <c r="L46" s="27">
        <v>0</v>
      </c>
      <c r="M46" s="23">
        <f t="shared" si="0"/>
        <v>0</v>
      </c>
      <c r="N46" s="28">
        <f t="shared" si="8"/>
        <v>0</v>
      </c>
      <c r="O46" s="25"/>
      <c r="P46" s="26"/>
    </row>
    <row r="47" spans="2:16" ht="15" customHeight="1" x14ac:dyDescent="0.25">
      <c r="B47" s="9"/>
      <c r="C47" s="67"/>
      <c r="D47" s="67">
        <v>2</v>
      </c>
      <c r="E47" s="67"/>
      <c r="F47" s="68" t="s">
        <v>88</v>
      </c>
      <c r="G47" s="68" t="s">
        <v>87</v>
      </c>
      <c r="H47" s="68"/>
      <c r="I47" s="68"/>
      <c r="J47" s="68" t="s">
        <v>84</v>
      </c>
      <c r="K47" s="69">
        <v>52.58</v>
      </c>
      <c r="L47" s="70">
        <v>0</v>
      </c>
      <c r="M47" s="71">
        <f t="shared" si="0"/>
        <v>52.58</v>
      </c>
      <c r="N47" s="72">
        <f t="shared" ref="N47:N49" si="9">SUM(D47*M47)</f>
        <v>105.16</v>
      </c>
      <c r="O47" s="73" t="s">
        <v>89</v>
      </c>
      <c r="P47" s="74" t="s">
        <v>21</v>
      </c>
    </row>
    <row r="48" spans="2:16" ht="15" customHeight="1" x14ac:dyDescent="0.25">
      <c r="B48" s="9"/>
      <c r="C48" s="19"/>
      <c r="D48" s="19"/>
      <c r="E48" s="19"/>
      <c r="F48" s="20"/>
      <c r="G48" s="20"/>
      <c r="H48" s="20"/>
      <c r="I48" s="20"/>
      <c r="J48" s="20"/>
      <c r="K48" s="21"/>
      <c r="L48" s="27">
        <v>0</v>
      </c>
      <c r="M48" s="23">
        <f t="shared" si="0"/>
        <v>0</v>
      </c>
      <c r="N48" s="28">
        <f t="shared" ref="N48" si="10">SUM(D48*M48)</f>
        <v>0</v>
      </c>
      <c r="O48" s="25"/>
      <c r="P48" s="26"/>
    </row>
    <row r="49" spans="2:16" ht="15" customHeight="1" x14ac:dyDescent="0.25">
      <c r="B49" s="9"/>
      <c r="C49" s="19"/>
      <c r="D49" s="19"/>
      <c r="E49" s="19"/>
      <c r="F49" s="20"/>
      <c r="G49" s="20"/>
      <c r="H49" s="20"/>
      <c r="I49" s="20"/>
      <c r="J49" s="20"/>
      <c r="K49" s="21"/>
      <c r="L49" s="27">
        <v>0</v>
      </c>
      <c r="M49" s="23">
        <f t="shared" si="0"/>
        <v>0</v>
      </c>
      <c r="N49" s="28">
        <f t="shared" si="9"/>
        <v>0</v>
      </c>
      <c r="O49" s="25"/>
      <c r="P49" s="26"/>
    </row>
    <row r="50" spans="2:16" ht="15" customHeight="1" x14ac:dyDescent="0.25">
      <c r="B50" s="9"/>
      <c r="C50" s="19"/>
      <c r="D50" s="19"/>
      <c r="E50" s="19"/>
      <c r="F50" s="20"/>
      <c r="G50" s="88" t="s">
        <v>90</v>
      </c>
      <c r="H50" s="20"/>
      <c r="I50" s="20"/>
      <c r="J50" s="20"/>
      <c r="K50" s="21"/>
      <c r="L50" s="27">
        <v>0</v>
      </c>
      <c r="M50" s="23">
        <f t="shared" si="0"/>
        <v>0</v>
      </c>
      <c r="N50" s="28">
        <f t="shared" si="8"/>
        <v>0</v>
      </c>
      <c r="O50" s="25"/>
      <c r="P50" s="26"/>
    </row>
    <row r="51" spans="2:16" ht="29.25" customHeight="1" x14ac:dyDescent="0.25">
      <c r="B51" s="9"/>
      <c r="C51" s="67"/>
      <c r="D51" s="67">
        <v>1</v>
      </c>
      <c r="E51" s="67"/>
      <c r="F51" s="85" t="s">
        <v>92</v>
      </c>
      <c r="G51" s="85" t="s">
        <v>91</v>
      </c>
      <c r="H51" s="68"/>
      <c r="I51" s="68"/>
      <c r="J51" s="68" t="s">
        <v>84</v>
      </c>
      <c r="K51" s="69">
        <v>184.84</v>
      </c>
      <c r="L51" s="70">
        <v>0</v>
      </c>
      <c r="M51" s="71">
        <f t="shared" si="0"/>
        <v>184.84</v>
      </c>
      <c r="N51" s="72">
        <f t="shared" si="8"/>
        <v>184.84</v>
      </c>
      <c r="O51" s="73" t="s">
        <v>95</v>
      </c>
      <c r="P51" s="74" t="s">
        <v>21</v>
      </c>
    </row>
    <row r="52" spans="2:16" ht="30.75" customHeight="1" x14ac:dyDescent="0.25">
      <c r="B52" s="9"/>
      <c r="C52" s="67"/>
      <c r="D52" s="67">
        <v>1</v>
      </c>
      <c r="E52" s="67"/>
      <c r="F52" s="89" t="s">
        <v>94</v>
      </c>
      <c r="G52" s="85" t="s">
        <v>93</v>
      </c>
      <c r="H52" s="68"/>
      <c r="I52" s="68"/>
      <c r="J52" s="68" t="s">
        <v>84</v>
      </c>
      <c r="K52" s="69">
        <v>25.32</v>
      </c>
      <c r="L52" s="70">
        <v>0</v>
      </c>
      <c r="M52" s="71">
        <f t="shared" si="0"/>
        <v>25.32</v>
      </c>
      <c r="N52" s="72">
        <f t="shared" ref="N52" si="11">SUM(D52*M52)</f>
        <v>25.32</v>
      </c>
      <c r="O52" s="73" t="s">
        <v>95</v>
      </c>
      <c r="P52" s="74" t="s">
        <v>21</v>
      </c>
    </row>
    <row r="53" spans="2:16" ht="15" customHeight="1" x14ac:dyDescent="0.25">
      <c r="B53" s="9"/>
      <c r="C53" s="67"/>
      <c r="D53" s="67">
        <v>1</v>
      </c>
      <c r="E53" s="67"/>
      <c r="F53" s="68" t="s">
        <v>97</v>
      </c>
      <c r="G53" s="68" t="s">
        <v>96</v>
      </c>
      <c r="H53" s="68"/>
      <c r="I53" s="68"/>
      <c r="J53" s="68" t="s">
        <v>84</v>
      </c>
      <c r="K53" s="69">
        <v>10.25</v>
      </c>
      <c r="L53" s="70">
        <v>0</v>
      </c>
      <c r="M53" s="71">
        <f t="shared" si="0"/>
        <v>10.25</v>
      </c>
      <c r="N53" s="72">
        <f t="shared" si="8"/>
        <v>10.25</v>
      </c>
      <c r="O53" s="73" t="s">
        <v>95</v>
      </c>
      <c r="P53" s="74" t="s">
        <v>21</v>
      </c>
    </row>
    <row r="54" spans="2:16" ht="27.75" customHeight="1" x14ac:dyDescent="0.25">
      <c r="B54" s="9"/>
      <c r="C54" s="67"/>
      <c r="D54" s="67">
        <v>1</v>
      </c>
      <c r="E54" s="67"/>
      <c r="F54" s="68" t="s">
        <v>99</v>
      </c>
      <c r="G54" s="85" t="s">
        <v>98</v>
      </c>
      <c r="H54" s="68"/>
      <c r="I54" s="68"/>
      <c r="J54" s="68" t="s">
        <v>84</v>
      </c>
      <c r="K54" s="69">
        <v>16.02</v>
      </c>
      <c r="L54" s="70">
        <v>0</v>
      </c>
      <c r="M54" s="71">
        <f t="shared" si="0"/>
        <v>16.02</v>
      </c>
      <c r="N54" s="72">
        <f t="shared" ref="N54" si="12">SUM(D54*M54)</f>
        <v>16.02</v>
      </c>
      <c r="O54" s="73" t="s">
        <v>95</v>
      </c>
      <c r="P54" s="74" t="s">
        <v>21</v>
      </c>
    </row>
    <row r="55" spans="2:16" ht="27.75" customHeight="1" x14ac:dyDescent="0.25">
      <c r="B55" s="9"/>
      <c r="C55" s="19"/>
      <c r="D55" s="19"/>
      <c r="E55" s="19"/>
      <c r="F55" s="20"/>
      <c r="G55" s="52"/>
      <c r="H55" s="20"/>
      <c r="I55" s="20"/>
      <c r="J55" s="20"/>
      <c r="K55" s="21"/>
      <c r="L55" s="27">
        <v>0</v>
      </c>
      <c r="M55" s="23">
        <f t="shared" si="0"/>
        <v>0</v>
      </c>
      <c r="N55" s="28">
        <f t="shared" si="8"/>
        <v>0</v>
      </c>
      <c r="O55" s="25"/>
      <c r="P55" s="26"/>
    </row>
    <row r="56" spans="2:16" ht="15" customHeight="1" x14ac:dyDescent="0.25">
      <c r="B56" s="9"/>
      <c r="C56" s="19"/>
      <c r="D56" s="19"/>
      <c r="E56" s="19"/>
      <c r="F56" s="52"/>
      <c r="G56" s="20"/>
      <c r="H56" s="20"/>
      <c r="I56" s="20"/>
      <c r="J56" s="20"/>
      <c r="K56" s="21"/>
      <c r="L56" s="27">
        <v>0</v>
      </c>
      <c r="M56" s="23">
        <f t="shared" si="0"/>
        <v>0</v>
      </c>
      <c r="N56" s="28">
        <f t="shared" si="8"/>
        <v>0</v>
      </c>
      <c r="O56" s="25"/>
      <c r="P56" s="26"/>
    </row>
    <row r="57" spans="2:16" ht="30.75" customHeight="1" x14ac:dyDescent="0.25">
      <c r="B57" s="9"/>
      <c r="C57" s="19"/>
      <c r="D57" s="19"/>
      <c r="E57" s="19"/>
      <c r="F57" s="52"/>
      <c r="G57" s="83" t="s">
        <v>100</v>
      </c>
      <c r="H57" s="20"/>
      <c r="I57" s="20"/>
      <c r="J57" s="20"/>
      <c r="K57" s="21"/>
      <c r="L57" s="27">
        <v>0</v>
      </c>
      <c r="M57" s="23">
        <f t="shared" si="0"/>
        <v>0</v>
      </c>
      <c r="N57" s="28">
        <f t="shared" si="8"/>
        <v>0</v>
      </c>
      <c r="O57" s="25"/>
      <c r="P57" s="26"/>
    </row>
    <row r="58" spans="2:16" ht="28.5" customHeight="1" x14ac:dyDescent="0.25">
      <c r="B58" s="9"/>
      <c r="C58" s="19"/>
      <c r="D58" s="19">
        <v>1</v>
      </c>
      <c r="E58" s="19"/>
      <c r="F58" s="52" t="s">
        <v>102</v>
      </c>
      <c r="G58" s="52" t="s">
        <v>101</v>
      </c>
      <c r="H58" s="20"/>
      <c r="I58" s="52"/>
      <c r="J58" s="20" t="s">
        <v>84</v>
      </c>
      <c r="K58" s="21">
        <v>38.520000000000003</v>
      </c>
      <c r="L58" s="27">
        <v>0</v>
      </c>
      <c r="M58" s="23">
        <f t="shared" si="0"/>
        <v>38.520000000000003</v>
      </c>
      <c r="N58" s="28">
        <f t="shared" si="8"/>
        <v>38.520000000000003</v>
      </c>
      <c r="O58" s="73" t="s">
        <v>95</v>
      </c>
      <c r="P58" s="26" t="s">
        <v>21</v>
      </c>
    </row>
    <row r="59" spans="2:16" ht="15" customHeight="1" x14ac:dyDescent="0.25">
      <c r="B59" s="9"/>
      <c r="C59" s="19"/>
      <c r="D59" s="19"/>
      <c r="E59" s="19"/>
      <c r="F59" s="20"/>
      <c r="G59" s="20"/>
      <c r="H59" s="20"/>
      <c r="I59" s="20"/>
      <c r="J59" s="20"/>
      <c r="K59" s="21"/>
      <c r="L59" s="27">
        <v>0</v>
      </c>
      <c r="M59" s="23">
        <f t="shared" si="0"/>
        <v>0</v>
      </c>
      <c r="N59" s="28">
        <f t="shared" si="8"/>
        <v>0</v>
      </c>
      <c r="O59" s="25"/>
      <c r="P59" s="26"/>
    </row>
    <row r="60" spans="2:16" ht="15" customHeight="1" x14ac:dyDescent="0.25">
      <c r="B60" s="9"/>
      <c r="C60" s="19"/>
      <c r="D60" s="19"/>
      <c r="E60" s="19"/>
      <c r="F60" s="20"/>
      <c r="G60" s="20"/>
      <c r="H60" s="20"/>
      <c r="I60" s="20"/>
      <c r="J60" s="20"/>
      <c r="K60" s="21"/>
      <c r="L60" s="27">
        <v>0</v>
      </c>
      <c r="M60" s="23">
        <f t="shared" si="0"/>
        <v>0</v>
      </c>
      <c r="N60" s="28">
        <f t="shared" ref="N60" si="13">SUM(D60*M60)</f>
        <v>0</v>
      </c>
      <c r="O60" s="25"/>
      <c r="P60" s="26"/>
    </row>
    <row r="61" spans="2:16" ht="15" customHeight="1" x14ac:dyDescent="0.25">
      <c r="B61" s="9"/>
      <c r="C61" s="19"/>
      <c r="D61" s="19"/>
      <c r="E61" s="19"/>
      <c r="F61" s="20"/>
      <c r="G61" s="20"/>
      <c r="H61" s="20"/>
      <c r="I61" s="20"/>
      <c r="J61" s="20"/>
      <c r="K61" s="21"/>
      <c r="L61" s="27">
        <v>0</v>
      </c>
      <c r="M61" s="23">
        <f t="shared" si="0"/>
        <v>0</v>
      </c>
      <c r="N61" s="28">
        <f t="shared" si="8"/>
        <v>0</v>
      </c>
      <c r="O61" s="25"/>
      <c r="P61" s="26"/>
    </row>
    <row r="62" spans="2:16" ht="15" customHeight="1" x14ac:dyDescent="0.25">
      <c r="B62" s="9"/>
      <c r="C62" s="19"/>
      <c r="D62" s="19"/>
      <c r="E62" s="19"/>
      <c r="F62" s="20"/>
      <c r="G62" s="20"/>
      <c r="H62" s="20"/>
      <c r="I62" s="20"/>
      <c r="J62" s="20"/>
      <c r="K62" s="21"/>
      <c r="L62" s="27">
        <v>0</v>
      </c>
      <c r="M62" s="23">
        <f t="shared" si="0"/>
        <v>0</v>
      </c>
      <c r="N62" s="28">
        <f t="shared" si="8"/>
        <v>0</v>
      </c>
      <c r="O62" s="25"/>
      <c r="P62" s="26"/>
    </row>
    <row r="63" spans="2:16" ht="15" customHeight="1" x14ac:dyDescent="0.25">
      <c r="B63" s="9"/>
      <c r="C63" s="19"/>
      <c r="D63" s="19"/>
      <c r="E63" s="19"/>
      <c r="F63" s="52"/>
      <c r="G63" s="52"/>
      <c r="H63" s="20"/>
      <c r="I63" s="20"/>
      <c r="J63" s="20"/>
      <c r="K63" s="21"/>
      <c r="L63" s="27">
        <v>0</v>
      </c>
      <c r="M63" s="23">
        <f t="shared" si="0"/>
        <v>0</v>
      </c>
      <c r="N63" s="28">
        <f t="shared" si="8"/>
        <v>0</v>
      </c>
      <c r="O63" s="25"/>
      <c r="P63" s="26"/>
    </row>
    <row r="64" spans="2:16" ht="29.25" customHeight="1" x14ac:dyDescent="0.25">
      <c r="B64" s="9"/>
      <c r="C64" s="19"/>
      <c r="D64" s="19"/>
      <c r="E64" s="19"/>
      <c r="F64" s="20"/>
      <c r="G64" s="52"/>
      <c r="H64" s="20"/>
      <c r="I64" s="20"/>
      <c r="J64" s="20"/>
      <c r="K64" s="21"/>
      <c r="L64" s="27">
        <v>0</v>
      </c>
      <c r="M64" s="23">
        <f t="shared" si="0"/>
        <v>0</v>
      </c>
      <c r="N64" s="28">
        <f t="shared" si="8"/>
        <v>0</v>
      </c>
      <c r="O64" s="25"/>
      <c r="P64" s="26"/>
    </row>
    <row r="65" spans="2:16" ht="15" customHeight="1" x14ac:dyDescent="0.25">
      <c r="B65" s="9"/>
      <c r="C65" s="19"/>
      <c r="D65" s="19"/>
      <c r="E65" s="19"/>
      <c r="F65" s="20"/>
      <c r="G65" s="20"/>
      <c r="H65" s="20"/>
      <c r="I65" s="20"/>
      <c r="J65" s="20"/>
      <c r="K65" s="21"/>
      <c r="L65" s="27">
        <v>0</v>
      </c>
      <c r="M65" s="23">
        <f t="shared" si="0"/>
        <v>0</v>
      </c>
      <c r="N65" s="28">
        <f t="shared" si="8"/>
        <v>0</v>
      </c>
      <c r="O65" s="25"/>
      <c r="P65" s="26"/>
    </row>
    <row r="66" spans="2:16" ht="29.25" customHeight="1" x14ac:dyDescent="0.25">
      <c r="B66" s="9"/>
      <c r="C66" s="19"/>
      <c r="D66" s="19"/>
      <c r="E66" s="19"/>
      <c r="F66" s="52"/>
      <c r="G66" s="52"/>
      <c r="H66" s="20"/>
      <c r="I66" s="20"/>
      <c r="J66" s="20"/>
      <c r="K66" s="21"/>
      <c r="L66" s="27">
        <v>0</v>
      </c>
      <c r="M66" s="23">
        <f t="shared" si="0"/>
        <v>0</v>
      </c>
      <c r="N66" s="28">
        <f t="shared" si="8"/>
        <v>0</v>
      </c>
      <c r="O66" s="25"/>
      <c r="P66" s="26"/>
    </row>
    <row r="67" spans="2:16" ht="15" customHeight="1" x14ac:dyDescent="0.25">
      <c r="B67" s="9"/>
      <c r="C67" s="19"/>
      <c r="D67" s="19"/>
      <c r="E67" s="19"/>
      <c r="F67" s="54"/>
      <c r="G67" s="20"/>
      <c r="H67" s="20"/>
      <c r="I67" s="20"/>
      <c r="J67" s="20"/>
      <c r="K67" s="21"/>
      <c r="L67" s="27">
        <v>0</v>
      </c>
      <c r="M67" s="23">
        <f t="shared" si="0"/>
        <v>0</v>
      </c>
      <c r="N67" s="28">
        <f t="shared" si="8"/>
        <v>0</v>
      </c>
      <c r="O67" s="25"/>
      <c r="P67" s="26"/>
    </row>
    <row r="68" spans="2:16" ht="15" customHeight="1" x14ac:dyDescent="0.25">
      <c r="B68" s="9"/>
      <c r="C68" s="19"/>
      <c r="D68" s="19"/>
      <c r="E68" s="19"/>
      <c r="F68" s="20"/>
      <c r="G68" s="20"/>
      <c r="H68" s="20"/>
      <c r="I68" s="20"/>
      <c r="J68" s="20"/>
      <c r="K68" s="21"/>
      <c r="L68" s="27">
        <v>0</v>
      </c>
      <c r="M68" s="23">
        <f t="shared" si="0"/>
        <v>0</v>
      </c>
      <c r="N68" s="28">
        <f>SUM(D68*M68)</f>
        <v>0</v>
      </c>
      <c r="O68" s="25"/>
      <c r="P68" s="26"/>
    </row>
    <row r="69" spans="2:16" ht="15" customHeight="1" x14ac:dyDescent="0.25">
      <c r="B69" s="9"/>
      <c r="C69" s="19"/>
      <c r="D69" s="19"/>
      <c r="E69" s="19"/>
      <c r="F69" s="20"/>
      <c r="G69" s="20"/>
      <c r="H69" s="20"/>
      <c r="I69" s="20"/>
      <c r="J69" s="20"/>
      <c r="K69" s="21"/>
      <c r="L69" s="27">
        <v>0</v>
      </c>
      <c r="M69" s="23">
        <f t="shared" si="0"/>
        <v>0</v>
      </c>
      <c r="N69" s="28">
        <f t="shared" si="8"/>
        <v>0</v>
      </c>
      <c r="O69" s="25"/>
      <c r="P69" s="26"/>
    </row>
    <row r="70" spans="2:16" ht="15" customHeight="1" x14ac:dyDescent="0.25">
      <c r="B70" s="9"/>
      <c r="C70" s="19"/>
      <c r="D70" s="19"/>
      <c r="E70" s="19"/>
      <c r="F70" s="20"/>
      <c r="G70" s="20"/>
      <c r="H70" s="20"/>
      <c r="I70" s="20"/>
      <c r="J70" s="20"/>
      <c r="K70" s="21"/>
      <c r="L70" s="27">
        <v>0</v>
      </c>
      <c r="M70" s="23">
        <f t="shared" si="0"/>
        <v>0</v>
      </c>
      <c r="N70" s="28">
        <f t="shared" si="8"/>
        <v>0</v>
      </c>
      <c r="O70" s="25"/>
      <c r="P70" s="26"/>
    </row>
    <row r="71" spans="2:16" ht="15" customHeight="1" x14ac:dyDescent="0.25">
      <c r="B71" s="9"/>
      <c r="C71" s="19"/>
      <c r="D71" s="19"/>
      <c r="E71" s="19"/>
      <c r="F71" s="20"/>
      <c r="G71" s="20"/>
      <c r="H71" s="20"/>
      <c r="I71" s="20"/>
      <c r="J71" s="20"/>
      <c r="K71" s="21"/>
      <c r="L71" s="27">
        <v>0</v>
      </c>
      <c r="M71" s="23">
        <f t="shared" si="0"/>
        <v>0</v>
      </c>
      <c r="N71" s="28">
        <f t="shared" si="8"/>
        <v>0</v>
      </c>
      <c r="O71" s="25"/>
      <c r="P71" s="26"/>
    </row>
    <row r="72" spans="2:16" ht="15" customHeight="1" x14ac:dyDescent="0.25">
      <c r="B72" s="9"/>
      <c r="C72" s="19"/>
      <c r="D72" s="19"/>
      <c r="E72" s="19"/>
      <c r="F72" s="20"/>
      <c r="G72" s="20"/>
      <c r="H72" s="20"/>
      <c r="I72" s="20"/>
      <c r="J72" s="20"/>
      <c r="K72" s="21"/>
      <c r="L72" s="27">
        <v>0</v>
      </c>
      <c r="M72" s="23">
        <f t="shared" si="0"/>
        <v>0</v>
      </c>
      <c r="N72" s="28">
        <f t="shared" si="8"/>
        <v>0</v>
      </c>
      <c r="O72" s="25"/>
      <c r="P72" s="26"/>
    </row>
    <row r="73" spans="2:16" ht="15" customHeight="1" x14ac:dyDescent="0.25">
      <c r="B73" s="9"/>
      <c r="C73" s="19"/>
      <c r="D73" s="19"/>
      <c r="E73" s="19"/>
      <c r="F73" s="20"/>
      <c r="G73" s="20"/>
      <c r="H73" s="20"/>
      <c r="I73" s="20"/>
      <c r="J73" s="20"/>
      <c r="K73" s="21"/>
      <c r="L73" s="27">
        <v>0</v>
      </c>
      <c r="M73" s="23">
        <f t="shared" si="0"/>
        <v>0</v>
      </c>
      <c r="N73" s="28">
        <f t="shared" ref="N73:N83" si="14">SUM(D73*M73)</f>
        <v>0</v>
      </c>
      <c r="O73" s="25"/>
      <c r="P73" s="26"/>
    </row>
    <row r="74" spans="2:16" ht="15" customHeight="1" x14ac:dyDescent="0.25">
      <c r="B74" s="9"/>
      <c r="C74" s="19"/>
      <c r="D74" s="19"/>
      <c r="E74" s="19"/>
      <c r="F74" s="54"/>
      <c r="G74" s="20"/>
      <c r="H74" s="20"/>
      <c r="I74" s="20"/>
      <c r="J74" s="20"/>
      <c r="K74" s="21"/>
      <c r="L74" s="27">
        <v>0</v>
      </c>
      <c r="M74" s="23">
        <f t="shared" ref="M74:M136" si="15">SUM(100-L74)/100*K74</f>
        <v>0</v>
      </c>
      <c r="N74" s="28">
        <f t="shared" si="14"/>
        <v>0</v>
      </c>
      <c r="O74" s="25"/>
      <c r="P74" s="26"/>
    </row>
    <row r="75" spans="2:16" ht="15" customHeight="1" x14ac:dyDescent="0.25">
      <c r="B75" s="9"/>
      <c r="C75" s="19"/>
      <c r="D75" s="19"/>
      <c r="E75" s="19"/>
      <c r="F75" s="54"/>
      <c r="G75" s="20"/>
      <c r="H75" s="20"/>
      <c r="I75" s="20"/>
      <c r="J75" s="20"/>
      <c r="K75" s="21"/>
      <c r="L75" s="27">
        <v>0</v>
      </c>
      <c r="M75" s="23">
        <f t="shared" si="15"/>
        <v>0</v>
      </c>
      <c r="N75" s="28">
        <f t="shared" si="14"/>
        <v>0</v>
      </c>
      <c r="O75" s="25"/>
      <c r="P75" s="26"/>
    </row>
    <row r="76" spans="2:16" ht="15" customHeight="1" x14ac:dyDescent="0.25">
      <c r="B76" s="9"/>
      <c r="C76" s="19"/>
      <c r="D76" s="19"/>
      <c r="E76" s="19"/>
      <c r="F76" s="54"/>
      <c r="G76" s="20"/>
      <c r="H76" s="20"/>
      <c r="I76" s="20"/>
      <c r="J76" s="20"/>
      <c r="K76" s="21"/>
      <c r="L76" s="27">
        <v>0</v>
      </c>
      <c r="M76" s="23">
        <f t="shared" si="15"/>
        <v>0</v>
      </c>
      <c r="N76" s="28">
        <f t="shared" si="14"/>
        <v>0</v>
      </c>
      <c r="O76" s="25"/>
      <c r="P76" s="26"/>
    </row>
    <row r="77" spans="2:16" ht="15" customHeight="1" x14ac:dyDescent="0.25">
      <c r="B77" s="9"/>
      <c r="C77" s="19"/>
      <c r="D77" s="19"/>
      <c r="E77" s="19"/>
      <c r="F77" s="54"/>
      <c r="G77" s="20"/>
      <c r="H77" s="20"/>
      <c r="I77" s="20"/>
      <c r="J77" s="20"/>
      <c r="K77" s="21"/>
      <c r="L77" s="27">
        <v>0</v>
      </c>
      <c r="M77" s="23">
        <f t="shared" si="15"/>
        <v>0</v>
      </c>
      <c r="N77" s="28">
        <f t="shared" si="14"/>
        <v>0</v>
      </c>
      <c r="O77" s="25"/>
      <c r="P77" s="26"/>
    </row>
    <row r="78" spans="2:16" ht="15" customHeight="1" x14ac:dyDescent="0.25">
      <c r="B78" s="9"/>
      <c r="C78" s="19"/>
      <c r="D78" s="19"/>
      <c r="E78" s="19"/>
      <c r="F78" s="54"/>
      <c r="G78" s="20"/>
      <c r="H78" s="20"/>
      <c r="I78" s="20"/>
      <c r="J78" s="20"/>
      <c r="K78" s="21"/>
      <c r="L78" s="27">
        <v>0</v>
      </c>
      <c r="M78" s="23">
        <f t="shared" si="15"/>
        <v>0</v>
      </c>
      <c r="N78" s="28">
        <f t="shared" si="14"/>
        <v>0</v>
      </c>
      <c r="O78" s="25"/>
      <c r="P78" s="26"/>
    </row>
    <row r="79" spans="2:16" ht="15" customHeight="1" x14ac:dyDescent="0.25">
      <c r="B79" s="9"/>
      <c r="C79" s="19"/>
      <c r="D79" s="19"/>
      <c r="E79" s="19"/>
      <c r="F79" s="54"/>
      <c r="G79" s="20"/>
      <c r="H79" s="20"/>
      <c r="I79" s="20"/>
      <c r="J79" s="20"/>
      <c r="K79" s="21"/>
      <c r="L79" s="27">
        <v>0</v>
      </c>
      <c r="M79" s="23">
        <f t="shared" si="15"/>
        <v>0</v>
      </c>
      <c r="N79" s="28">
        <f t="shared" ref="N79" si="16">SUM(D79*M79)</f>
        <v>0</v>
      </c>
      <c r="O79" s="25"/>
      <c r="P79" s="26"/>
    </row>
    <row r="80" spans="2:16" ht="15" customHeight="1" x14ac:dyDescent="0.25">
      <c r="B80" s="9"/>
      <c r="C80" s="55"/>
      <c r="D80" s="55"/>
      <c r="E80" s="55"/>
      <c r="F80" s="56"/>
      <c r="G80" s="57"/>
      <c r="H80" s="20"/>
      <c r="I80" s="20"/>
      <c r="J80" s="20"/>
      <c r="K80" s="21"/>
      <c r="L80" s="27">
        <v>0</v>
      </c>
      <c r="M80" s="23">
        <f t="shared" si="15"/>
        <v>0</v>
      </c>
      <c r="N80" s="28">
        <f t="shared" si="14"/>
        <v>0</v>
      </c>
      <c r="O80" s="25"/>
      <c r="P80" s="26"/>
    </row>
    <row r="81" spans="2:16" ht="15" customHeight="1" x14ac:dyDescent="0.25">
      <c r="B81" s="9"/>
      <c r="C81" s="19"/>
      <c r="D81" s="19"/>
      <c r="E81" s="19"/>
      <c r="F81" s="54"/>
      <c r="G81" s="20"/>
      <c r="H81" s="20"/>
      <c r="I81" s="20"/>
      <c r="J81" s="20"/>
      <c r="K81" s="21"/>
      <c r="L81" s="27">
        <v>0</v>
      </c>
      <c r="M81" s="23">
        <f t="shared" si="15"/>
        <v>0</v>
      </c>
      <c r="N81" s="28">
        <f t="shared" ref="N81" si="17">SUM(D81*M81)</f>
        <v>0</v>
      </c>
      <c r="O81" s="25"/>
      <c r="P81" s="26"/>
    </row>
    <row r="82" spans="2:16" ht="15" customHeight="1" x14ac:dyDescent="0.25">
      <c r="B82" s="9"/>
      <c r="C82" s="19"/>
      <c r="D82" s="19"/>
      <c r="E82" s="19"/>
      <c r="F82" s="54"/>
      <c r="G82" s="20"/>
      <c r="H82" s="20"/>
      <c r="I82" s="20"/>
      <c r="J82" s="20"/>
      <c r="K82" s="21"/>
      <c r="L82" s="27">
        <v>0</v>
      </c>
      <c r="M82" s="23">
        <f t="shared" si="15"/>
        <v>0</v>
      </c>
      <c r="N82" s="28">
        <f t="shared" si="14"/>
        <v>0</v>
      </c>
      <c r="O82" s="25"/>
      <c r="P82" s="26"/>
    </row>
    <row r="83" spans="2:16" ht="15" customHeight="1" x14ac:dyDescent="0.25">
      <c r="B83" s="9"/>
      <c r="C83" s="19"/>
      <c r="D83" s="19"/>
      <c r="E83" s="19"/>
      <c r="F83" s="54"/>
      <c r="G83" s="20"/>
      <c r="H83" s="20"/>
      <c r="I83" s="20"/>
      <c r="J83" s="20"/>
      <c r="K83" s="21"/>
      <c r="L83" s="27">
        <v>0</v>
      </c>
      <c r="M83" s="23">
        <f t="shared" si="15"/>
        <v>0</v>
      </c>
      <c r="N83" s="28">
        <f t="shared" si="14"/>
        <v>0</v>
      </c>
      <c r="O83" s="25"/>
      <c r="P83" s="26"/>
    </row>
    <row r="84" spans="2:16" ht="15" customHeight="1" x14ac:dyDescent="0.25">
      <c r="B84" s="9"/>
      <c r="C84" s="19"/>
      <c r="D84" s="19"/>
      <c r="E84" s="19"/>
      <c r="F84" s="54"/>
      <c r="G84" s="20"/>
      <c r="H84" s="20"/>
      <c r="I84" s="20"/>
      <c r="J84" s="20"/>
      <c r="K84" s="21"/>
      <c r="L84" s="27">
        <v>0</v>
      </c>
      <c r="M84" s="23">
        <f t="shared" si="15"/>
        <v>0</v>
      </c>
      <c r="N84" s="28">
        <f t="shared" ref="N84" si="18">SUM(D84*M84)</f>
        <v>0</v>
      </c>
      <c r="O84" s="25"/>
      <c r="P84" s="26"/>
    </row>
    <row r="85" spans="2:16" ht="15" customHeight="1" x14ac:dyDescent="0.25">
      <c r="B85" s="9"/>
      <c r="C85" s="19"/>
      <c r="D85" s="19"/>
      <c r="E85" s="19"/>
      <c r="F85" s="20"/>
      <c r="G85" s="53"/>
      <c r="H85" s="20"/>
      <c r="I85" s="20"/>
      <c r="J85" s="20"/>
      <c r="K85" s="21"/>
      <c r="L85" s="27">
        <v>0</v>
      </c>
      <c r="M85" s="23">
        <f t="shared" si="15"/>
        <v>0</v>
      </c>
      <c r="N85" s="28">
        <f t="shared" si="8"/>
        <v>0</v>
      </c>
      <c r="O85" s="25"/>
      <c r="P85" s="26"/>
    </row>
    <row r="86" spans="2:16" ht="15" customHeight="1" x14ac:dyDescent="0.25">
      <c r="B86" s="9"/>
      <c r="C86" s="19"/>
      <c r="D86" s="19"/>
      <c r="E86" s="19"/>
      <c r="F86" s="20"/>
      <c r="G86" s="20"/>
      <c r="H86" s="20"/>
      <c r="I86" s="20"/>
      <c r="J86" s="20"/>
      <c r="K86" s="21"/>
      <c r="L86" s="27">
        <v>0</v>
      </c>
      <c r="M86" s="23">
        <f t="shared" si="15"/>
        <v>0</v>
      </c>
      <c r="N86" s="28">
        <f t="shared" si="8"/>
        <v>0</v>
      </c>
      <c r="O86" s="25"/>
      <c r="P86" s="26"/>
    </row>
    <row r="87" spans="2:16" ht="15" customHeight="1" x14ac:dyDescent="0.25">
      <c r="B87" s="9"/>
      <c r="C87" s="19"/>
      <c r="D87" s="19"/>
      <c r="E87" s="19"/>
      <c r="F87" s="20"/>
      <c r="G87" s="20"/>
      <c r="H87" s="20"/>
      <c r="I87" s="20"/>
      <c r="J87" s="20"/>
      <c r="K87" s="21"/>
      <c r="L87" s="27">
        <v>0</v>
      </c>
      <c r="M87" s="23">
        <f t="shared" si="15"/>
        <v>0</v>
      </c>
      <c r="N87" s="28">
        <f t="shared" si="8"/>
        <v>0</v>
      </c>
      <c r="O87" s="25"/>
      <c r="P87" s="26"/>
    </row>
    <row r="88" spans="2:16" ht="15" customHeight="1" x14ac:dyDescent="0.25">
      <c r="B88" s="9"/>
      <c r="C88" s="19"/>
      <c r="D88" s="19"/>
      <c r="E88" s="19"/>
      <c r="F88" s="52"/>
      <c r="G88" s="52"/>
      <c r="H88" s="20"/>
      <c r="I88" s="20"/>
      <c r="J88" s="20"/>
      <c r="K88" s="21"/>
      <c r="L88" s="27">
        <v>0</v>
      </c>
      <c r="M88" s="23">
        <f t="shared" si="15"/>
        <v>0</v>
      </c>
      <c r="N88" s="28">
        <f t="shared" si="8"/>
        <v>0</v>
      </c>
      <c r="O88" s="25"/>
      <c r="P88" s="26"/>
    </row>
    <row r="89" spans="2:16" ht="15" customHeight="1" x14ac:dyDescent="0.25">
      <c r="B89" s="9"/>
      <c r="C89" s="19"/>
      <c r="D89" s="19"/>
      <c r="E89" s="19"/>
      <c r="F89" s="20"/>
      <c r="G89" s="20"/>
      <c r="H89" s="20"/>
      <c r="I89" s="20"/>
      <c r="J89" s="20"/>
      <c r="K89" s="21"/>
      <c r="L89" s="27">
        <v>0</v>
      </c>
      <c r="M89" s="23">
        <f t="shared" si="15"/>
        <v>0</v>
      </c>
      <c r="N89" s="28">
        <f t="shared" si="8"/>
        <v>0</v>
      </c>
      <c r="O89" s="25"/>
      <c r="P89" s="26"/>
    </row>
    <row r="90" spans="2:16" ht="15" customHeight="1" x14ac:dyDescent="0.25">
      <c r="B90" s="9"/>
      <c r="C90" s="19"/>
      <c r="D90" s="19"/>
      <c r="E90" s="19"/>
      <c r="F90" s="20"/>
      <c r="G90" s="20"/>
      <c r="H90" s="20"/>
      <c r="I90" s="20"/>
      <c r="J90" s="20"/>
      <c r="K90" s="21"/>
      <c r="L90" s="27">
        <v>0</v>
      </c>
      <c r="M90" s="23">
        <f t="shared" si="15"/>
        <v>0</v>
      </c>
      <c r="N90" s="28">
        <f t="shared" si="8"/>
        <v>0</v>
      </c>
      <c r="O90" s="25"/>
      <c r="P90" s="26"/>
    </row>
    <row r="91" spans="2:16" ht="15" customHeight="1" x14ac:dyDescent="0.25">
      <c r="B91" s="9"/>
      <c r="C91" s="19"/>
      <c r="D91" s="19"/>
      <c r="E91" s="19"/>
      <c r="F91" s="20"/>
      <c r="G91" s="20"/>
      <c r="H91" s="20"/>
      <c r="I91" s="20"/>
      <c r="J91" s="20"/>
      <c r="K91" s="21"/>
      <c r="L91" s="27">
        <v>0</v>
      </c>
      <c r="M91" s="23">
        <f t="shared" si="15"/>
        <v>0</v>
      </c>
      <c r="N91" s="28">
        <f t="shared" si="8"/>
        <v>0</v>
      </c>
      <c r="O91" s="25"/>
      <c r="P91" s="26"/>
    </row>
    <row r="92" spans="2:16" ht="15" customHeight="1" x14ac:dyDescent="0.25">
      <c r="B92" s="9"/>
      <c r="C92" s="19"/>
      <c r="D92" s="19"/>
      <c r="E92" s="19"/>
      <c r="F92" s="58"/>
      <c r="G92" s="59"/>
      <c r="H92" s="58"/>
      <c r="I92" s="58"/>
      <c r="J92" s="20"/>
      <c r="K92" s="21"/>
      <c r="L92" s="27">
        <v>0</v>
      </c>
      <c r="M92" s="23">
        <f t="shared" si="15"/>
        <v>0</v>
      </c>
      <c r="N92" s="28">
        <f t="shared" ref="N92:N93" si="19">SUM(D92*M92)</f>
        <v>0</v>
      </c>
      <c r="O92" s="25"/>
      <c r="P92" s="26"/>
    </row>
    <row r="93" spans="2:16" ht="15" customHeight="1" x14ac:dyDescent="0.25">
      <c r="B93" s="9"/>
      <c r="C93" s="19"/>
      <c r="D93" s="19"/>
      <c r="E93" s="19"/>
      <c r="F93" s="58"/>
      <c r="G93" s="59"/>
      <c r="H93" s="58"/>
      <c r="I93" s="58"/>
      <c r="J93" s="20"/>
      <c r="K93" s="21"/>
      <c r="L93" s="27">
        <v>0</v>
      </c>
      <c r="M93" s="23">
        <f t="shared" si="15"/>
        <v>0</v>
      </c>
      <c r="N93" s="28">
        <f t="shared" si="19"/>
        <v>0</v>
      </c>
      <c r="O93" s="25"/>
      <c r="P93" s="26"/>
    </row>
    <row r="94" spans="2:16" ht="15" customHeight="1" x14ac:dyDescent="0.25">
      <c r="B94" s="9"/>
      <c r="C94" s="19"/>
      <c r="D94" s="19"/>
      <c r="E94" s="19"/>
      <c r="F94" s="20"/>
      <c r="G94" s="20"/>
      <c r="H94" s="20"/>
      <c r="I94" s="20"/>
      <c r="J94" s="20"/>
      <c r="K94" s="21"/>
      <c r="L94" s="27">
        <v>0</v>
      </c>
      <c r="M94" s="23">
        <f t="shared" si="15"/>
        <v>0</v>
      </c>
      <c r="N94" s="28">
        <f t="shared" ref="N94:N107" si="20">SUM(D94*M94)</f>
        <v>0</v>
      </c>
      <c r="O94" s="25"/>
      <c r="P94" s="26"/>
    </row>
    <row r="95" spans="2:16" ht="15" customHeight="1" x14ac:dyDescent="0.25">
      <c r="B95" s="9"/>
      <c r="C95" s="19"/>
      <c r="D95" s="19"/>
      <c r="E95" s="19"/>
      <c r="F95" s="20"/>
      <c r="G95" s="20"/>
      <c r="H95" s="20"/>
      <c r="I95" s="20"/>
      <c r="J95" s="20"/>
      <c r="K95" s="21"/>
      <c r="L95" s="27">
        <v>0</v>
      </c>
      <c r="M95" s="23">
        <f t="shared" si="15"/>
        <v>0</v>
      </c>
      <c r="N95" s="28">
        <f t="shared" si="20"/>
        <v>0</v>
      </c>
      <c r="O95" s="25"/>
      <c r="P95" s="26"/>
    </row>
    <row r="96" spans="2:16" ht="15" customHeight="1" x14ac:dyDescent="0.25">
      <c r="B96" s="9"/>
      <c r="C96" s="19"/>
      <c r="D96" s="19"/>
      <c r="E96" s="19"/>
      <c r="F96" s="20"/>
      <c r="G96" s="20"/>
      <c r="H96" s="20"/>
      <c r="I96" s="20"/>
      <c r="J96" s="20"/>
      <c r="K96" s="21"/>
      <c r="L96" s="27">
        <v>0</v>
      </c>
      <c r="M96" s="23">
        <f t="shared" si="15"/>
        <v>0</v>
      </c>
      <c r="N96" s="28">
        <f t="shared" si="20"/>
        <v>0</v>
      </c>
      <c r="O96" s="25"/>
      <c r="P96" s="26"/>
    </row>
    <row r="97" spans="2:16" ht="15" customHeight="1" x14ac:dyDescent="0.25">
      <c r="B97" s="9"/>
      <c r="C97" s="19"/>
      <c r="D97" s="19"/>
      <c r="E97" s="19"/>
      <c r="F97" s="52"/>
      <c r="G97" s="52"/>
      <c r="H97" s="20"/>
      <c r="I97" s="20"/>
      <c r="J97" s="20"/>
      <c r="K97" s="21"/>
      <c r="L97" s="27">
        <v>0</v>
      </c>
      <c r="M97" s="23">
        <f t="shared" si="15"/>
        <v>0</v>
      </c>
      <c r="N97" s="28">
        <f t="shared" si="20"/>
        <v>0</v>
      </c>
      <c r="O97" s="25"/>
      <c r="P97" s="26"/>
    </row>
    <row r="98" spans="2:16" ht="15" customHeight="1" x14ac:dyDescent="0.25">
      <c r="B98" s="9"/>
      <c r="C98" s="19"/>
      <c r="D98" s="19"/>
      <c r="E98" s="19"/>
      <c r="F98" s="20"/>
      <c r="G98" s="20"/>
      <c r="H98" s="20"/>
      <c r="I98" s="20"/>
      <c r="J98" s="20"/>
      <c r="K98" s="21"/>
      <c r="L98" s="27">
        <v>0</v>
      </c>
      <c r="M98" s="23">
        <f t="shared" si="15"/>
        <v>0</v>
      </c>
      <c r="N98" s="28">
        <f t="shared" si="20"/>
        <v>0</v>
      </c>
      <c r="O98" s="25"/>
      <c r="P98" s="26"/>
    </row>
    <row r="99" spans="2:16" ht="15" customHeight="1" x14ac:dyDescent="0.25">
      <c r="B99" s="9"/>
      <c r="C99" s="19"/>
      <c r="D99" s="19"/>
      <c r="E99" s="19"/>
      <c r="F99" s="52"/>
      <c r="G99" s="52"/>
      <c r="H99" s="20"/>
      <c r="I99" s="60"/>
      <c r="J99" s="61"/>
      <c r="K99" s="21"/>
      <c r="L99" s="27">
        <v>0</v>
      </c>
      <c r="M99" s="23">
        <f t="shared" si="15"/>
        <v>0</v>
      </c>
      <c r="N99" s="28">
        <f t="shared" si="20"/>
        <v>0</v>
      </c>
      <c r="O99" s="25"/>
      <c r="P99" s="26"/>
    </row>
    <row r="100" spans="2:16" ht="15" customHeight="1" x14ac:dyDescent="0.25">
      <c r="B100" s="9"/>
      <c r="C100" s="19"/>
      <c r="D100" s="19"/>
      <c r="E100" s="19"/>
      <c r="F100" s="20"/>
      <c r="G100" s="20"/>
      <c r="H100" s="20"/>
      <c r="I100" s="62"/>
      <c r="J100" s="62"/>
      <c r="K100" s="21"/>
      <c r="L100" s="27">
        <v>0</v>
      </c>
      <c r="M100" s="23">
        <f t="shared" si="15"/>
        <v>0</v>
      </c>
      <c r="N100" s="28">
        <f t="shared" si="20"/>
        <v>0</v>
      </c>
      <c r="O100" s="25"/>
      <c r="P100" s="26"/>
    </row>
    <row r="101" spans="2:16" ht="15" customHeight="1" x14ac:dyDescent="0.25">
      <c r="B101" s="9"/>
      <c r="C101" s="19"/>
      <c r="D101" s="19"/>
      <c r="E101" s="19"/>
      <c r="F101" s="20"/>
      <c r="G101" s="20"/>
      <c r="H101" s="20"/>
      <c r="I101" s="20"/>
      <c r="J101" s="20"/>
      <c r="K101" s="21"/>
      <c r="L101" s="27">
        <v>0</v>
      </c>
      <c r="M101" s="23">
        <f t="shared" si="15"/>
        <v>0</v>
      </c>
      <c r="N101" s="28">
        <f t="shared" si="20"/>
        <v>0</v>
      </c>
      <c r="O101" s="25"/>
      <c r="P101" s="26"/>
    </row>
    <row r="102" spans="2:16" ht="15" customHeight="1" x14ac:dyDescent="0.25">
      <c r="B102" s="9"/>
      <c r="C102" s="19"/>
      <c r="D102" s="19"/>
      <c r="E102" s="19"/>
      <c r="F102" s="20"/>
      <c r="G102" s="20"/>
      <c r="H102" s="20"/>
      <c r="I102" s="20"/>
      <c r="J102" s="20"/>
      <c r="K102" s="21"/>
      <c r="L102" s="27">
        <v>0</v>
      </c>
      <c r="M102" s="23">
        <f t="shared" si="15"/>
        <v>0</v>
      </c>
      <c r="N102" s="28">
        <f t="shared" si="20"/>
        <v>0</v>
      </c>
      <c r="O102" s="25"/>
      <c r="P102" s="26"/>
    </row>
    <row r="103" spans="2:16" ht="15" customHeight="1" x14ac:dyDescent="0.25">
      <c r="B103" s="9"/>
      <c r="C103" s="19"/>
      <c r="D103" s="19"/>
      <c r="E103" s="19"/>
      <c r="F103" s="20"/>
      <c r="G103" s="20"/>
      <c r="H103" s="20"/>
      <c r="I103" s="20"/>
      <c r="J103" s="20"/>
      <c r="K103" s="21"/>
      <c r="L103" s="27">
        <v>0</v>
      </c>
      <c r="M103" s="23">
        <f t="shared" si="15"/>
        <v>0</v>
      </c>
      <c r="N103" s="28">
        <f t="shared" si="20"/>
        <v>0</v>
      </c>
      <c r="O103" s="25"/>
      <c r="P103" s="26"/>
    </row>
    <row r="104" spans="2:16" ht="15" customHeight="1" x14ac:dyDescent="0.25">
      <c r="B104" s="9"/>
      <c r="C104" s="19"/>
      <c r="D104" s="19"/>
      <c r="E104" s="19"/>
      <c r="F104" s="20"/>
      <c r="G104" s="20"/>
      <c r="H104" s="20"/>
      <c r="I104" s="20"/>
      <c r="J104" s="20"/>
      <c r="K104" s="21"/>
      <c r="L104" s="27">
        <v>0</v>
      </c>
      <c r="M104" s="23">
        <f t="shared" si="15"/>
        <v>0</v>
      </c>
      <c r="N104" s="28">
        <f t="shared" si="20"/>
        <v>0</v>
      </c>
      <c r="O104" s="25"/>
      <c r="P104" s="26"/>
    </row>
    <row r="105" spans="2:16" ht="15" customHeight="1" x14ac:dyDescent="0.25">
      <c r="B105" s="9"/>
      <c r="C105" s="19"/>
      <c r="D105" s="19"/>
      <c r="E105" s="19"/>
      <c r="F105" s="20"/>
      <c r="G105" s="20"/>
      <c r="H105" s="20"/>
      <c r="I105" s="20"/>
      <c r="J105" s="20"/>
      <c r="K105" s="21"/>
      <c r="L105" s="27">
        <v>0</v>
      </c>
      <c r="M105" s="23">
        <f t="shared" si="15"/>
        <v>0</v>
      </c>
      <c r="N105" s="28">
        <f t="shared" si="20"/>
        <v>0</v>
      </c>
      <c r="O105" s="25"/>
      <c r="P105" s="26"/>
    </row>
    <row r="106" spans="2:16" ht="15" customHeight="1" x14ac:dyDescent="0.25">
      <c r="B106" s="9"/>
      <c r="C106" s="19"/>
      <c r="D106" s="19"/>
      <c r="E106" s="19"/>
      <c r="F106" s="20"/>
      <c r="G106" s="20"/>
      <c r="H106" s="20"/>
      <c r="I106" s="20"/>
      <c r="J106" s="20"/>
      <c r="K106" s="21"/>
      <c r="L106" s="27">
        <v>0</v>
      </c>
      <c r="M106" s="23">
        <f t="shared" si="15"/>
        <v>0</v>
      </c>
      <c r="N106" s="28">
        <f t="shared" si="20"/>
        <v>0</v>
      </c>
      <c r="O106" s="25"/>
      <c r="P106" s="26"/>
    </row>
    <row r="107" spans="2:16" ht="15" customHeight="1" x14ac:dyDescent="0.25">
      <c r="B107" s="9"/>
      <c r="C107" s="19"/>
      <c r="D107" s="19"/>
      <c r="E107" s="19"/>
      <c r="F107" s="20"/>
      <c r="G107" s="20"/>
      <c r="H107" s="20"/>
      <c r="I107" s="20"/>
      <c r="J107" s="20"/>
      <c r="K107" s="21"/>
      <c r="L107" s="27">
        <v>0</v>
      </c>
      <c r="M107" s="23">
        <f t="shared" si="15"/>
        <v>0</v>
      </c>
      <c r="N107" s="28">
        <f t="shared" si="20"/>
        <v>0</v>
      </c>
      <c r="O107" s="25"/>
      <c r="P107" s="26"/>
    </row>
    <row r="108" spans="2:16" ht="15" customHeight="1" x14ac:dyDescent="0.25">
      <c r="B108" s="9"/>
      <c r="C108" s="19"/>
      <c r="D108" s="19"/>
      <c r="E108" s="19"/>
      <c r="F108" s="20"/>
      <c r="G108" s="20"/>
      <c r="H108" s="20"/>
      <c r="I108" s="20"/>
      <c r="J108" s="20"/>
      <c r="K108" s="21"/>
      <c r="L108" s="27">
        <v>0</v>
      </c>
      <c r="M108" s="23">
        <f t="shared" si="15"/>
        <v>0</v>
      </c>
      <c r="N108" s="28">
        <f t="shared" ref="N108:N132" si="21">SUM(D108*M108)</f>
        <v>0</v>
      </c>
      <c r="O108" s="25"/>
      <c r="P108" s="26"/>
    </row>
    <row r="109" spans="2:16" ht="15" customHeight="1" x14ac:dyDescent="0.25">
      <c r="B109" s="9"/>
      <c r="C109" s="19"/>
      <c r="D109" s="19"/>
      <c r="E109" s="19"/>
      <c r="F109" s="20"/>
      <c r="G109" s="39"/>
      <c r="H109" s="20"/>
      <c r="I109" s="20"/>
      <c r="J109" s="20"/>
      <c r="K109" s="21"/>
      <c r="L109" s="27">
        <v>0</v>
      </c>
      <c r="M109" s="23">
        <f t="shared" si="15"/>
        <v>0</v>
      </c>
      <c r="N109" s="28">
        <f t="shared" ref="N109:N114" si="22">SUM(D109*M109)</f>
        <v>0</v>
      </c>
      <c r="O109" s="25"/>
      <c r="P109" s="26"/>
    </row>
    <row r="110" spans="2:16" ht="15" customHeight="1" x14ac:dyDescent="0.25">
      <c r="B110" s="9"/>
      <c r="C110" s="19"/>
      <c r="D110" s="19"/>
      <c r="E110" s="19"/>
      <c r="F110" s="20"/>
      <c r="G110" s="39"/>
      <c r="H110" s="20"/>
      <c r="I110" s="20"/>
      <c r="J110" s="20"/>
      <c r="K110" s="21"/>
      <c r="L110" s="27">
        <v>0</v>
      </c>
      <c r="M110" s="23">
        <f t="shared" si="15"/>
        <v>0</v>
      </c>
      <c r="N110" s="28">
        <f t="shared" ref="N110" si="23">SUM(D110*M110)</f>
        <v>0</v>
      </c>
      <c r="O110" s="25"/>
      <c r="P110" s="26"/>
    </row>
    <row r="111" spans="2:16" ht="15" customHeight="1" x14ac:dyDescent="0.25">
      <c r="B111" s="9"/>
      <c r="C111" s="19"/>
      <c r="D111" s="19"/>
      <c r="E111" s="19"/>
      <c r="F111" s="52"/>
      <c r="G111" s="39"/>
      <c r="H111" s="20"/>
      <c r="I111" s="20"/>
      <c r="J111" s="20"/>
      <c r="K111" s="21"/>
      <c r="L111" s="27">
        <v>0</v>
      </c>
      <c r="M111" s="23">
        <f t="shared" si="15"/>
        <v>0</v>
      </c>
      <c r="N111" s="28">
        <f t="shared" si="22"/>
        <v>0</v>
      </c>
      <c r="O111" s="25"/>
      <c r="P111" s="26"/>
    </row>
    <row r="112" spans="2:16" ht="15" customHeight="1" x14ac:dyDescent="0.25">
      <c r="B112" s="9"/>
      <c r="C112" s="19"/>
      <c r="D112" s="19"/>
      <c r="E112" s="19"/>
      <c r="F112" s="52"/>
      <c r="G112" s="39"/>
      <c r="H112" s="20"/>
      <c r="I112" s="20"/>
      <c r="J112" s="20"/>
      <c r="K112" s="21"/>
      <c r="L112" s="27">
        <v>0</v>
      </c>
      <c r="M112" s="23">
        <f t="shared" si="15"/>
        <v>0</v>
      </c>
      <c r="N112" s="28">
        <f t="shared" si="22"/>
        <v>0</v>
      </c>
      <c r="O112" s="25"/>
      <c r="P112" s="26"/>
    </row>
    <row r="113" spans="2:16" ht="15" customHeight="1" x14ac:dyDescent="0.25">
      <c r="B113" s="9"/>
      <c r="C113" s="19"/>
      <c r="D113" s="19"/>
      <c r="E113" s="19"/>
      <c r="F113" s="52"/>
      <c r="G113" s="39"/>
      <c r="H113" s="20"/>
      <c r="I113" s="20"/>
      <c r="J113" s="20"/>
      <c r="K113" s="21"/>
      <c r="L113" s="27">
        <v>0</v>
      </c>
      <c r="M113" s="23">
        <f t="shared" si="15"/>
        <v>0</v>
      </c>
      <c r="N113" s="28">
        <f t="shared" si="22"/>
        <v>0</v>
      </c>
      <c r="O113" s="25"/>
      <c r="P113" s="26"/>
    </row>
    <row r="114" spans="2:16" ht="15" customHeight="1" x14ac:dyDescent="0.25">
      <c r="B114" s="9"/>
      <c r="C114" s="19"/>
      <c r="D114" s="19"/>
      <c r="E114" s="19"/>
      <c r="F114" s="52"/>
      <c r="G114" s="39"/>
      <c r="H114" s="20"/>
      <c r="I114" s="20"/>
      <c r="J114" s="20"/>
      <c r="K114" s="21"/>
      <c r="L114" s="27">
        <v>0</v>
      </c>
      <c r="M114" s="23">
        <f t="shared" si="15"/>
        <v>0</v>
      </c>
      <c r="N114" s="28">
        <f t="shared" si="22"/>
        <v>0</v>
      </c>
      <c r="O114" s="25"/>
      <c r="P114" s="26"/>
    </row>
    <row r="115" spans="2:16" ht="15" customHeight="1" x14ac:dyDescent="0.25">
      <c r="B115" s="9"/>
      <c r="C115" s="19"/>
      <c r="D115" s="19"/>
      <c r="E115" s="19"/>
      <c r="F115" s="52"/>
      <c r="G115" s="39"/>
      <c r="H115" s="20"/>
      <c r="I115" s="20"/>
      <c r="J115" s="20"/>
      <c r="K115" s="21"/>
      <c r="L115" s="27">
        <v>0</v>
      </c>
      <c r="M115" s="23">
        <f t="shared" si="15"/>
        <v>0</v>
      </c>
      <c r="N115" s="28">
        <f t="shared" si="21"/>
        <v>0</v>
      </c>
      <c r="O115" s="25"/>
      <c r="P115" s="26"/>
    </row>
    <row r="116" spans="2:16" ht="15" customHeight="1" x14ac:dyDescent="0.25">
      <c r="B116" s="9"/>
      <c r="C116" s="19"/>
      <c r="D116" s="19"/>
      <c r="E116" s="19"/>
      <c r="F116" s="52"/>
      <c r="G116" s="63"/>
      <c r="H116" s="20"/>
      <c r="I116" s="52"/>
      <c r="J116" s="20"/>
      <c r="K116" s="21"/>
      <c r="L116" s="27">
        <v>0</v>
      </c>
      <c r="M116" s="23">
        <f t="shared" si="15"/>
        <v>0</v>
      </c>
      <c r="N116" s="28">
        <f t="shared" si="21"/>
        <v>0</v>
      </c>
      <c r="O116" s="25"/>
      <c r="P116" s="26"/>
    </row>
    <row r="117" spans="2:16" ht="15" customHeight="1" x14ac:dyDescent="0.25">
      <c r="B117" s="9"/>
      <c r="C117" s="19"/>
      <c r="D117" s="19"/>
      <c r="E117" s="19"/>
      <c r="F117" s="20"/>
      <c r="G117" s="20"/>
      <c r="H117" s="20"/>
      <c r="I117" s="20"/>
      <c r="J117" s="20"/>
      <c r="K117" s="21"/>
      <c r="L117" s="27">
        <v>0</v>
      </c>
      <c r="M117" s="23">
        <f t="shared" si="15"/>
        <v>0</v>
      </c>
      <c r="N117" s="28">
        <f t="shared" ref="N117:N129" si="24">SUM(D117*M117)</f>
        <v>0</v>
      </c>
      <c r="O117" s="25"/>
      <c r="P117" s="26"/>
    </row>
    <row r="118" spans="2:16" ht="15" customHeight="1" x14ac:dyDescent="0.25">
      <c r="B118" s="9"/>
      <c r="C118" s="19"/>
      <c r="D118" s="19"/>
      <c r="E118" s="19"/>
      <c r="F118" s="20"/>
      <c r="G118" s="20"/>
      <c r="H118" s="20"/>
      <c r="I118" s="20"/>
      <c r="J118" s="20"/>
      <c r="K118" s="21"/>
      <c r="L118" s="27">
        <v>0</v>
      </c>
      <c r="M118" s="23">
        <f t="shared" si="15"/>
        <v>0</v>
      </c>
      <c r="N118" s="28">
        <f t="shared" ref="N118:N125" si="25">SUM(D118*M118)</f>
        <v>0</v>
      </c>
      <c r="O118" s="25"/>
      <c r="P118" s="26"/>
    </row>
    <row r="119" spans="2:16" ht="15" customHeight="1" x14ac:dyDescent="0.25">
      <c r="B119" s="9"/>
      <c r="C119" s="19"/>
      <c r="D119" s="19"/>
      <c r="E119" s="19"/>
      <c r="F119" s="20"/>
      <c r="G119" s="20"/>
      <c r="H119" s="20"/>
      <c r="I119" s="64"/>
      <c r="J119" s="20"/>
      <c r="K119" s="21"/>
      <c r="L119" s="27">
        <v>0</v>
      </c>
      <c r="M119" s="23">
        <f t="shared" si="15"/>
        <v>0</v>
      </c>
      <c r="N119" s="28">
        <f t="shared" si="25"/>
        <v>0</v>
      </c>
      <c r="O119" s="25"/>
      <c r="P119" s="26"/>
    </row>
    <row r="120" spans="2:16" ht="15" customHeight="1" x14ac:dyDescent="0.25">
      <c r="B120" s="9"/>
      <c r="C120" s="19"/>
      <c r="D120" s="19"/>
      <c r="E120" s="19"/>
      <c r="F120" s="20"/>
      <c r="G120" s="20"/>
      <c r="H120" s="20"/>
      <c r="I120" s="20"/>
      <c r="J120" s="20"/>
      <c r="K120" s="21"/>
      <c r="L120" s="27">
        <v>0</v>
      </c>
      <c r="M120" s="23">
        <f t="shared" si="15"/>
        <v>0</v>
      </c>
      <c r="N120" s="28">
        <f t="shared" si="25"/>
        <v>0</v>
      </c>
      <c r="O120" s="25"/>
      <c r="P120" s="26"/>
    </row>
    <row r="121" spans="2:16" ht="15" customHeight="1" x14ac:dyDescent="0.25">
      <c r="B121" s="9"/>
      <c r="C121" s="19"/>
      <c r="D121" s="19"/>
      <c r="E121" s="19"/>
      <c r="F121" s="20"/>
      <c r="G121" s="20"/>
      <c r="H121" s="20"/>
      <c r="I121" s="20"/>
      <c r="J121" s="20"/>
      <c r="K121" s="21"/>
      <c r="L121" s="27">
        <v>0</v>
      </c>
      <c r="M121" s="23">
        <f t="shared" si="15"/>
        <v>0</v>
      </c>
      <c r="N121" s="28">
        <f t="shared" si="25"/>
        <v>0</v>
      </c>
      <c r="O121" s="25"/>
      <c r="P121" s="26"/>
    </row>
    <row r="122" spans="2:16" ht="15" customHeight="1" x14ac:dyDescent="0.25">
      <c r="B122" s="9"/>
      <c r="C122" s="19"/>
      <c r="D122" s="19"/>
      <c r="E122" s="19"/>
      <c r="F122" s="20"/>
      <c r="G122" s="20"/>
      <c r="H122" s="20"/>
      <c r="I122" s="20"/>
      <c r="J122" s="20"/>
      <c r="K122" s="21"/>
      <c r="L122" s="27">
        <v>0</v>
      </c>
      <c r="M122" s="23">
        <f t="shared" si="15"/>
        <v>0</v>
      </c>
      <c r="N122" s="28">
        <f t="shared" si="25"/>
        <v>0</v>
      </c>
      <c r="O122" s="25"/>
      <c r="P122" s="26"/>
    </row>
    <row r="123" spans="2:16" ht="15" customHeight="1" x14ac:dyDescent="0.25">
      <c r="B123" s="9"/>
      <c r="C123" s="19"/>
      <c r="D123" s="19"/>
      <c r="E123" s="19"/>
      <c r="F123" s="20"/>
      <c r="G123" s="20"/>
      <c r="H123" s="20"/>
      <c r="I123" s="20"/>
      <c r="J123" s="20"/>
      <c r="K123" s="21"/>
      <c r="L123" s="27">
        <v>0</v>
      </c>
      <c r="M123" s="23">
        <f t="shared" si="15"/>
        <v>0</v>
      </c>
      <c r="N123" s="28">
        <f t="shared" si="25"/>
        <v>0</v>
      </c>
      <c r="O123" s="25"/>
      <c r="P123" s="26"/>
    </row>
    <row r="124" spans="2:16" ht="15" customHeight="1" x14ac:dyDescent="0.25">
      <c r="B124" s="9"/>
      <c r="C124" s="19"/>
      <c r="D124" s="19"/>
      <c r="E124" s="19"/>
      <c r="F124" s="20"/>
      <c r="G124" s="20"/>
      <c r="H124" s="20"/>
      <c r="I124" s="20"/>
      <c r="J124" s="20"/>
      <c r="K124" s="21"/>
      <c r="L124" s="27">
        <v>0</v>
      </c>
      <c r="M124" s="23">
        <f t="shared" si="15"/>
        <v>0</v>
      </c>
      <c r="N124" s="28">
        <f t="shared" si="25"/>
        <v>0</v>
      </c>
      <c r="O124" s="25"/>
      <c r="P124" s="26"/>
    </row>
    <row r="125" spans="2:16" ht="15" customHeight="1" x14ac:dyDescent="0.25">
      <c r="B125" s="9"/>
      <c r="C125" s="19"/>
      <c r="D125" s="19"/>
      <c r="E125" s="19"/>
      <c r="F125" s="20"/>
      <c r="G125" s="20"/>
      <c r="H125" s="20"/>
      <c r="I125" s="20"/>
      <c r="J125" s="20"/>
      <c r="K125" s="21"/>
      <c r="L125" s="27">
        <v>0</v>
      </c>
      <c r="M125" s="23">
        <f t="shared" si="15"/>
        <v>0</v>
      </c>
      <c r="N125" s="28">
        <f t="shared" si="25"/>
        <v>0</v>
      </c>
      <c r="O125" s="25"/>
      <c r="P125" s="26"/>
    </row>
    <row r="126" spans="2:16" ht="15" customHeight="1" x14ac:dyDescent="0.25">
      <c r="B126" s="9"/>
      <c r="C126" s="19"/>
      <c r="D126" s="19"/>
      <c r="E126" s="19"/>
      <c r="F126" s="20"/>
      <c r="G126" s="20"/>
      <c r="H126" s="20"/>
      <c r="I126" s="20"/>
      <c r="J126" s="20"/>
      <c r="K126" s="21"/>
      <c r="L126" s="27">
        <v>0</v>
      </c>
      <c r="M126" s="23">
        <f t="shared" si="15"/>
        <v>0</v>
      </c>
      <c r="N126" s="28">
        <f t="shared" si="24"/>
        <v>0</v>
      </c>
      <c r="O126" s="25"/>
      <c r="P126" s="26"/>
    </row>
    <row r="127" spans="2:16" ht="15" customHeight="1" x14ac:dyDescent="0.25">
      <c r="B127" s="9"/>
      <c r="C127" s="19"/>
      <c r="D127" s="19"/>
      <c r="E127" s="19"/>
      <c r="F127" s="20"/>
      <c r="G127" s="20"/>
      <c r="H127" s="20"/>
      <c r="I127" s="64"/>
      <c r="J127" s="20"/>
      <c r="K127" s="21"/>
      <c r="L127" s="27">
        <v>0</v>
      </c>
      <c r="M127" s="23">
        <f t="shared" si="15"/>
        <v>0</v>
      </c>
      <c r="N127" s="28">
        <f t="shared" si="24"/>
        <v>0</v>
      </c>
      <c r="O127" s="25"/>
      <c r="P127" s="26"/>
    </row>
    <row r="128" spans="2:16" ht="15" customHeight="1" x14ac:dyDescent="0.25">
      <c r="B128" s="9"/>
      <c r="C128" s="19"/>
      <c r="D128" s="19"/>
      <c r="E128" s="19"/>
      <c r="F128" s="20"/>
      <c r="G128" s="20"/>
      <c r="H128" s="20"/>
      <c r="I128" s="20"/>
      <c r="J128" s="20"/>
      <c r="K128" s="21"/>
      <c r="L128" s="27">
        <v>0</v>
      </c>
      <c r="M128" s="23">
        <f t="shared" si="15"/>
        <v>0</v>
      </c>
      <c r="N128" s="28">
        <f t="shared" si="24"/>
        <v>0</v>
      </c>
      <c r="O128" s="25"/>
      <c r="P128" s="26"/>
    </row>
    <row r="129" spans="2:16" x14ac:dyDescent="0.25">
      <c r="B129" s="9"/>
      <c r="C129" s="19"/>
      <c r="D129" s="19"/>
      <c r="E129" s="19"/>
      <c r="F129" s="20"/>
      <c r="G129" s="52"/>
      <c r="H129" s="20"/>
      <c r="I129" s="20"/>
      <c r="J129" s="20"/>
      <c r="K129" s="21"/>
      <c r="L129" s="27">
        <v>0</v>
      </c>
      <c r="M129" s="23">
        <f t="shared" si="15"/>
        <v>0</v>
      </c>
      <c r="N129" s="28">
        <f t="shared" si="24"/>
        <v>0</v>
      </c>
      <c r="O129" s="25"/>
      <c r="P129" s="26"/>
    </row>
    <row r="130" spans="2:16" ht="15" customHeight="1" x14ac:dyDescent="0.25">
      <c r="B130" s="9"/>
      <c r="C130" s="19"/>
      <c r="D130" s="19"/>
      <c r="E130" s="19"/>
      <c r="F130" s="20"/>
      <c r="G130" s="20"/>
      <c r="H130" s="20"/>
      <c r="I130" s="20"/>
      <c r="J130" s="20"/>
      <c r="K130" s="21"/>
      <c r="L130" s="27">
        <v>0</v>
      </c>
      <c r="M130" s="23">
        <f t="shared" si="15"/>
        <v>0</v>
      </c>
      <c r="N130" s="28">
        <f t="shared" si="21"/>
        <v>0</v>
      </c>
      <c r="O130" s="25"/>
      <c r="P130" s="26"/>
    </row>
    <row r="131" spans="2:16" x14ac:dyDescent="0.25">
      <c r="B131" s="9"/>
      <c r="C131" s="19"/>
      <c r="D131" s="19"/>
      <c r="E131" s="19"/>
      <c r="F131" s="20"/>
      <c r="G131" s="52"/>
      <c r="H131" s="20"/>
      <c r="I131" s="20"/>
      <c r="J131" s="20"/>
      <c r="K131" s="21"/>
      <c r="L131" s="27">
        <v>0</v>
      </c>
      <c r="M131" s="23">
        <f t="shared" si="15"/>
        <v>0</v>
      </c>
      <c r="N131" s="28">
        <f t="shared" si="21"/>
        <v>0</v>
      </c>
      <c r="O131" s="25"/>
      <c r="P131" s="26"/>
    </row>
    <row r="132" spans="2:16" ht="15" customHeight="1" x14ac:dyDescent="0.25">
      <c r="B132" s="9"/>
      <c r="C132" s="19"/>
      <c r="D132" s="19"/>
      <c r="E132" s="19"/>
      <c r="F132" s="20"/>
      <c r="G132" s="20"/>
      <c r="H132" s="20"/>
      <c r="I132" s="20"/>
      <c r="J132" s="20"/>
      <c r="K132" s="21"/>
      <c r="L132" s="27">
        <v>0</v>
      </c>
      <c r="M132" s="23">
        <f t="shared" si="15"/>
        <v>0</v>
      </c>
      <c r="N132" s="28">
        <f t="shared" si="21"/>
        <v>0</v>
      </c>
      <c r="O132" s="25"/>
      <c r="P132" s="26"/>
    </row>
    <row r="133" spans="2:16" ht="15" customHeight="1" x14ac:dyDescent="0.25">
      <c r="B133" s="9"/>
      <c r="C133" s="19"/>
      <c r="D133" s="19"/>
      <c r="E133" s="19"/>
      <c r="F133" s="20"/>
      <c r="G133" s="20"/>
      <c r="H133" s="20"/>
      <c r="I133" s="20"/>
      <c r="J133" s="20"/>
      <c r="K133" s="21"/>
      <c r="L133" s="27">
        <v>0</v>
      </c>
      <c r="M133" s="23">
        <f t="shared" si="15"/>
        <v>0</v>
      </c>
      <c r="N133" s="28">
        <f t="shared" ref="N133:N134" si="26">SUM(D133*M133)</f>
        <v>0</v>
      </c>
      <c r="O133" s="25"/>
      <c r="P133" s="26"/>
    </row>
    <row r="134" spans="2:16" ht="15" customHeight="1" x14ac:dyDescent="0.25">
      <c r="B134" s="9"/>
      <c r="C134" s="19"/>
      <c r="D134" s="19"/>
      <c r="E134" s="19"/>
      <c r="F134" s="20"/>
      <c r="G134" s="20"/>
      <c r="H134" s="20"/>
      <c r="I134" s="20"/>
      <c r="J134" s="20"/>
      <c r="K134" s="21"/>
      <c r="L134" s="27">
        <v>0</v>
      </c>
      <c r="M134" s="23">
        <f t="shared" si="15"/>
        <v>0</v>
      </c>
      <c r="N134" s="28">
        <f t="shared" si="26"/>
        <v>0</v>
      </c>
      <c r="O134" s="25"/>
      <c r="P134" s="26"/>
    </row>
    <row r="135" spans="2:16" ht="15" customHeight="1" x14ac:dyDescent="0.25">
      <c r="B135" s="9"/>
      <c r="C135" s="19"/>
      <c r="D135" s="19"/>
      <c r="E135" s="19"/>
      <c r="F135" s="20"/>
      <c r="G135" s="20"/>
      <c r="H135" s="20"/>
      <c r="I135" s="20"/>
      <c r="J135" s="20"/>
      <c r="K135" s="21"/>
      <c r="L135" s="27">
        <v>0</v>
      </c>
      <c r="M135" s="23">
        <f t="shared" si="15"/>
        <v>0</v>
      </c>
      <c r="N135" s="28">
        <f t="shared" ref="N135:N140" si="27">SUM(D135*M135)</f>
        <v>0</v>
      </c>
      <c r="O135" s="25"/>
      <c r="P135" s="26"/>
    </row>
    <row r="136" spans="2:16" ht="15" customHeight="1" x14ac:dyDescent="0.25">
      <c r="B136" s="9"/>
      <c r="C136" s="19"/>
      <c r="D136" s="19"/>
      <c r="E136" s="19"/>
      <c r="F136" s="20"/>
      <c r="G136" s="20"/>
      <c r="H136" s="20"/>
      <c r="I136" s="20"/>
      <c r="J136" s="20"/>
      <c r="K136" s="21"/>
      <c r="L136" s="27">
        <v>0</v>
      </c>
      <c r="M136" s="23">
        <f t="shared" si="15"/>
        <v>0</v>
      </c>
      <c r="N136" s="28">
        <f t="shared" si="27"/>
        <v>0</v>
      </c>
      <c r="O136" s="25"/>
      <c r="P136" s="26"/>
    </row>
    <row r="137" spans="2:16" ht="15" customHeight="1" x14ac:dyDescent="0.25">
      <c r="B137" s="9"/>
      <c r="C137" s="19"/>
      <c r="D137" s="19"/>
      <c r="E137" s="19"/>
      <c r="F137" s="20"/>
      <c r="G137" s="20"/>
      <c r="H137" s="20"/>
      <c r="I137" s="20"/>
      <c r="J137" s="20"/>
      <c r="K137" s="21"/>
      <c r="L137" s="27">
        <v>0</v>
      </c>
      <c r="M137" s="23">
        <f t="shared" ref="M137:M162" si="28">SUM(100-L137)/100*K137</f>
        <v>0</v>
      </c>
      <c r="N137" s="28">
        <f t="shared" si="27"/>
        <v>0</v>
      </c>
      <c r="O137" s="25"/>
      <c r="P137" s="26"/>
    </row>
    <row r="138" spans="2:16" ht="15" customHeight="1" x14ac:dyDescent="0.25">
      <c r="B138" s="9"/>
      <c r="C138" s="19"/>
      <c r="D138" s="19"/>
      <c r="E138" s="19"/>
      <c r="F138" s="20"/>
      <c r="G138" s="20"/>
      <c r="H138" s="20"/>
      <c r="I138" s="20"/>
      <c r="J138" s="20"/>
      <c r="K138" s="21"/>
      <c r="L138" s="27">
        <v>0</v>
      </c>
      <c r="M138" s="23">
        <f t="shared" si="28"/>
        <v>0</v>
      </c>
      <c r="N138" s="28">
        <f t="shared" si="27"/>
        <v>0</v>
      </c>
      <c r="O138" s="25"/>
      <c r="P138" s="26"/>
    </row>
    <row r="139" spans="2:16" ht="15" customHeight="1" x14ac:dyDescent="0.25">
      <c r="B139" s="9"/>
      <c r="C139" s="19"/>
      <c r="D139" s="19"/>
      <c r="E139" s="19"/>
      <c r="F139" s="20"/>
      <c r="G139" s="20"/>
      <c r="H139" s="20"/>
      <c r="I139" s="20"/>
      <c r="J139" s="20"/>
      <c r="K139" s="21"/>
      <c r="L139" s="27">
        <v>0</v>
      </c>
      <c r="M139" s="23">
        <f t="shared" si="28"/>
        <v>0</v>
      </c>
      <c r="N139" s="28">
        <f t="shared" si="27"/>
        <v>0</v>
      </c>
      <c r="O139" s="25"/>
      <c r="P139" s="26"/>
    </row>
    <row r="140" spans="2:16" ht="15" customHeight="1" x14ac:dyDescent="0.25">
      <c r="B140" s="9"/>
      <c r="C140" s="19"/>
      <c r="D140" s="19"/>
      <c r="E140" s="19"/>
      <c r="F140" s="20"/>
      <c r="G140" s="20"/>
      <c r="H140" s="20"/>
      <c r="I140" s="20"/>
      <c r="J140" s="20"/>
      <c r="K140" s="21"/>
      <c r="L140" s="27">
        <v>0</v>
      </c>
      <c r="M140" s="23">
        <f t="shared" si="28"/>
        <v>0</v>
      </c>
      <c r="N140" s="28">
        <f t="shared" si="27"/>
        <v>0</v>
      </c>
      <c r="O140" s="25"/>
      <c r="P140" s="26"/>
    </row>
    <row r="141" spans="2:16" ht="15" customHeight="1" x14ac:dyDescent="0.25">
      <c r="B141" s="9"/>
      <c r="C141" s="19"/>
      <c r="D141" s="19"/>
      <c r="E141" s="19"/>
      <c r="F141" s="20"/>
      <c r="G141" s="20"/>
      <c r="H141" s="20"/>
      <c r="I141" s="20"/>
      <c r="J141" s="20"/>
      <c r="K141" s="21"/>
      <c r="L141" s="27">
        <v>0</v>
      </c>
      <c r="M141" s="23">
        <f t="shared" si="28"/>
        <v>0</v>
      </c>
      <c r="N141" s="28">
        <f t="shared" ref="N141:N142" si="29">SUM(D141*M141)</f>
        <v>0</v>
      </c>
      <c r="O141" s="25"/>
      <c r="P141" s="26"/>
    </row>
    <row r="142" spans="2:16" ht="15" customHeight="1" x14ac:dyDescent="0.25">
      <c r="B142" s="9"/>
      <c r="C142" s="19"/>
      <c r="D142" s="19"/>
      <c r="E142" s="19"/>
      <c r="F142" s="20"/>
      <c r="G142" s="20"/>
      <c r="H142" s="20"/>
      <c r="I142" s="20"/>
      <c r="J142" s="20"/>
      <c r="K142" s="21"/>
      <c r="L142" s="27">
        <v>0</v>
      </c>
      <c r="M142" s="23">
        <f t="shared" si="28"/>
        <v>0</v>
      </c>
      <c r="N142" s="28">
        <f t="shared" si="29"/>
        <v>0</v>
      </c>
      <c r="O142" s="25"/>
      <c r="P142" s="26"/>
    </row>
    <row r="143" spans="2:16" ht="15" customHeight="1" x14ac:dyDescent="0.25">
      <c r="B143" s="9"/>
      <c r="C143" s="19"/>
      <c r="D143" s="19"/>
      <c r="E143" s="19"/>
      <c r="F143" s="20"/>
      <c r="G143" s="20"/>
      <c r="H143" s="20"/>
      <c r="I143" s="20"/>
      <c r="J143" s="20"/>
      <c r="K143" s="21"/>
      <c r="L143" s="27">
        <v>0</v>
      </c>
      <c r="M143" s="23">
        <f t="shared" si="28"/>
        <v>0</v>
      </c>
      <c r="N143" s="28">
        <f>SUM(D143*M143)</f>
        <v>0</v>
      </c>
      <c r="O143" s="25"/>
      <c r="P143" s="26"/>
    </row>
    <row r="144" spans="2:16" ht="15" customHeight="1" x14ac:dyDescent="0.25">
      <c r="B144" s="9"/>
      <c r="C144" s="19"/>
      <c r="D144" s="19"/>
      <c r="E144" s="19"/>
      <c r="F144" s="20"/>
      <c r="G144" s="20"/>
      <c r="H144" s="20"/>
      <c r="I144" s="20"/>
      <c r="J144" s="20"/>
      <c r="K144" s="21"/>
      <c r="L144" s="27">
        <v>0</v>
      </c>
      <c r="M144" s="23">
        <f t="shared" si="28"/>
        <v>0</v>
      </c>
      <c r="N144" s="28">
        <f>SUM(D144*M144)</f>
        <v>0</v>
      </c>
      <c r="O144" s="25"/>
      <c r="P144" s="26"/>
    </row>
    <row r="145" spans="2:16" x14ac:dyDescent="0.25">
      <c r="B145" s="9"/>
      <c r="C145" s="19"/>
      <c r="D145" s="19"/>
      <c r="E145" s="19"/>
      <c r="F145" s="20"/>
      <c r="G145" s="20"/>
      <c r="H145" s="20"/>
      <c r="I145" s="52"/>
      <c r="J145" s="20"/>
      <c r="K145" s="21"/>
      <c r="L145" s="27">
        <v>0</v>
      </c>
      <c r="M145" s="23">
        <f t="shared" si="28"/>
        <v>0</v>
      </c>
      <c r="N145" s="28">
        <f t="shared" ref="N145:N150" si="30">SUM(D145*M145)</f>
        <v>0</v>
      </c>
      <c r="O145" s="25"/>
      <c r="P145" s="26"/>
    </row>
    <row r="146" spans="2:16" ht="15" customHeight="1" x14ac:dyDescent="0.25">
      <c r="B146" s="9"/>
      <c r="C146" s="19"/>
      <c r="D146" s="19"/>
      <c r="E146" s="19"/>
      <c r="F146" s="20"/>
      <c r="G146" s="20"/>
      <c r="H146" s="20"/>
      <c r="I146" s="52"/>
      <c r="J146" s="20"/>
      <c r="K146" s="21"/>
      <c r="L146" s="27">
        <v>0</v>
      </c>
      <c r="M146" s="23">
        <f t="shared" si="28"/>
        <v>0</v>
      </c>
      <c r="N146" s="28">
        <f t="shared" si="30"/>
        <v>0</v>
      </c>
      <c r="O146" s="25"/>
      <c r="P146" s="26"/>
    </row>
    <row r="147" spans="2:16" ht="15" customHeight="1" x14ac:dyDescent="0.25">
      <c r="B147" s="9"/>
      <c r="C147" s="19"/>
      <c r="D147" s="19"/>
      <c r="E147" s="19"/>
      <c r="F147" s="20"/>
      <c r="G147" s="20"/>
      <c r="H147" s="20"/>
      <c r="I147" s="20"/>
      <c r="J147" s="20"/>
      <c r="K147" s="21"/>
      <c r="L147" s="27">
        <v>0</v>
      </c>
      <c r="M147" s="23">
        <f t="shared" si="28"/>
        <v>0</v>
      </c>
      <c r="N147" s="28">
        <f t="shared" si="30"/>
        <v>0</v>
      </c>
      <c r="O147" s="25"/>
      <c r="P147" s="26"/>
    </row>
    <row r="148" spans="2:16" ht="15" customHeight="1" x14ac:dyDescent="0.25">
      <c r="B148" s="9"/>
      <c r="C148" s="19"/>
      <c r="D148" s="19"/>
      <c r="E148" s="19"/>
      <c r="F148" s="20"/>
      <c r="G148" s="20"/>
      <c r="H148" s="20"/>
      <c r="I148" s="20"/>
      <c r="J148" s="20"/>
      <c r="K148" s="21"/>
      <c r="L148" s="27">
        <v>0</v>
      </c>
      <c r="M148" s="23">
        <f t="shared" si="28"/>
        <v>0</v>
      </c>
      <c r="N148" s="28">
        <f t="shared" si="30"/>
        <v>0</v>
      </c>
      <c r="O148" s="25"/>
      <c r="P148" s="26"/>
    </row>
    <row r="149" spans="2:16" ht="15" customHeight="1" x14ac:dyDescent="0.25">
      <c r="B149" s="9"/>
      <c r="C149" s="19"/>
      <c r="D149" s="19"/>
      <c r="E149" s="19"/>
      <c r="F149" s="20"/>
      <c r="G149" s="20"/>
      <c r="H149" s="20"/>
      <c r="I149" s="20"/>
      <c r="J149" s="20"/>
      <c r="K149" s="21"/>
      <c r="L149" s="27">
        <v>0</v>
      </c>
      <c r="M149" s="23">
        <f t="shared" si="28"/>
        <v>0</v>
      </c>
      <c r="N149" s="28">
        <f t="shared" si="30"/>
        <v>0</v>
      </c>
      <c r="O149" s="25"/>
      <c r="P149" s="26"/>
    </row>
    <row r="150" spans="2:16" ht="15" customHeight="1" x14ac:dyDescent="0.25">
      <c r="B150" s="9"/>
      <c r="C150" s="19"/>
      <c r="D150" s="19"/>
      <c r="E150" s="19"/>
      <c r="F150" s="20"/>
      <c r="G150" s="20"/>
      <c r="H150" s="20"/>
      <c r="I150" s="20"/>
      <c r="J150" s="20"/>
      <c r="K150" s="21"/>
      <c r="L150" s="27">
        <v>0</v>
      </c>
      <c r="M150" s="23">
        <f t="shared" si="28"/>
        <v>0</v>
      </c>
      <c r="N150" s="28">
        <f t="shared" si="30"/>
        <v>0</v>
      </c>
      <c r="O150" s="25"/>
      <c r="P150" s="26"/>
    </row>
    <row r="151" spans="2:16" ht="15" customHeight="1" x14ac:dyDescent="0.25">
      <c r="B151" s="9"/>
      <c r="C151" s="19"/>
      <c r="D151" s="19"/>
      <c r="E151" s="19"/>
      <c r="F151" s="20"/>
      <c r="G151" s="20"/>
      <c r="H151" s="20"/>
      <c r="I151" s="20"/>
      <c r="J151" s="21"/>
      <c r="K151" s="21"/>
      <c r="L151" s="27">
        <v>0</v>
      </c>
      <c r="M151" s="23">
        <f t="shared" si="28"/>
        <v>0</v>
      </c>
      <c r="N151" s="28">
        <f t="shared" ref="N151:N155" si="31">SUM(D151*M151)</f>
        <v>0</v>
      </c>
      <c r="O151" s="25"/>
      <c r="P151" s="26"/>
    </row>
    <row r="152" spans="2:16" ht="15" customHeight="1" x14ac:dyDescent="0.25">
      <c r="B152" s="9"/>
      <c r="C152" s="19"/>
      <c r="D152" s="19"/>
      <c r="E152" s="19"/>
      <c r="F152" s="20"/>
      <c r="G152" s="20"/>
      <c r="H152" s="20"/>
      <c r="I152" s="20"/>
      <c r="J152" s="21"/>
      <c r="K152" s="21"/>
      <c r="L152" s="27">
        <v>0</v>
      </c>
      <c r="M152" s="23">
        <f t="shared" si="28"/>
        <v>0</v>
      </c>
      <c r="N152" s="28">
        <f t="shared" si="31"/>
        <v>0</v>
      </c>
      <c r="O152" s="25"/>
      <c r="P152" s="26"/>
    </row>
    <row r="153" spans="2:16" ht="15" customHeight="1" x14ac:dyDescent="0.25">
      <c r="B153" s="9"/>
      <c r="C153" s="19"/>
      <c r="D153" s="19"/>
      <c r="E153" s="19"/>
      <c r="F153" s="20"/>
      <c r="G153" s="20"/>
      <c r="H153" s="20"/>
      <c r="I153" s="20"/>
      <c r="J153" s="20"/>
      <c r="K153" s="21"/>
      <c r="L153" s="27">
        <v>0</v>
      </c>
      <c r="M153" s="23">
        <f t="shared" si="28"/>
        <v>0</v>
      </c>
      <c r="N153" s="28">
        <f t="shared" si="31"/>
        <v>0</v>
      </c>
      <c r="O153" s="25"/>
      <c r="P153" s="26"/>
    </row>
    <row r="154" spans="2:16" ht="15" customHeight="1" x14ac:dyDescent="0.25">
      <c r="B154" s="9"/>
      <c r="C154" s="19"/>
      <c r="D154" s="19"/>
      <c r="E154" s="19"/>
      <c r="F154" s="20"/>
      <c r="G154" s="20"/>
      <c r="H154" s="20"/>
      <c r="I154" s="20"/>
      <c r="J154" s="20"/>
      <c r="K154" s="21"/>
      <c r="L154" s="27">
        <v>0</v>
      </c>
      <c r="M154" s="23">
        <f t="shared" si="28"/>
        <v>0</v>
      </c>
      <c r="N154" s="28">
        <f t="shared" si="31"/>
        <v>0</v>
      </c>
      <c r="O154" s="25"/>
      <c r="P154" s="26"/>
    </row>
    <row r="155" spans="2:16" ht="15" customHeight="1" x14ac:dyDescent="0.25">
      <c r="B155" s="9"/>
      <c r="C155" s="19"/>
      <c r="D155" s="19"/>
      <c r="E155" s="19"/>
      <c r="F155" s="20"/>
      <c r="G155" s="20"/>
      <c r="H155" s="20"/>
      <c r="I155" s="20"/>
      <c r="J155" s="20"/>
      <c r="K155" s="21"/>
      <c r="L155" s="27">
        <v>0</v>
      </c>
      <c r="M155" s="23">
        <f t="shared" si="28"/>
        <v>0</v>
      </c>
      <c r="N155" s="28">
        <f t="shared" si="31"/>
        <v>0</v>
      </c>
      <c r="O155" s="25"/>
      <c r="P155" s="26"/>
    </row>
    <row r="156" spans="2:16" ht="15" customHeight="1" x14ac:dyDescent="0.25">
      <c r="B156" s="9"/>
      <c r="C156" s="19"/>
      <c r="D156" s="19"/>
      <c r="E156" s="19"/>
      <c r="F156" s="20"/>
      <c r="G156" s="65"/>
      <c r="H156" s="20"/>
      <c r="I156" s="20"/>
      <c r="J156" s="20"/>
      <c r="K156" s="21"/>
      <c r="L156" s="27">
        <v>0</v>
      </c>
      <c r="M156" s="23">
        <f t="shared" si="28"/>
        <v>0</v>
      </c>
      <c r="N156" s="28">
        <f t="shared" ref="N156:N159" si="32">SUM(D156*M156)</f>
        <v>0</v>
      </c>
      <c r="O156" s="25"/>
      <c r="P156" s="26"/>
    </row>
    <row r="157" spans="2:16" ht="15" customHeight="1" x14ac:dyDescent="0.25">
      <c r="B157" s="9"/>
      <c r="C157" s="19"/>
      <c r="D157" s="19"/>
      <c r="E157" s="19"/>
      <c r="F157" s="20"/>
      <c r="G157" s="20"/>
      <c r="H157" s="20"/>
      <c r="I157" s="20"/>
      <c r="J157" s="20"/>
      <c r="K157" s="21"/>
      <c r="L157" s="27">
        <v>0</v>
      </c>
      <c r="M157" s="23">
        <f t="shared" si="28"/>
        <v>0</v>
      </c>
      <c r="N157" s="28">
        <f t="shared" si="32"/>
        <v>0</v>
      </c>
      <c r="O157" s="25"/>
      <c r="P157" s="26"/>
    </row>
    <row r="158" spans="2:16" ht="15" customHeight="1" x14ac:dyDescent="0.25">
      <c r="B158" s="9"/>
      <c r="C158" s="19"/>
      <c r="D158" s="19"/>
      <c r="E158" s="19"/>
      <c r="F158" s="20"/>
      <c r="G158" s="20"/>
      <c r="H158" s="20"/>
      <c r="I158" s="20"/>
      <c r="J158" s="20"/>
      <c r="K158" s="21"/>
      <c r="L158" s="27">
        <v>0</v>
      </c>
      <c r="M158" s="23">
        <f t="shared" si="28"/>
        <v>0</v>
      </c>
      <c r="N158" s="28">
        <f t="shared" si="32"/>
        <v>0</v>
      </c>
      <c r="O158" s="25"/>
      <c r="P158" s="26"/>
    </row>
    <row r="159" spans="2:16" ht="15" customHeight="1" x14ac:dyDescent="0.25">
      <c r="B159" s="9"/>
      <c r="C159" s="19"/>
      <c r="D159" s="19"/>
      <c r="E159" s="19"/>
      <c r="F159" s="20"/>
      <c r="G159" s="20"/>
      <c r="H159" s="20"/>
      <c r="I159" s="20"/>
      <c r="J159" s="20"/>
      <c r="K159" s="21"/>
      <c r="L159" s="27">
        <v>0</v>
      </c>
      <c r="M159" s="23">
        <f t="shared" si="28"/>
        <v>0</v>
      </c>
      <c r="N159" s="28">
        <f t="shared" si="32"/>
        <v>0</v>
      </c>
      <c r="O159" s="25"/>
      <c r="P159" s="26"/>
    </row>
    <row r="160" spans="2:16" ht="15" customHeight="1" x14ac:dyDescent="0.25">
      <c r="B160" s="9"/>
      <c r="C160" s="19"/>
      <c r="D160" s="19"/>
      <c r="E160" s="19"/>
      <c r="F160" s="20"/>
      <c r="G160" s="20"/>
      <c r="H160" s="20"/>
      <c r="I160" s="20"/>
      <c r="J160" s="20"/>
      <c r="K160" s="21"/>
      <c r="L160" s="27">
        <v>0</v>
      </c>
      <c r="M160" s="23">
        <f t="shared" si="28"/>
        <v>0</v>
      </c>
      <c r="N160" s="28">
        <f t="shared" ref="N160:N161" si="33">SUM(D160*M160)</f>
        <v>0</v>
      </c>
      <c r="O160" s="25"/>
      <c r="P160" s="26"/>
    </row>
    <row r="161" spans="2:16" ht="15" customHeight="1" x14ac:dyDescent="0.25">
      <c r="B161" s="9"/>
      <c r="C161" s="19"/>
      <c r="D161" s="19"/>
      <c r="E161" s="19"/>
      <c r="F161" s="20"/>
      <c r="G161" s="20"/>
      <c r="H161" s="20"/>
      <c r="I161" s="20"/>
      <c r="J161" s="20"/>
      <c r="K161" s="21"/>
      <c r="L161" s="27">
        <v>0</v>
      </c>
      <c r="M161" s="23">
        <f t="shared" si="28"/>
        <v>0</v>
      </c>
      <c r="N161" s="28">
        <f t="shared" si="33"/>
        <v>0</v>
      </c>
      <c r="O161" s="25"/>
      <c r="P161" s="26"/>
    </row>
    <row r="162" spans="2:16" ht="15" customHeight="1" thickBot="1" x14ac:dyDescent="0.3">
      <c r="B162" s="9"/>
      <c r="C162" s="19"/>
      <c r="D162" s="19"/>
      <c r="E162" s="19"/>
      <c r="F162" s="20"/>
      <c r="G162" s="20"/>
      <c r="H162" s="20"/>
      <c r="I162" s="20"/>
      <c r="J162" s="20"/>
      <c r="K162" s="21"/>
      <c r="L162" s="27">
        <v>0</v>
      </c>
      <c r="M162" s="23">
        <f t="shared" si="28"/>
        <v>0</v>
      </c>
      <c r="N162" s="28">
        <f t="shared" ref="N162" si="34">SUM(D162*M162)</f>
        <v>0</v>
      </c>
      <c r="O162" s="25"/>
      <c r="P162" s="26" t="s">
        <v>25</v>
      </c>
    </row>
    <row r="163" spans="2:16" ht="15.75" thickBot="1" x14ac:dyDescent="0.3">
      <c r="K163" s="97"/>
      <c r="L163" s="98"/>
      <c r="M163" s="99"/>
      <c r="N163" s="12">
        <f>+SUM(N8:N162)</f>
        <v>983.59000000000015</v>
      </c>
    </row>
  </sheetData>
  <mergeCells count="8">
    <mergeCell ref="K163:M163"/>
    <mergeCell ref="B5:P5"/>
    <mergeCell ref="C4:P4"/>
    <mergeCell ref="P2:P3"/>
    <mergeCell ref="H2:I2"/>
    <mergeCell ref="H3:I3"/>
    <mergeCell ref="L2:O2"/>
    <mergeCell ref="L3:O3"/>
  </mergeCells>
  <conditionalFormatting sqref="B92:E93 J92:K93 B94:K162">
    <cfRule type="expression" dxfId="69" priority="376">
      <formula>IF($P92="Cancel / Replacement Required", TRUE, FALSE)</formula>
    </cfRule>
    <cfRule type="expression" dxfId="68" priority="377">
      <formula>IF($P92="Alternative Order", TRUE, FALSE)</formula>
    </cfRule>
    <cfRule type="expression" dxfId="67" priority="378">
      <formula>IF($P92="Order", TRUE, FALSE)</formula>
    </cfRule>
    <cfRule type="expression" dxfId="66" priority="379">
      <formula>IF($P92="Already Ordered", TRUE, FALSE)</formula>
    </cfRule>
    <cfRule type="expression" dxfId="65" priority="380" stopIfTrue="1">
      <formula>IF($P92="Do Not Order", TRUE, FALSE)</formula>
    </cfRule>
  </conditionalFormatting>
  <conditionalFormatting sqref="B8:P8 M9:P24 B9:K91 L9:L162 N25:P36">
    <cfRule type="expression" dxfId="64" priority="16">
      <formula>IF($P8="Cancel / Replacement Required", TRUE, FALSE)</formula>
    </cfRule>
    <cfRule type="expression" dxfId="63" priority="17">
      <formula>IF($P8="Alternative Order", TRUE, FALSE)</formula>
    </cfRule>
    <cfRule type="expression" dxfId="62" priority="18">
      <formula>IF($P8="Order", TRUE, FALSE)</formula>
    </cfRule>
    <cfRule type="expression" dxfId="61" priority="19">
      <formula>IF($P8="Already Ordered", TRUE, FALSE)</formula>
    </cfRule>
    <cfRule type="expression" dxfId="60" priority="20" stopIfTrue="1">
      <formula>IF($P8="Do Not Order", TRUE, FALSE)</formula>
    </cfRule>
  </conditionalFormatting>
  <conditionalFormatting sqref="F92:G93 I92:I93">
    <cfRule type="expression" dxfId="59" priority="276">
      <formula>IF(#REF!="Cancel / Replacement Required", TRUE, FALSE)</formula>
    </cfRule>
    <cfRule type="expression" dxfId="58" priority="277">
      <formula>IF(#REF!="Alternative Order", TRUE, FALSE)</formula>
    </cfRule>
    <cfRule type="expression" dxfId="57" priority="278">
      <formula>IF(#REF!="Order", TRUE, FALSE)</formula>
    </cfRule>
    <cfRule type="expression" dxfId="56" priority="279">
      <formula>IF(#REF!="Already Ordered", TRUE, FALSE)</formula>
    </cfRule>
    <cfRule type="expression" dxfId="55" priority="280" stopIfTrue="1">
      <formula>IF(#REF!="Do Not Order", TRUE, FALSE)</formula>
    </cfRule>
  </conditionalFormatting>
  <conditionalFormatting sqref="H92:H93">
    <cfRule type="expression" dxfId="54" priority="285" stopIfTrue="1">
      <formula>IF($R92="Do Not Order", TRUE, FALSE)</formula>
    </cfRule>
    <cfRule type="expression" dxfId="53" priority="284">
      <formula>IF($R92="Already Ordered", TRUE, FALSE)</formula>
    </cfRule>
    <cfRule type="expression" dxfId="52" priority="283">
      <formula>IF($R92="Order", TRUE, FALSE)</formula>
    </cfRule>
    <cfRule type="expression" dxfId="51" priority="281">
      <formula>IF($R92="Cancel / Replacement Required", TRUE, FALSE)</formula>
    </cfRule>
    <cfRule type="expression" dxfId="50" priority="282">
      <formula>IF($R92="Alternative Order", TRUE, FALSE)</formula>
    </cfRule>
  </conditionalFormatting>
  <conditionalFormatting sqref="M25:M162 N37:N42 P37:P42 N44:P162">
    <cfRule type="expression" dxfId="49" priority="266">
      <formula>IF($P25="Cancel / Replacement Required", TRUE, FALSE)</formula>
    </cfRule>
    <cfRule type="expression" dxfId="48" priority="269">
      <formula>IF($P25="Already Ordered", TRUE, FALSE)</formula>
    </cfRule>
    <cfRule type="expression" dxfId="47" priority="270" stopIfTrue="1">
      <formula>IF($P25="Do Not Order", TRUE, FALSE)</formula>
    </cfRule>
    <cfRule type="expression" dxfId="46" priority="268">
      <formula>IF($P25="Order", TRUE, FALSE)</formula>
    </cfRule>
    <cfRule type="expression" dxfId="45" priority="267">
      <formula>IF($P25="Alternative Order", TRUE, FALSE)</formula>
    </cfRule>
  </conditionalFormatting>
  <conditionalFormatting sqref="N43:P43">
    <cfRule type="expression" dxfId="44" priority="1015" stopIfTrue="1">
      <formula>IF($P43="Do Not Order", TRUE, FALSE)</formula>
    </cfRule>
    <cfRule type="expression" dxfId="43" priority="1011">
      <formula>IF($P43="Cancel / Replacement Required", TRUE, FALSE)</formula>
    </cfRule>
    <cfRule type="expression" dxfId="42" priority="1012">
      <formula>IF($P43="Alternative Order", TRUE, FALSE)</formula>
    </cfRule>
    <cfRule type="expression" dxfId="41" priority="1013">
      <formula>IF($P43="Order", TRUE, FALSE)</formula>
    </cfRule>
    <cfRule type="expression" dxfId="40" priority="1014">
      <formula>IF($P43="Already Ordered", TRUE, FALSE)</formula>
    </cfRule>
  </conditionalFormatting>
  <conditionalFormatting sqref="O37 O39 O41 O43">
    <cfRule type="expression" dxfId="39" priority="311">
      <formula>IF($P36="Cancel / Replacement Required", TRUE, FALSE)</formula>
    </cfRule>
    <cfRule type="expression" dxfId="38" priority="312">
      <formula>IF($P36="Alternative Order", TRUE, FALSE)</formula>
    </cfRule>
    <cfRule type="expression" dxfId="37" priority="313">
      <formula>IF($P36="Order", TRUE, FALSE)</formula>
    </cfRule>
    <cfRule type="expression" dxfId="36" priority="314">
      <formula>IF($P36="Already Ordered", TRUE, FALSE)</formula>
    </cfRule>
    <cfRule type="expression" dxfId="35" priority="315" stopIfTrue="1">
      <formula>IF($P36="Do Not Order", TRUE, FALSE)</formula>
    </cfRule>
  </conditionalFormatting>
  <conditionalFormatting sqref="O38">
    <cfRule type="expression" dxfId="34" priority="14">
      <formula>IF($P38="Already Ordered", TRUE, FALSE)</formula>
    </cfRule>
    <cfRule type="expression" dxfId="33" priority="13">
      <formula>IF($P38="Order", TRUE, FALSE)</formula>
    </cfRule>
    <cfRule type="expression" dxfId="32" priority="12">
      <formula>IF($P38="Alternative Order", TRUE, FALSE)</formula>
    </cfRule>
    <cfRule type="expression" dxfId="31" priority="11">
      <formula>IF($P38="Cancel / Replacement Required", TRUE, FALSE)</formula>
    </cfRule>
    <cfRule type="expression" dxfId="30" priority="15" stopIfTrue="1">
      <formula>IF($P38="Do Not Order", TRUE, FALSE)</formula>
    </cfRule>
  </conditionalFormatting>
  <conditionalFormatting sqref="O40">
    <cfRule type="expression" dxfId="29" priority="8">
      <formula>IF($P40="Order", TRUE, FALSE)</formula>
    </cfRule>
    <cfRule type="expression" dxfId="28" priority="6">
      <formula>IF($P40="Cancel / Replacement Required", TRUE, FALSE)</formula>
    </cfRule>
    <cfRule type="expression" dxfId="27" priority="7">
      <formula>IF($P40="Alternative Order", TRUE, FALSE)</formula>
    </cfRule>
    <cfRule type="expression" dxfId="26" priority="9">
      <formula>IF($P40="Already Ordered", TRUE, FALSE)</formula>
    </cfRule>
    <cfRule type="expression" dxfId="25" priority="10" stopIfTrue="1">
      <formula>IF($P40="Do Not Order", TRUE, FALSE)</formula>
    </cfRule>
  </conditionalFormatting>
  <conditionalFormatting sqref="O42">
    <cfRule type="expression" dxfId="24" priority="2">
      <formula>IF($P42="Alternative Order", TRUE, FALSE)</formula>
    </cfRule>
    <cfRule type="expression" dxfId="23" priority="1">
      <formula>IF($P42="Cancel / Replacement Required", TRUE, FALSE)</formula>
    </cfRule>
    <cfRule type="expression" dxfId="22" priority="5" stopIfTrue="1">
      <formula>IF($P42="Do Not Order", TRUE, FALSE)</formula>
    </cfRule>
    <cfRule type="expression" dxfId="21" priority="4">
      <formula>IF($P42="Already Ordered", TRUE, FALSE)</formula>
    </cfRule>
    <cfRule type="expression" dxfId="20" priority="3">
      <formula>IF($P42="Order", TRUE, FALSE)</formula>
    </cfRule>
  </conditionalFormatting>
  <conditionalFormatting sqref="O44">
    <cfRule type="expression" dxfId="19" priority="5466">
      <formula>IF($P42="Cancel / Replacement Required", TRUE, FALSE)</formula>
    </cfRule>
    <cfRule type="expression" dxfId="18" priority="5467">
      <formula>IF($P42="Alternative Order", TRUE, FALSE)</formula>
    </cfRule>
    <cfRule type="expression" dxfId="17" priority="5468">
      <formula>IF($P42="Order", TRUE, FALSE)</formula>
    </cfRule>
    <cfRule type="expression" dxfId="16" priority="5469">
      <formula>IF($P42="Already Ordered", TRUE, FALSE)</formula>
    </cfRule>
    <cfRule type="expression" dxfId="15" priority="5470" stopIfTrue="1">
      <formula>IF($P42="Do Not Order", TRUE, FALSE)</formula>
    </cfRule>
  </conditionalFormatting>
  <conditionalFormatting sqref="O142:O143">
    <cfRule type="expression" dxfId="14" priority="5476">
      <formula>IF(#REF!="Cancel / Replacement Required", TRUE, FALSE)</formula>
    </cfRule>
    <cfRule type="expression" dxfId="13" priority="5477">
      <formula>IF(#REF!="Alternative Order", TRUE, FALSE)</formula>
    </cfRule>
    <cfRule type="expression" dxfId="12" priority="5478">
      <formula>IF(#REF!="Order", TRUE, FALSE)</formula>
    </cfRule>
    <cfRule type="expression" dxfId="11" priority="5479">
      <formula>IF(#REF!="Already Ordered", TRUE, FALSE)</formula>
    </cfRule>
    <cfRule type="expression" dxfId="10" priority="5480" stopIfTrue="1">
      <formula>IF(#REF!="Do Not Order", TRUE, FALSE)</formula>
    </cfRule>
  </conditionalFormatting>
  <pageMargins left="0.70866141732283472" right="0.70866141732283472" top="0.74803149606299213" bottom="0.74803149606299213" header="0.31496062992125984" footer="0.31496062992125984"/>
  <pageSetup paperSize="8" scale="91" orientation="landscape" r:id="rId1"/>
  <headerFooter>
    <oddFooter>&amp;L&amp;8IMS 5158 - MATERIAL COST SCHEDULE - Rev. 2-0.xlsx
Authorised by: DL                             Date: 25/01/2018&amp;R&amp;8&amp;P/&amp;N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B580E9-D913-4892-BCF8-31D465A42412}">
          <x14:formula1>
            <xm:f>'Data Vaidation'!$C$5:$C$10</xm:f>
          </x14:formula1>
          <xm:sqref>E8:E162</xm:sqref>
        </x14:dataValidation>
        <x14:dataValidation type="list" allowBlank="1" showInputMessage="1" showErrorMessage="1" xr:uid="{6C3E27F9-2BD5-4980-831A-730A9C36CF20}">
          <x14:formula1>
            <xm:f>'Data Vaidation'!$E$5:$E$10</xm:f>
          </x14:formula1>
          <xm:sqref>P8:P162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A5EC-5B32-4078-91D5-DC8AB1CC7A3F}">
  <sheetPr codeName="Sheet2">
    <pageSetUpPr fitToPage="1"/>
  </sheetPr>
  <dimension ref="B2:T156"/>
  <sheetViews>
    <sheetView showGridLines="0" workbookViewId="0">
      <pane ySplit="7" topLeftCell="A143" activePane="bottomLeft" state="frozen"/>
      <selection pane="bottomLeft" activeCell="Q24" sqref="Q24"/>
    </sheetView>
  </sheetViews>
  <sheetFormatPr defaultRowHeight="15" x14ac:dyDescent="0.25"/>
  <cols>
    <col min="1" max="1" width="0.85546875" customWidth="1"/>
    <col min="2" max="2" width="21.140625" hidden="1" customWidth="1"/>
    <col min="3" max="3" width="16.28515625" customWidth="1"/>
    <col min="4" max="4" width="4" customWidth="1"/>
    <col min="5" max="5" width="5.42578125" customWidth="1"/>
    <col min="6" max="6" width="25" customWidth="1"/>
    <col min="7" max="7" width="15.85546875" customWidth="1"/>
    <col min="8" max="8" width="37.28515625" customWidth="1"/>
    <col min="9" max="9" width="15.85546875" customWidth="1"/>
    <col min="10" max="10" width="15" customWidth="1"/>
    <col min="11" max="11" width="8.7109375" customWidth="1"/>
    <col min="12" max="12" width="7.85546875" customWidth="1"/>
    <col min="13" max="13" width="8.85546875" customWidth="1"/>
    <col min="14" max="14" width="8.5703125" customWidth="1"/>
  </cols>
  <sheetData>
    <row r="2" spans="2:20" s="4" customFormat="1" ht="14.45" customHeight="1" x14ac:dyDescent="0.25">
      <c r="F2" s="5" t="s">
        <v>38</v>
      </c>
      <c r="G2" s="45"/>
      <c r="H2" s="46"/>
      <c r="I2" s="5" t="s">
        <v>32</v>
      </c>
      <c r="J2" s="48"/>
      <c r="K2" s="50"/>
      <c r="L2" s="50"/>
      <c r="M2" s="50"/>
      <c r="N2" s="49"/>
    </row>
    <row r="3" spans="2:20" s="4" customFormat="1" x14ac:dyDescent="0.25">
      <c r="F3" s="17" t="s">
        <v>3</v>
      </c>
      <c r="G3" s="45"/>
      <c r="H3" s="46"/>
      <c r="I3" s="17" t="s">
        <v>33</v>
      </c>
      <c r="J3" s="48"/>
      <c r="K3" s="50"/>
      <c r="L3" s="50"/>
      <c r="M3" s="50"/>
      <c r="N3" s="49"/>
      <c r="O3" s="40"/>
      <c r="P3" s="40"/>
      <c r="Q3" s="40"/>
    </row>
    <row r="4" spans="2:20" x14ac:dyDescent="0.25">
      <c r="B4" s="1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2"/>
      <c r="P4" s="2"/>
      <c r="Q4" s="2"/>
      <c r="R4" s="2"/>
      <c r="S4" s="2"/>
      <c r="T4" s="2"/>
    </row>
    <row r="5" spans="2:20" ht="25.15" customHeight="1" x14ac:dyDescent="0.25">
      <c r="B5" s="47" t="s">
        <v>2</v>
      </c>
      <c r="C5" s="111" t="s">
        <v>35</v>
      </c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3"/>
    </row>
    <row r="6" spans="2:20" ht="9" customHeight="1" thickBot="1" x14ac:dyDescent="0.3"/>
    <row r="7" spans="2:20" ht="42" customHeight="1" x14ac:dyDescent="0.25">
      <c r="B7" s="6" t="s">
        <v>7</v>
      </c>
      <c r="C7" s="6" t="s">
        <v>4</v>
      </c>
      <c r="D7" s="6" t="s">
        <v>5</v>
      </c>
      <c r="E7" s="6" t="s">
        <v>6</v>
      </c>
      <c r="F7" s="6" t="s">
        <v>10</v>
      </c>
      <c r="G7" s="10" t="s">
        <v>7</v>
      </c>
      <c r="H7" s="6" t="s">
        <v>34</v>
      </c>
      <c r="I7" s="6" t="s">
        <v>28</v>
      </c>
      <c r="J7" s="6" t="s">
        <v>8</v>
      </c>
      <c r="K7" s="10" t="s">
        <v>31</v>
      </c>
      <c r="L7" s="13" t="s">
        <v>9</v>
      </c>
      <c r="M7" s="14" t="s">
        <v>29</v>
      </c>
      <c r="N7" s="15" t="s">
        <v>30</v>
      </c>
    </row>
    <row r="8" spans="2:20" ht="15" customHeight="1" x14ac:dyDescent="0.25">
      <c r="B8" s="9"/>
      <c r="C8" s="19"/>
      <c r="D8" s="19">
        <f>+'Transfer From Amtech'!C8</f>
        <v>0</v>
      </c>
      <c r="E8" s="19">
        <f>+'Transfer From Amtech'!D8</f>
        <v>0</v>
      </c>
      <c r="F8" s="20">
        <f>+'Transfer From Amtech'!F8</f>
        <v>0</v>
      </c>
      <c r="G8" s="20">
        <f>+'Transfer From Amtech'!E8</f>
        <v>0</v>
      </c>
      <c r="H8" s="20">
        <f>+'Transfer From Amtech'!H8</f>
        <v>0</v>
      </c>
      <c r="I8" s="20"/>
      <c r="J8" s="20">
        <f>+'Transfer From Amtech'!G8</f>
        <v>0</v>
      </c>
      <c r="K8" s="21">
        <f>+'Transfer From Amtech'!I8</f>
        <v>0</v>
      </c>
      <c r="L8" s="22">
        <f>+'Transfer From Amtech'!J8</f>
        <v>0</v>
      </c>
      <c r="M8" s="23">
        <f>+'Transfer From Amtech'!L8</f>
        <v>0</v>
      </c>
      <c r="N8" s="24">
        <f>+'Transfer From Amtech'!M8</f>
        <v>0</v>
      </c>
    </row>
    <row r="9" spans="2:20" ht="15" customHeight="1" x14ac:dyDescent="0.25">
      <c r="B9" s="9"/>
      <c r="C9" s="19"/>
      <c r="D9" s="19">
        <f>+'Transfer From Amtech'!C9</f>
        <v>0</v>
      </c>
      <c r="E9" s="19">
        <f>+'Transfer From Amtech'!D9</f>
        <v>0</v>
      </c>
      <c r="F9" s="20">
        <f>+'Transfer From Amtech'!F9</f>
        <v>0</v>
      </c>
      <c r="G9" s="20">
        <f>+'Transfer From Amtech'!E9</f>
        <v>0</v>
      </c>
      <c r="H9" s="20">
        <f>+'Transfer From Amtech'!H9</f>
        <v>0</v>
      </c>
      <c r="I9" s="20"/>
      <c r="J9" s="20">
        <f>+'Transfer From Amtech'!G9</f>
        <v>0</v>
      </c>
      <c r="K9" s="21">
        <f>+'Transfer From Amtech'!I9</f>
        <v>0</v>
      </c>
      <c r="L9" s="22">
        <f>+'Transfer From Amtech'!J9</f>
        <v>0</v>
      </c>
      <c r="M9" s="23">
        <f>+'Transfer From Amtech'!L9</f>
        <v>0</v>
      </c>
      <c r="N9" s="24">
        <f>+'Transfer From Amtech'!M9</f>
        <v>0</v>
      </c>
    </row>
    <row r="10" spans="2:20" ht="15" customHeight="1" x14ac:dyDescent="0.25">
      <c r="B10" s="9"/>
      <c r="C10" s="19"/>
      <c r="D10" s="19">
        <f>+'Transfer From Amtech'!C10</f>
        <v>0</v>
      </c>
      <c r="E10" s="19">
        <f>+'Transfer From Amtech'!D10</f>
        <v>0</v>
      </c>
      <c r="F10" s="20">
        <f>+'Transfer From Amtech'!F10</f>
        <v>0</v>
      </c>
      <c r="G10" s="20">
        <f>+'Transfer From Amtech'!E10</f>
        <v>0</v>
      </c>
      <c r="H10" s="20">
        <f>+'Transfer From Amtech'!H10</f>
        <v>0</v>
      </c>
      <c r="I10" s="20"/>
      <c r="J10" s="20">
        <f>+'Transfer From Amtech'!G10</f>
        <v>0</v>
      </c>
      <c r="K10" s="21">
        <f>+'Transfer From Amtech'!I10</f>
        <v>0</v>
      </c>
      <c r="L10" s="22">
        <f>+'Transfer From Amtech'!J10</f>
        <v>0</v>
      </c>
      <c r="M10" s="23">
        <f>+'Transfer From Amtech'!L10</f>
        <v>0</v>
      </c>
      <c r="N10" s="24">
        <f>+'Transfer From Amtech'!M10</f>
        <v>0</v>
      </c>
    </row>
    <row r="11" spans="2:20" ht="15" customHeight="1" x14ac:dyDescent="0.25">
      <c r="B11" s="9"/>
      <c r="C11" s="19"/>
      <c r="D11" s="19">
        <f>+'Transfer From Amtech'!C11</f>
        <v>0</v>
      </c>
      <c r="E11" s="19">
        <f>+'Transfer From Amtech'!D11</f>
        <v>0</v>
      </c>
      <c r="F11" s="20">
        <f>+'Transfer From Amtech'!F11</f>
        <v>0</v>
      </c>
      <c r="G11" s="20">
        <f>+'Transfer From Amtech'!E11</f>
        <v>0</v>
      </c>
      <c r="H11" s="20">
        <f>+'Transfer From Amtech'!H11</f>
        <v>0</v>
      </c>
      <c r="I11" s="20"/>
      <c r="J11" s="20">
        <f>+'Transfer From Amtech'!G11</f>
        <v>0</v>
      </c>
      <c r="K11" s="21">
        <f>+'Transfer From Amtech'!I11</f>
        <v>0</v>
      </c>
      <c r="L11" s="22">
        <f>+'Transfer From Amtech'!J11</f>
        <v>0</v>
      </c>
      <c r="M11" s="23">
        <f>+'Transfer From Amtech'!L11</f>
        <v>0</v>
      </c>
      <c r="N11" s="24">
        <f>+'Transfer From Amtech'!M11</f>
        <v>0</v>
      </c>
    </row>
    <row r="12" spans="2:20" ht="15" customHeight="1" x14ac:dyDescent="0.25">
      <c r="B12" s="9"/>
      <c r="C12" s="19"/>
      <c r="D12" s="19">
        <f>+'Transfer From Amtech'!C12</f>
        <v>0</v>
      </c>
      <c r="E12" s="19">
        <f>+'Transfer From Amtech'!D12</f>
        <v>0</v>
      </c>
      <c r="F12" s="20">
        <f>+'Transfer From Amtech'!F12</f>
        <v>0</v>
      </c>
      <c r="G12" s="20">
        <f>+'Transfer From Amtech'!E12</f>
        <v>0</v>
      </c>
      <c r="H12" s="20">
        <f>+'Transfer From Amtech'!H12</f>
        <v>0</v>
      </c>
      <c r="I12" s="20"/>
      <c r="J12" s="20">
        <f>+'Transfer From Amtech'!G12</f>
        <v>0</v>
      </c>
      <c r="K12" s="21">
        <f>+'Transfer From Amtech'!I12</f>
        <v>0</v>
      </c>
      <c r="L12" s="22">
        <f>+'Transfer From Amtech'!J12</f>
        <v>0</v>
      </c>
      <c r="M12" s="23">
        <f>+'Transfer From Amtech'!L12</f>
        <v>0</v>
      </c>
      <c r="N12" s="24">
        <f>+'Transfer From Amtech'!M12</f>
        <v>0</v>
      </c>
    </row>
    <row r="13" spans="2:20" ht="15" customHeight="1" x14ac:dyDescent="0.25">
      <c r="B13" s="9"/>
      <c r="C13" s="19"/>
      <c r="D13" s="19">
        <f>+'Transfer From Amtech'!C13</f>
        <v>0</v>
      </c>
      <c r="E13" s="19">
        <f>+'Transfer From Amtech'!D13</f>
        <v>0</v>
      </c>
      <c r="F13" s="20">
        <f>+'Transfer From Amtech'!F13</f>
        <v>0</v>
      </c>
      <c r="G13" s="20">
        <f>+'Transfer From Amtech'!E13</f>
        <v>0</v>
      </c>
      <c r="H13" s="20">
        <f>+'Transfer From Amtech'!H13</f>
        <v>0</v>
      </c>
      <c r="I13" s="20"/>
      <c r="J13" s="20">
        <f>+'Transfer From Amtech'!G13</f>
        <v>0</v>
      </c>
      <c r="K13" s="21">
        <f>+'Transfer From Amtech'!I13</f>
        <v>0</v>
      </c>
      <c r="L13" s="22">
        <f>+'Transfer From Amtech'!J13</f>
        <v>0</v>
      </c>
      <c r="M13" s="23">
        <f>+'Transfer From Amtech'!L13</f>
        <v>0</v>
      </c>
      <c r="N13" s="24">
        <f>+'Transfer From Amtech'!M13</f>
        <v>0</v>
      </c>
    </row>
    <row r="14" spans="2:20" ht="15" customHeight="1" x14ac:dyDescent="0.25">
      <c r="B14" s="9"/>
      <c r="C14" s="19"/>
      <c r="D14" s="19">
        <f>+'Transfer From Amtech'!C14</f>
        <v>0</v>
      </c>
      <c r="E14" s="19">
        <f>+'Transfer From Amtech'!D14</f>
        <v>0</v>
      </c>
      <c r="F14" s="20">
        <f>+'Transfer From Amtech'!F14</f>
        <v>0</v>
      </c>
      <c r="G14" s="20">
        <f>+'Transfer From Amtech'!E14</f>
        <v>0</v>
      </c>
      <c r="H14" s="20">
        <f>+'Transfer From Amtech'!H14</f>
        <v>0</v>
      </c>
      <c r="I14" s="20"/>
      <c r="J14" s="20">
        <f>+'Transfer From Amtech'!G14</f>
        <v>0</v>
      </c>
      <c r="K14" s="21">
        <f>+'Transfer From Amtech'!I14</f>
        <v>0</v>
      </c>
      <c r="L14" s="22">
        <f>+'Transfer From Amtech'!J14</f>
        <v>0</v>
      </c>
      <c r="M14" s="23">
        <f>+'Transfer From Amtech'!L14</f>
        <v>0</v>
      </c>
      <c r="N14" s="24">
        <f>+'Transfer From Amtech'!M14</f>
        <v>0</v>
      </c>
    </row>
    <row r="15" spans="2:20" ht="15" customHeight="1" x14ac:dyDescent="0.25">
      <c r="B15" s="9"/>
      <c r="C15" s="19"/>
      <c r="D15" s="19">
        <f>+'Transfer From Amtech'!C15</f>
        <v>0</v>
      </c>
      <c r="E15" s="19">
        <f>+'Transfer From Amtech'!D15</f>
        <v>0</v>
      </c>
      <c r="F15" s="20">
        <f>+'Transfer From Amtech'!F15</f>
        <v>0</v>
      </c>
      <c r="G15" s="20">
        <f>+'Transfer From Amtech'!E15</f>
        <v>0</v>
      </c>
      <c r="H15" s="20">
        <f>+'Transfer From Amtech'!H15</f>
        <v>0</v>
      </c>
      <c r="I15" s="20"/>
      <c r="J15" s="20">
        <f>+'Transfer From Amtech'!G15</f>
        <v>0</v>
      </c>
      <c r="K15" s="21">
        <f>+'Transfer From Amtech'!I15</f>
        <v>0</v>
      </c>
      <c r="L15" s="22">
        <f>+'Transfer From Amtech'!J15</f>
        <v>0</v>
      </c>
      <c r="M15" s="23">
        <f>+'Transfer From Amtech'!L15</f>
        <v>0</v>
      </c>
      <c r="N15" s="24">
        <f>+'Transfer From Amtech'!M15</f>
        <v>0</v>
      </c>
    </row>
    <row r="16" spans="2:20" ht="15" customHeight="1" x14ac:dyDescent="0.25">
      <c r="B16" s="9"/>
      <c r="C16" s="19"/>
      <c r="D16" s="19">
        <f>+'Transfer From Amtech'!C16</f>
        <v>0</v>
      </c>
      <c r="E16" s="19">
        <f>+'Transfer From Amtech'!D16</f>
        <v>0</v>
      </c>
      <c r="F16" s="20">
        <f>+'Transfer From Amtech'!F16</f>
        <v>0</v>
      </c>
      <c r="G16" s="20">
        <f>+'Transfer From Amtech'!E16</f>
        <v>0</v>
      </c>
      <c r="H16" s="20">
        <f>+'Transfer From Amtech'!H16</f>
        <v>0</v>
      </c>
      <c r="I16" s="20"/>
      <c r="J16" s="20">
        <f>+'Transfer From Amtech'!G16</f>
        <v>0</v>
      </c>
      <c r="K16" s="21">
        <f>+'Transfer From Amtech'!I16</f>
        <v>0</v>
      </c>
      <c r="L16" s="22">
        <f>+'Transfer From Amtech'!J16</f>
        <v>0</v>
      </c>
      <c r="M16" s="23">
        <f>+'Transfer From Amtech'!L16</f>
        <v>0</v>
      </c>
      <c r="N16" s="24">
        <f>+'Transfer From Amtech'!M16</f>
        <v>0</v>
      </c>
    </row>
    <row r="17" spans="2:14" ht="15" customHeight="1" x14ac:dyDescent="0.25">
      <c r="B17" s="9"/>
      <c r="C17" s="19"/>
      <c r="D17" s="19">
        <f>+'Transfer From Amtech'!C17</f>
        <v>0</v>
      </c>
      <c r="E17" s="19">
        <f>+'Transfer From Amtech'!D17</f>
        <v>0</v>
      </c>
      <c r="F17" s="20">
        <f>+'Transfer From Amtech'!F17</f>
        <v>0</v>
      </c>
      <c r="G17" s="20">
        <f>+'Transfer From Amtech'!E17</f>
        <v>0</v>
      </c>
      <c r="H17" s="20">
        <f>+'Transfer From Amtech'!H17</f>
        <v>0</v>
      </c>
      <c r="I17" s="20"/>
      <c r="J17" s="20">
        <f>+'Transfer From Amtech'!G17</f>
        <v>0</v>
      </c>
      <c r="K17" s="21">
        <f>+'Transfer From Amtech'!I17</f>
        <v>0</v>
      </c>
      <c r="L17" s="22">
        <f>+'Transfer From Amtech'!J17</f>
        <v>0</v>
      </c>
      <c r="M17" s="23">
        <f>+'Transfer From Amtech'!L17</f>
        <v>0</v>
      </c>
      <c r="N17" s="24">
        <f>+'Transfer From Amtech'!M17</f>
        <v>0</v>
      </c>
    </row>
    <row r="18" spans="2:14" ht="15" customHeight="1" x14ac:dyDescent="0.25">
      <c r="B18" s="9"/>
      <c r="C18" s="19"/>
      <c r="D18" s="19">
        <f>+'Transfer From Amtech'!C18</f>
        <v>0</v>
      </c>
      <c r="E18" s="19">
        <f>+'Transfer From Amtech'!D18</f>
        <v>0</v>
      </c>
      <c r="F18" s="20">
        <f>+'Transfer From Amtech'!F18</f>
        <v>0</v>
      </c>
      <c r="G18" s="20">
        <f>+'Transfer From Amtech'!E18</f>
        <v>0</v>
      </c>
      <c r="H18" s="20">
        <f>+'Transfer From Amtech'!H18</f>
        <v>0</v>
      </c>
      <c r="I18" s="20"/>
      <c r="J18" s="20">
        <f>+'Transfer From Amtech'!G18</f>
        <v>0</v>
      </c>
      <c r="K18" s="21">
        <f>+'Transfer From Amtech'!I18</f>
        <v>0</v>
      </c>
      <c r="L18" s="22">
        <f>+'Transfer From Amtech'!J18</f>
        <v>0</v>
      </c>
      <c r="M18" s="23">
        <f>+'Transfer From Amtech'!L18</f>
        <v>0</v>
      </c>
      <c r="N18" s="24">
        <f>+'Transfer From Amtech'!M18</f>
        <v>0</v>
      </c>
    </row>
    <row r="19" spans="2:14" ht="15" customHeight="1" x14ac:dyDescent="0.25">
      <c r="B19" s="9"/>
      <c r="C19" s="19"/>
      <c r="D19" s="19">
        <f>+'Transfer From Amtech'!C19</f>
        <v>0</v>
      </c>
      <c r="E19" s="19">
        <f>+'Transfer From Amtech'!D19</f>
        <v>0</v>
      </c>
      <c r="F19" s="20">
        <f>+'Transfer From Amtech'!F19</f>
        <v>0</v>
      </c>
      <c r="G19" s="20">
        <f>+'Transfer From Amtech'!E19</f>
        <v>0</v>
      </c>
      <c r="H19" s="20">
        <f>+'Transfer From Amtech'!H19</f>
        <v>0</v>
      </c>
      <c r="I19" s="20"/>
      <c r="J19" s="20">
        <f>+'Transfer From Amtech'!G19</f>
        <v>0</v>
      </c>
      <c r="K19" s="21">
        <f>+'Transfer From Amtech'!I19</f>
        <v>0</v>
      </c>
      <c r="L19" s="22">
        <f>+'Transfer From Amtech'!J19</f>
        <v>0</v>
      </c>
      <c r="M19" s="23">
        <f>+'Transfer From Amtech'!L19</f>
        <v>0</v>
      </c>
      <c r="N19" s="24">
        <f>+'Transfer From Amtech'!M19</f>
        <v>0</v>
      </c>
    </row>
    <row r="20" spans="2:14" ht="15" customHeight="1" x14ac:dyDescent="0.25">
      <c r="B20" s="9"/>
      <c r="C20" s="19"/>
      <c r="D20" s="19">
        <f>+'Transfer From Amtech'!C20</f>
        <v>0</v>
      </c>
      <c r="E20" s="19">
        <f>+'Transfer From Amtech'!D20</f>
        <v>0</v>
      </c>
      <c r="F20" s="20">
        <f>+'Transfer From Amtech'!F20</f>
        <v>0</v>
      </c>
      <c r="G20" s="20">
        <f>+'Transfer From Amtech'!E20</f>
        <v>0</v>
      </c>
      <c r="H20" s="20">
        <f>+'Transfer From Amtech'!H20</f>
        <v>0</v>
      </c>
      <c r="I20" s="20"/>
      <c r="J20" s="20">
        <f>+'Transfer From Amtech'!G20</f>
        <v>0</v>
      </c>
      <c r="K20" s="21">
        <f>+'Transfer From Amtech'!I20</f>
        <v>0</v>
      </c>
      <c r="L20" s="22">
        <f>+'Transfer From Amtech'!J20</f>
        <v>0</v>
      </c>
      <c r="M20" s="23">
        <f>+'Transfer From Amtech'!L20</f>
        <v>0</v>
      </c>
      <c r="N20" s="24">
        <f>+'Transfer From Amtech'!M20</f>
        <v>0</v>
      </c>
    </row>
    <row r="21" spans="2:14" ht="15" customHeight="1" x14ac:dyDescent="0.25">
      <c r="B21" s="9"/>
      <c r="C21" s="19"/>
      <c r="D21" s="19">
        <f>+'Transfer From Amtech'!C21</f>
        <v>0</v>
      </c>
      <c r="E21" s="19">
        <f>+'Transfer From Amtech'!D21</f>
        <v>0</v>
      </c>
      <c r="F21" s="20">
        <f>+'Transfer From Amtech'!F21</f>
        <v>0</v>
      </c>
      <c r="G21" s="20">
        <f>+'Transfer From Amtech'!E21</f>
        <v>0</v>
      </c>
      <c r="H21" s="20">
        <f>+'Transfer From Amtech'!H21</f>
        <v>0</v>
      </c>
      <c r="I21" s="20"/>
      <c r="J21" s="20">
        <f>+'Transfer From Amtech'!G21</f>
        <v>0</v>
      </c>
      <c r="K21" s="21">
        <f>+'Transfer From Amtech'!I21</f>
        <v>0</v>
      </c>
      <c r="L21" s="22">
        <f>+'Transfer From Amtech'!J21</f>
        <v>0</v>
      </c>
      <c r="M21" s="23">
        <f>+'Transfer From Amtech'!L21</f>
        <v>0</v>
      </c>
      <c r="N21" s="24">
        <f>+'Transfer From Amtech'!M21</f>
        <v>0</v>
      </c>
    </row>
    <row r="22" spans="2:14" ht="15" customHeight="1" x14ac:dyDescent="0.25">
      <c r="B22" s="9"/>
      <c r="C22" s="19"/>
      <c r="D22" s="19">
        <f>+'Transfer From Amtech'!C22</f>
        <v>0</v>
      </c>
      <c r="E22" s="19">
        <f>+'Transfer From Amtech'!D22</f>
        <v>0</v>
      </c>
      <c r="F22" s="20">
        <f>+'Transfer From Amtech'!F22</f>
        <v>0</v>
      </c>
      <c r="G22" s="20">
        <f>+'Transfer From Amtech'!E22</f>
        <v>0</v>
      </c>
      <c r="H22" s="20">
        <f>+'Transfer From Amtech'!H22</f>
        <v>0</v>
      </c>
      <c r="I22" s="20"/>
      <c r="J22" s="20">
        <f>+'Transfer From Amtech'!G22</f>
        <v>0</v>
      </c>
      <c r="K22" s="21">
        <f>+'Transfer From Amtech'!I22</f>
        <v>0</v>
      </c>
      <c r="L22" s="22">
        <f>+'Transfer From Amtech'!J22</f>
        <v>0</v>
      </c>
      <c r="M22" s="23">
        <f>+'Transfer From Amtech'!L22</f>
        <v>0</v>
      </c>
      <c r="N22" s="24">
        <f>+'Transfer From Amtech'!M22</f>
        <v>0</v>
      </c>
    </row>
    <row r="23" spans="2:14" ht="15" customHeight="1" x14ac:dyDescent="0.25">
      <c r="B23" s="9"/>
      <c r="C23" s="19"/>
      <c r="D23" s="19">
        <f>+'Transfer From Amtech'!C23</f>
        <v>0</v>
      </c>
      <c r="E23" s="19">
        <f>+'Transfer From Amtech'!D23</f>
        <v>0</v>
      </c>
      <c r="F23" s="20">
        <f>+'Transfer From Amtech'!F23</f>
        <v>0</v>
      </c>
      <c r="G23" s="20">
        <f>+'Transfer From Amtech'!E23</f>
        <v>0</v>
      </c>
      <c r="H23" s="20">
        <f>+'Transfer From Amtech'!H23</f>
        <v>0</v>
      </c>
      <c r="I23" s="20"/>
      <c r="J23" s="20">
        <f>+'Transfer From Amtech'!G23</f>
        <v>0</v>
      </c>
      <c r="K23" s="21">
        <f>+'Transfer From Amtech'!I23</f>
        <v>0</v>
      </c>
      <c r="L23" s="22">
        <f>+'Transfer From Amtech'!J23</f>
        <v>0</v>
      </c>
      <c r="M23" s="23">
        <f>+'Transfer From Amtech'!L23</f>
        <v>0</v>
      </c>
      <c r="N23" s="24">
        <f>+'Transfer From Amtech'!M23</f>
        <v>0</v>
      </c>
    </row>
    <row r="24" spans="2:14" ht="15" customHeight="1" x14ac:dyDescent="0.25">
      <c r="B24" s="9"/>
      <c r="C24" s="19"/>
      <c r="D24" s="19">
        <f>+'Transfer From Amtech'!C24</f>
        <v>0</v>
      </c>
      <c r="E24" s="19">
        <f>+'Transfer From Amtech'!D24</f>
        <v>0</v>
      </c>
      <c r="F24" s="20">
        <f>+'Transfer From Amtech'!F24</f>
        <v>0</v>
      </c>
      <c r="G24" s="20">
        <f>+'Transfer From Amtech'!E24</f>
        <v>0</v>
      </c>
      <c r="H24" s="20">
        <f>+'Transfer From Amtech'!H24</f>
        <v>0</v>
      </c>
      <c r="I24" s="20"/>
      <c r="J24" s="20">
        <f>+'Transfer From Amtech'!G24</f>
        <v>0</v>
      </c>
      <c r="K24" s="21">
        <f>+'Transfer From Amtech'!I24</f>
        <v>0</v>
      </c>
      <c r="L24" s="22">
        <f>+'Transfer From Amtech'!J24</f>
        <v>0</v>
      </c>
      <c r="M24" s="23">
        <f>+'Transfer From Amtech'!L24</f>
        <v>0</v>
      </c>
      <c r="N24" s="24">
        <f>+'Transfer From Amtech'!M24</f>
        <v>0</v>
      </c>
    </row>
    <row r="25" spans="2:14" ht="15" customHeight="1" x14ac:dyDescent="0.25">
      <c r="B25" s="9"/>
      <c r="C25" s="19"/>
      <c r="D25" s="19">
        <f>+'Transfer From Amtech'!C25</f>
        <v>0</v>
      </c>
      <c r="E25" s="19">
        <f>+'Transfer From Amtech'!D25</f>
        <v>0</v>
      </c>
      <c r="F25" s="20">
        <f>+'Transfer From Amtech'!F25</f>
        <v>0</v>
      </c>
      <c r="G25" s="20">
        <f>+'Transfer From Amtech'!E25</f>
        <v>0</v>
      </c>
      <c r="H25" s="20">
        <f>+'Transfer From Amtech'!H25</f>
        <v>0</v>
      </c>
      <c r="I25" s="20"/>
      <c r="J25" s="20">
        <f>+'Transfer From Amtech'!G25</f>
        <v>0</v>
      </c>
      <c r="K25" s="21">
        <f>+'Transfer From Amtech'!I25</f>
        <v>0</v>
      </c>
      <c r="L25" s="22">
        <f>+'Transfer From Amtech'!J25</f>
        <v>0</v>
      </c>
      <c r="M25" s="23">
        <f>+'Transfer From Amtech'!L25</f>
        <v>0</v>
      </c>
      <c r="N25" s="24">
        <f>+'Transfer From Amtech'!M25</f>
        <v>0</v>
      </c>
    </row>
    <row r="26" spans="2:14" ht="15" customHeight="1" x14ac:dyDescent="0.25">
      <c r="B26" s="9"/>
      <c r="C26" s="19"/>
      <c r="D26" s="19">
        <f>+'Transfer From Amtech'!C26</f>
        <v>0</v>
      </c>
      <c r="E26" s="19">
        <f>+'Transfer From Amtech'!D26</f>
        <v>0</v>
      </c>
      <c r="F26" s="20">
        <f>+'Transfer From Amtech'!F26</f>
        <v>0</v>
      </c>
      <c r="G26" s="20">
        <f>+'Transfer From Amtech'!E26</f>
        <v>0</v>
      </c>
      <c r="H26" s="20">
        <f>+'Transfer From Amtech'!H26</f>
        <v>0</v>
      </c>
      <c r="I26" s="20"/>
      <c r="J26" s="20">
        <f>+'Transfer From Amtech'!G26</f>
        <v>0</v>
      </c>
      <c r="K26" s="21">
        <f>+'Transfer From Amtech'!I26</f>
        <v>0</v>
      </c>
      <c r="L26" s="22">
        <f>+'Transfer From Amtech'!J26</f>
        <v>0</v>
      </c>
      <c r="M26" s="23">
        <f>+'Transfer From Amtech'!L26</f>
        <v>0</v>
      </c>
      <c r="N26" s="24">
        <f>+'Transfer From Amtech'!M26</f>
        <v>0</v>
      </c>
    </row>
    <row r="27" spans="2:14" ht="15" customHeight="1" x14ac:dyDescent="0.25">
      <c r="B27" s="9"/>
      <c r="C27" s="19"/>
      <c r="D27" s="19">
        <f>+'Transfer From Amtech'!C27</f>
        <v>0</v>
      </c>
      <c r="E27" s="19">
        <f>+'Transfer From Amtech'!D27</f>
        <v>0</v>
      </c>
      <c r="F27" s="20">
        <f>+'Transfer From Amtech'!F27</f>
        <v>0</v>
      </c>
      <c r="G27" s="20">
        <f>+'Transfer From Amtech'!E27</f>
        <v>0</v>
      </c>
      <c r="H27" s="20">
        <f>+'Transfer From Amtech'!H27</f>
        <v>0</v>
      </c>
      <c r="I27" s="20"/>
      <c r="J27" s="20">
        <f>+'Transfer From Amtech'!G27</f>
        <v>0</v>
      </c>
      <c r="K27" s="21">
        <f>+'Transfer From Amtech'!I27</f>
        <v>0</v>
      </c>
      <c r="L27" s="22">
        <f>+'Transfer From Amtech'!J27</f>
        <v>0</v>
      </c>
      <c r="M27" s="23">
        <f>+'Transfer From Amtech'!L27</f>
        <v>0</v>
      </c>
      <c r="N27" s="24">
        <f>+'Transfer From Amtech'!M27</f>
        <v>0</v>
      </c>
    </row>
    <row r="28" spans="2:14" ht="15" customHeight="1" x14ac:dyDescent="0.25">
      <c r="B28" s="9"/>
      <c r="C28" s="19"/>
      <c r="D28" s="19">
        <f>+'Transfer From Amtech'!C28</f>
        <v>0</v>
      </c>
      <c r="E28" s="19">
        <f>+'Transfer From Amtech'!D28</f>
        <v>0</v>
      </c>
      <c r="F28" s="20">
        <f>+'Transfer From Amtech'!F28</f>
        <v>0</v>
      </c>
      <c r="G28" s="20">
        <f>+'Transfer From Amtech'!E28</f>
        <v>0</v>
      </c>
      <c r="H28" s="20">
        <f>+'Transfer From Amtech'!H28</f>
        <v>0</v>
      </c>
      <c r="I28" s="20"/>
      <c r="J28" s="20">
        <f>+'Transfer From Amtech'!G28</f>
        <v>0</v>
      </c>
      <c r="K28" s="21">
        <f>+'Transfer From Amtech'!I28</f>
        <v>0</v>
      </c>
      <c r="L28" s="22">
        <f>+'Transfer From Amtech'!J28</f>
        <v>0</v>
      </c>
      <c r="M28" s="23">
        <f>+'Transfer From Amtech'!L28</f>
        <v>0</v>
      </c>
      <c r="N28" s="24">
        <f>+'Transfer From Amtech'!M28</f>
        <v>0</v>
      </c>
    </row>
    <row r="29" spans="2:14" ht="15" customHeight="1" x14ac:dyDescent="0.25">
      <c r="B29" s="9"/>
      <c r="C29" s="19"/>
      <c r="D29" s="19">
        <f>+'Transfer From Amtech'!C29</f>
        <v>0</v>
      </c>
      <c r="E29" s="19">
        <f>+'Transfer From Amtech'!D29</f>
        <v>0</v>
      </c>
      <c r="F29" s="20">
        <f>+'Transfer From Amtech'!F29</f>
        <v>0</v>
      </c>
      <c r="G29" s="20">
        <f>+'Transfer From Amtech'!E29</f>
        <v>0</v>
      </c>
      <c r="H29" s="20">
        <f>+'Transfer From Amtech'!H29</f>
        <v>0</v>
      </c>
      <c r="I29" s="20"/>
      <c r="J29" s="20">
        <f>+'Transfer From Amtech'!G29</f>
        <v>0</v>
      </c>
      <c r="K29" s="21">
        <f>+'Transfer From Amtech'!I29</f>
        <v>0</v>
      </c>
      <c r="L29" s="22">
        <f>+'Transfer From Amtech'!J29</f>
        <v>0</v>
      </c>
      <c r="M29" s="23">
        <f>+'Transfer From Amtech'!L29</f>
        <v>0</v>
      </c>
      <c r="N29" s="24">
        <f>+'Transfer From Amtech'!M29</f>
        <v>0</v>
      </c>
    </row>
    <row r="30" spans="2:14" ht="15" customHeight="1" x14ac:dyDescent="0.25">
      <c r="B30" s="9"/>
      <c r="C30" s="19"/>
      <c r="D30" s="19">
        <f>+'Transfer From Amtech'!C30</f>
        <v>0</v>
      </c>
      <c r="E30" s="19">
        <f>+'Transfer From Amtech'!D30</f>
        <v>0</v>
      </c>
      <c r="F30" s="20">
        <f>+'Transfer From Amtech'!F30</f>
        <v>0</v>
      </c>
      <c r="G30" s="20">
        <f>+'Transfer From Amtech'!E30</f>
        <v>0</v>
      </c>
      <c r="H30" s="20">
        <f>+'Transfer From Amtech'!H30</f>
        <v>0</v>
      </c>
      <c r="I30" s="20"/>
      <c r="J30" s="20">
        <f>+'Transfer From Amtech'!G30</f>
        <v>0</v>
      </c>
      <c r="K30" s="21">
        <f>+'Transfer From Amtech'!I30</f>
        <v>0</v>
      </c>
      <c r="L30" s="22">
        <f>+'Transfer From Amtech'!J30</f>
        <v>0</v>
      </c>
      <c r="M30" s="23">
        <f>+'Transfer From Amtech'!L30</f>
        <v>0</v>
      </c>
      <c r="N30" s="24">
        <f>+'Transfer From Amtech'!M30</f>
        <v>0</v>
      </c>
    </row>
    <row r="31" spans="2:14" ht="15" customHeight="1" x14ac:dyDescent="0.25">
      <c r="B31" s="9"/>
      <c r="C31" s="19"/>
      <c r="D31" s="19">
        <f>+'Transfer From Amtech'!C31</f>
        <v>0</v>
      </c>
      <c r="E31" s="19">
        <f>+'Transfer From Amtech'!D31</f>
        <v>0</v>
      </c>
      <c r="F31" s="20">
        <f>+'Transfer From Amtech'!F31</f>
        <v>0</v>
      </c>
      <c r="G31" s="20">
        <f>+'Transfer From Amtech'!E31</f>
        <v>0</v>
      </c>
      <c r="H31" s="20">
        <f>+'Transfer From Amtech'!H31</f>
        <v>0</v>
      </c>
      <c r="I31" s="20"/>
      <c r="J31" s="20">
        <f>+'Transfer From Amtech'!G31</f>
        <v>0</v>
      </c>
      <c r="K31" s="21">
        <f>+'Transfer From Amtech'!I31</f>
        <v>0</v>
      </c>
      <c r="L31" s="22">
        <f>+'Transfer From Amtech'!J31</f>
        <v>0</v>
      </c>
      <c r="M31" s="23">
        <f>+'Transfer From Amtech'!L31</f>
        <v>0</v>
      </c>
      <c r="N31" s="24">
        <f>+'Transfer From Amtech'!M31</f>
        <v>0</v>
      </c>
    </row>
    <row r="32" spans="2:14" ht="15" customHeight="1" x14ac:dyDescent="0.25">
      <c r="B32" s="9"/>
      <c r="C32" s="19"/>
      <c r="D32" s="19">
        <f>+'Transfer From Amtech'!C32</f>
        <v>0</v>
      </c>
      <c r="E32" s="19">
        <f>+'Transfer From Amtech'!D32</f>
        <v>0</v>
      </c>
      <c r="F32" s="20">
        <f>+'Transfer From Amtech'!F32</f>
        <v>0</v>
      </c>
      <c r="G32" s="20">
        <f>+'Transfer From Amtech'!E32</f>
        <v>0</v>
      </c>
      <c r="H32" s="20">
        <f>+'Transfer From Amtech'!H32</f>
        <v>0</v>
      </c>
      <c r="I32" s="20"/>
      <c r="J32" s="20">
        <f>+'Transfer From Amtech'!G32</f>
        <v>0</v>
      </c>
      <c r="K32" s="21">
        <f>+'Transfer From Amtech'!I32</f>
        <v>0</v>
      </c>
      <c r="L32" s="22">
        <f>+'Transfer From Amtech'!J32</f>
        <v>0</v>
      </c>
      <c r="M32" s="23">
        <f>+'Transfer From Amtech'!L32</f>
        <v>0</v>
      </c>
      <c r="N32" s="24">
        <f>+'Transfer From Amtech'!M32</f>
        <v>0</v>
      </c>
    </row>
    <row r="33" spans="2:14" ht="15" customHeight="1" x14ac:dyDescent="0.25">
      <c r="B33" s="9"/>
      <c r="C33" s="19"/>
      <c r="D33" s="19">
        <f>+'Transfer From Amtech'!C33</f>
        <v>0</v>
      </c>
      <c r="E33" s="19">
        <f>+'Transfer From Amtech'!D33</f>
        <v>0</v>
      </c>
      <c r="F33" s="20">
        <f>+'Transfer From Amtech'!F33</f>
        <v>0</v>
      </c>
      <c r="G33" s="20">
        <f>+'Transfer From Amtech'!E33</f>
        <v>0</v>
      </c>
      <c r="H33" s="20">
        <f>+'Transfer From Amtech'!H33</f>
        <v>0</v>
      </c>
      <c r="I33" s="20"/>
      <c r="J33" s="20">
        <f>+'Transfer From Amtech'!G33</f>
        <v>0</v>
      </c>
      <c r="K33" s="21">
        <f>+'Transfer From Amtech'!I33</f>
        <v>0</v>
      </c>
      <c r="L33" s="22">
        <f>+'Transfer From Amtech'!J33</f>
        <v>0</v>
      </c>
      <c r="M33" s="23">
        <f>+'Transfer From Amtech'!L33</f>
        <v>0</v>
      </c>
      <c r="N33" s="24">
        <f>+'Transfer From Amtech'!M33</f>
        <v>0</v>
      </c>
    </row>
    <row r="34" spans="2:14" ht="15" customHeight="1" x14ac:dyDescent="0.25">
      <c r="B34" s="9"/>
      <c r="C34" s="19"/>
      <c r="D34" s="19">
        <f>+'Transfer From Amtech'!C34</f>
        <v>0</v>
      </c>
      <c r="E34" s="19">
        <f>+'Transfer From Amtech'!D34</f>
        <v>0</v>
      </c>
      <c r="F34" s="20">
        <f>+'Transfer From Amtech'!F34</f>
        <v>0</v>
      </c>
      <c r="G34" s="20">
        <f>+'Transfer From Amtech'!E34</f>
        <v>0</v>
      </c>
      <c r="H34" s="20">
        <f>+'Transfer From Amtech'!H34</f>
        <v>0</v>
      </c>
      <c r="I34" s="20"/>
      <c r="J34" s="20">
        <f>+'Transfer From Amtech'!G34</f>
        <v>0</v>
      </c>
      <c r="K34" s="21">
        <f>+'Transfer From Amtech'!I34</f>
        <v>0</v>
      </c>
      <c r="L34" s="22">
        <f>+'Transfer From Amtech'!J34</f>
        <v>0</v>
      </c>
      <c r="M34" s="23">
        <f>+'Transfer From Amtech'!L34</f>
        <v>0</v>
      </c>
      <c r="N34" s="24">
        <f>+'Transfer From Amtech'!M34</f>
        <v>0</v>
      </c>
    </row>
    <row r="35" spans="2:14" ht="15" customHeight="1" x14ac:dyDescent="0.25">
      <c r="B35" s="9"/>
      <c r="C35" s="19"/>
      <c r="D35" s="19">
        <f>+'Transfer From Amtech'!C35</f>
        <v>0</v>
      </c>
      <c r="E35" s="19">
        <f>+'Transfer From Amtech'!D35</f>
        <v>0</v>
      </c>
      <c r="F35" s="20">
        <f>+'Transfer From Amtech'!F35</f>
        <v>0</v>
      </c>
      <c r="G35" s="20">
        <f>+'Transfer From Amtech'!E35</f>
        <v>0</v>
      </c>
      <c r="H35" s="20">
        <f>+'Transfer From Amtech'!H35</f>
        <v>0</v>
      </c>
      <c r="I35" s="20"/>
      <c r="J35" s="20">
        <f>+'Transfer From Amtech'!G35</f>
        <v>0</v>
      </c>
      <c r="K35" s="21">
        <f>+'Transfer From Amtech'!I35</f>
        <v>0</v>
      </c>
      <c r="L35" s="22">
        <f>+'Transfer From Amtech'!J35</f>
        <v>0</v>
      </c>
      <c r="M35" s="23">
        <f>+'Transfer From Amtech'!L35</f>
        <v>0</v>
      </c>
      <c r="N35" s="24">
        <f>+'Transfer From Amtech'!M35</f>
        <v>0</v>
      </c>
    </row>
    <row r="36" spans="2:14" ht="15" customHeight="1" x14ac:dyDescent="0.25">
      <c r="B36" s="9"/>
      <c r="C36" s="19"/>
      <c r="D36" s="19">
        <f>+'Transfer From Amtech'!C36</f>
        <v>0</v>
      </c>
      <c r="E36" s="19">
        <f>+'Transfer From Amtech'!D36</f>
        <v>0</v>
      </c>
      <c r="F36" s="20">
        <f>+'Transfer From Amtech'!F36</f>
        <v>0</v>
      </c>
      <c r="G36" s="20">
        <f>+'Transfer From Amtech'!E36</f>
        <v>0</v>
      </c>
      <c r="H36" s="20">
        <f>+'Transfer From Amtech'!H36</f>
        <v>0</v>
      </c>
      <c r="I36" s="20"/>
      <c r="J36" s="20">
        <f>+'Transfer From Amtech'!G36</f>
        <v>0</v>
      </c>
      <c r="K36" s="21">
        <f>+'Transfer From Amtech'!I36</f>
        <v>0</v>
      </c>
      <c r="L36" s="22">
        <f>+'Transfer From Amtech'!J36</f>
        <v>0</v>
      </c>
      <c r="M36" s="23">
        <f>+'Transfer From Amtech'!L36</f>
        <v>0</v>
      </c>
      <c r="N36" s="24">
        <f>+'Transfer From Amtech'!M36</f>
        <v>0</v>
      </c>
    </row>
    <row r="37" spans="2:14" ht="15" customHeight="1" x14ac:dyDescent="0.25">
      <c r="B37" s="9"/>
      <c r="C37" s="19"/>
      <c r="D37" s="19">
        <f>+'Transfer From Amtech'!C37</f>
        <v>0</v>
      </c>
      <c r="E37" s="19">
        <f>+'Transfer From Amtech'!D37</f>
        <v>0</v>
      </c>
      <c r="F37" s="20">
        <f>+'Transfer From Amtech'!F37</f>
        <v>0</v>
      </c>
      <c r="G37" s="20">
        <f>+'Transfer From Amtech'!E37</f>
        <v>0</v>
      </c>
      <c r="H37" s="20">
        <f>+'Transfer From Amtech'!H37</f>
        <v>0</v>
      </c>
      <c r="I37" s="20"/>
      <c r="J37" s="20">
        <f>+'Transfer From Amtech'!G37</f>
        <v>0</v>
      </c>
      <c r="K37" s="21">
        <f>+'Transfer From Amtech'!I37</f>
        <v>0</v>
      </c>
      <c r="L37" s="22">
        <f>+'Transfer From Amtech'!J37</f>
        <v>0</v>
      </c>
      <c r="M37" s="23">
        <f>+'Transfer From Amtech'!L37</f>
        <v>0</v>
      </c>
      <c r="N37" s="24">
        <f>+'Transfer From Amtech'!M37</f>
        <v>0</v>
      </c>
    </row>
    <row r="38" spans="2:14" ht="15" customHeight="1" x14ac:dyDescent="0.25">
      <c r="B38" s="9"/>
      <c r="C38" s="19"/>
      <c r="D38" s="19">
        <f>+'Transfer From Amtech'!C38</f>
        <v>0</v>
      </c>
      <c r="E38" s="19">
        <f>+'Transfer From Amtech'!D38</f>
        <v>0</v>
      </c>
      <c r="F38" s="20">
        <f>+'Transfer From Amtech'!F38</f>
        <v>0</v>
      </c>
      <c r="G38" s="20">
        <f>+'Transfer From Amtech'!E38</f>
        <v>0</v>
      </c>
      <c r="H38" s="20">
        <f>+'Transfer From Amtech'!H38</f>
        <v>0</v>
      </c>
      <c r="I38" s="20"/>
      <c r="J38" s="20">
        <f>+'Transfer From Amtech'!G38</f>
        <v>0</v>
      </c>
      <c r="K38" s="21">
        <f>+'Transfer From Amtech'!I38</f>
        <v>0</v>
      </c>
      <c r="L38" s="22">
        <f>+'Transfer From Amtech'!J38</f>
        <v>0</v>
      </c>
      <c r="M38" s="23">
        <f>+'Transfer From Amtech'!L38</f>
        <v>0</v>
      </c>
      <c r="N38" s="24">
        <f>+'Transfer From Amtech'!M38</f>
        <v>0</v>
      </c>
    </row>
    <row r="39" spans="2:14" ht="15" customHeight="1" x14ac:dyDescent="0.25">
      <c r="B39" s="9"/>
      <c r="C39" s="19"/>
      <c r="D39" s="19">
        <f>+'Transfer From Amtech'!C39</f>
        <v>0</v>
      </c>
      <c r="E39" s="19">
        <f>+'Transfer From Amtech'!D39</f>
        <v>0</v>
      </c>
      <c r="F39" s="20">
        <f>+'Transfer From Amtech'!F39</f>
        <v>0</v>
      </c>
      <c r="G39" s="20">
        <f>+'Transfer From Amtech'!E39</f>
        <v>0</v>
      </c>
      <c r="H39" s="20">
        <f>+'Transfer From Amtech'!H39</f>
        <v>0</v>
      </c>
      <c r="I39" s="20"/>
      <c r="J39" s="20">
        <f>+'Transfer From Amtech'!G39</f>
        <v>0</v>
      </c>
      <c r="K39" s="21">
        <f>+'Transfer From Amtech'!I39</f>
        <v>0</v>
      </c>
      <c r="L39" s="22">
        <f>+'Transfer From Amtech'!J39</f>
        <v>0</v>
      </c>
      <c r="M39" s="23">
        <f>+'Transfer From Amtech'!L39</f>
        <v>0</v>
      </c>
      <c r="N39" s="24">
        <f>+'Transfer From Amtech'!M39</f>
        <v>0</v>
      </c>
    </row>
    <row r="40" spans="2:14" ht="15" customHeight="1" x14ac:dyDescent="0.25">
      <c r="B40" s="9"/>
      <c r="C40" s="19"/>
      <c r="D40" s="19">
        <f>+'Transfer From Amtech'!C40</f>
        <v>0</v>
      </c>
      <c r="E40" s="19">
        <f>+'Transfer From Amtech'!D40</f>
        <v>0</v>
      </c>
      <c r="F40" s="20">
        <f>+'Transfer From Amtech'!F40</f>
        <v>0</v>
      </c>
      <c r="G40" s="20">
        <f>+'Transfer From Amtech'!E40</f>
        <v>0</v>
      </c>
      <c r="H40" s="20">
        <f>+'Transfer From Amtech'!H40</f>
        <v>0</v>
      </c>
      <c r="I40" s="20"/>
      <c r="J40" s="20">
        <f>+'Transfer From Amtech'!G40</f>
        <v>0</v>
      </c>
      <c r="K40" s="21">
        <f>+'Transfer From Amtech'!I40</f>
        <v>0</v>
      </c>
      <c r="L40" s="22">
        <f>+'Transfer From Amtech'!J40</f>
        <v>0</v>
      </c>
      <c r="M40" s="23">
        <f>+'Transfer From Amtech'!L40</f>
        <v>0</v>
      </c>
      <c r="N40" s="24">
        <f>+'Transfer From Amtech'!M40</f>
        <v>0</v>
      </c>
    </row>
    <row r="41" spans="2:14" ht="15" customHeight="1" x14ac:dyDescent="0.25">
      <c r="B41" s="9"/>
      <c r="C41" s="19"/>
      <c r="D41" s="19">
        <f>+'Transfer From Amtech'!C41</f>
        <v>0</v>
      </c>
      <c r="E41" s="19">
        <f>+'Transfer From Amtech'!D41</f>
        <v>0</v>
      </c>
      <c r="F41" s="20">
        <f>+'Transfer From Amtech'!F41</f>
        <v>0</v>
      </c>
      <c r="G41" s="20">
        <f>+'Transfer From Amtech'!E41</f>
        <v>0</v>
      </c>
      <c r="H41" s="20">
        <f>+'Transfer From Amtech'!H41</f>
        <v>0</v>
      </c>
      <c r="I41" s="20"/>
      <c r="J41" s="20">
        <f>+'Transfer From Amtech'!G41</f>
        <v>0</v>
      </c>
      <c r="K41" s="21">
        <f>+'Transfer From Amtech'!I41</f>
        <v>0</v>
      </c>
      <c r="L41" s="22">
        <f>+'Transfer From Amtech'!J41</f>
        <v>0</v>
      </c>
      <c r="M41" s="23">
        <f>+'Transfer From Amtech'!L41</f>
        <v>0</v>
      </c>
      <c r="N41" s="24">
        <f>+'Transfer From Amtech'!M41</f>
        <v>0</v>
      </c>
    </row>
    <row r="42" spans="2:14" ht="15" customHeight="1" x14ac:dyDescent="0.25">
      <c r="B42" s="9"/>
      <c r="C42" s="19"/>
      <c r="D42" s="19">
        <f>+'Transfer From Amtech'!C42</f>
        <v>0</v>
      </c>
      <c r="E42" s="19">
        <f>+'Transfer From Amtech'!D42</f>
        <v>0</v>
      </c>
      <c r="F42" s="20">
        <f>+'Transfer From Amtech'!F42</f>
        <v>0</v>
      </c>
      <c r="G42" s="20">
        <f>+'Transfer From Amtech'!E42</f>
        <v>0</v>
      </c>
      <c r="H42" s="20">
        <f>+'Transfer From Amtech'!H42</f>
        <v>0</v>
      </c>
      <c r="I42" s="20"/>
      <c r="J42" s="20">
        <f>+'Transfer From Amtech'!G42</f>
        <v>0</v>
      </c>
      <c r="K42" s="21">
        <f>+'Transfer From Amtech'!I42</f>
        <v>0</v>
      </c>
      <c r="L42" s="22">
        <f>+'Transfer From Amtech'!J42</f>
        <v>0</v>
      </c>
      <c r="M42" s="23">
        <f>+'Transfer From Amtech'!L42</f>
        <v>0</v>
      </c>
      <c r="N42" s="24">
        <f>+'Transfer From Amtech'!M42</f>
        <v>0</v>
      </c>
    </row>
    <row r="43" spans="2:14" ht="15" customHeight="1" x14ac:dyDescent="0.25">
      <c r="B43" s="9"/>
      <c r="C43" s="19"/>
      <c r="D43" s="19">
        <f>+'Transfer From Amtech'!C43</f>
        <v>0</v>
      </c>
      <c r="E43" s="19">
        <f>+'Transfer From Amtech'!D43</f>
        <v>0</v>
      </c>
      <c r="F43" s="20">
        <f>+'Transfer From Amtech'!F43</f>
        <v>0</v>
      </c>
      <c r="G43" s="20">
        <f>+'Transfer From Amtech'!E43</f>
        <v>0</v>
      </c>
      <c r="H43" s="20">
        <f>+'Transfer From Amtech'!H43</f>
        <v>0</v>
      </c>
      <c r="I43" s="20"/>
      <c r="J43" s="20">
        <f>+'Transfer From Amtech'!G43</f>
        <v>0</v>
      </c>
      <c r="K43" s="21">
        <f>+'Transfer From Amtech'!I43</f>
        <v>0</v>
      </c>
      <c r="L43" s="22">
        <f>+'Transfer From Amtech'!J43</f>
        <v>0</v>
      </c>
      <c r="M43" s="23">
        <f>+'Transfer From Amtech'!L43</f>
        <v>0</v>
      </c>
      <c r="N43" s="24">
        <f>+'Transfer From Amtech'!M43</f>
        <v>0</v>
      </c>
    </row>
    <row r="44" spans="2:14" ht="15" customHeight="1" x14ac:dyDescent="0.25">
      <c r="B44" s="9"/>
      <c r="C44" s="19"/>
      <c r="D44" s="19">
        <f>+'Transfer From Amtech'!C44</f>
        <v>0</v>
      </c>
      <c r="E44" s="19">
        <f>+'Transfer From Amtech'!D44</f>
        <v>0</v>
      </c>
      <c r="F44" s="20">
        <f>+'Transfer From Amtech'!F44</f>
        <v>0</v>
      </c>
      <c r="G44" s="20">
        <f>+'Transfer From Amtech'!E44</f>
        <v>0</v>
      </c>
      <c r="H44" s="20">
        <f>+'Transfer From Amtech'!H44</f>
        <v>0</v>
      </c>
      <c r="I44" s="20"/>
      <c r="J44" s="20">
        <f>+'Transfer From Amtech'!G44</f>
        <v>0</v>
      </c>
      <c r="K44" s="21">
        <f>+'Transfer From Amtech'!I44</f>
        <v>0</v>
      </c>
      <c r="L44" s="22">
        <f>+'Transfer From Amtech'!J44</f>
        <v>0</v>
      </c>
      <c r="M44" s="23">
        <f>+'Transfer From Amtech'!L44</f>
        <v>0</v>
      </c>
      <c r="N44" s="24">
        <f>+'Transfer From Amtech'!M44</f>
        <v>0</v>
      </c>
    </row>
    <row r="45" spans="2:14" ht="15" customHeight="1" x14ac:dyDescent="0.25">
      <c r="B45" s="9"/>
      <c r="C45" s="19"/>
      <c r="D45" s="19">
        <f>+'Transfer From Amtech'!C45</f>
        <v>0</v>
      </c>
      <c r="E45" s="19">
        <f>+'Transfer From Amtech'!D45</f>
        <v>0</v>
      </c>
      <c r="F45" s="20">
        <f>+'Transfer From Amtech'!F45</f>
        <v>0</v>
      </c>
      <c r="G45" s="20">
        <f>+'Transfer From Amtech'!E45</f>
        <v>0</v>
      </c>
      <c r="H45" s="20">
        <f>+'Transfer From Amtech'!H45</f>
        <v>0</v>
      </c>
      <c r="I45" s="20"/>
      <c r="J45" s="20">
        <f>+'Transfer From Amtech'!G45</f>
        <v>0</v>
      </c>
      <c r="K45" s="21">
        <f>+'Transfer From Amtech'!I45</f>
        <v>0</v>
      </c>
      <c r="L45" s="22">
        <f>+'Transfer From Amtech'!J45</f>
        <v>0</v>
      </c>
      <c r="M45" s="23">
        <f>+'Transfer From Amtech'!L45</f>
        <v>0</v>
      </c>
      <c r="N45" s="24">
        <f>+'Transfer From Amtech'!M45</f>
        <v>0</v>
      </c>
    </row>
    <row r="46" spans="2:14" ht="15" customHeight="1" x14ac:dyDescent="0.25">
      <c r="B46" s="9"/>
      <c r="C46" s="19"/>
      <c r="D46" s="19">
        <f>+'Transfer From Amtech'!C46</f>
        <v>0</v>
      </c>
      <c r="E46" s="19">
        <f>+'Transfer From Amtech'!D46</f>
        <v>0</v>
      </c>
      <c r="F46" s="20">
        <f>+'Transfer From Amtech'!F46</f>
        <v>0</v>
      </c>
      <c r="G46" s="20">
        <f>+'Transfer From Amtech'!E46</f>
        <v>0</v>
      </c>
      <c r="H46" s="20">
        <f>+'Transfer From Amtech'!H46</f>
        <v>0</v>
      </c>
      <c r="I46" s="20"/>
      <c r="J46" s="20">
        <f>+'Transfer From Amtech'!G46</f>
        <v>0</v>
      </c>
      <c r="K46" s="21">
        <f>+'Transfer From Amtech'!I46</f>
        <v>0</v>
      </c>
      <c r="L46" s="22">
        <f>+'Transfer From Amtech'!J46</f>
        <v>0</v>
      </c>
      <c r="M46" s="23">
        <f>+'Transfer From Amtech'!L46</f>
        <v>0</v>
      </c>
      <c r="N46" s="24">
        <f>+'Transfer From Amtech'!M46</f>
        <v>0</v>
      </c>
    </row>
    <row r="47" spans="2:14" ht="15" customHeight="1" x14ac:dyDescent="0.25">
      <c r="B47" s="9"/>
      <c r="C47" s="19"/>
      <c r="D47" s="19">
        <f>+'Transfer From Amtech'!C47</f>
        <v>0</v>
      </c>
      <c r="E47" s="19">
        <f>+'Transfer From Amtech'!D47</f>
        <v>0</v>
      </c>
      <c r="F47" s="20">
        <f>+'Transfer From Amtech'!F47</f>
        <v>0</v>
      </c>
      <c r="G47" s="20">
        <f>+'Transfer From Amtech'!E47</f>
        <v>0</v>
      </c>
      <c r="H47" s="20">
        <f>+'Transfer From Amtech'!H47</f>
        <v>0</v>
      </c>
      <c r="I47" s="20"/>
      <c r="J47" s="20">
        <f>+'Transfer From Amtech'!G47</f>
        <v>0</v>
      </c>
      <c r="K47" s="21">
        <f>+'Transfer From Amtech'!I47</f>
        <v>0</v>
      </c>
      <c r="L47" s="22">
        <f>+'Transfer From Amtech'!J47</f>
        <v>0</v>
      </c>
      <c r="M47" s="23">
        <f>+'Transfer From Amtech'!L47</f>
        <v>0</v>
      </c>
      <c r="N47" s="24">
        <f>+'Transfer From Amtech'!M47</f>
        <v>0</v>
      </c>
    </row>
    <row r="48" spans="2:14" ht="15" customHeight="1" x14ac:dyDescent="0.25">
      <c r="B48" s="9"/>
      <c r="C48" s="19"/>
      <c r="D48" s="19">
        <f>+'Transfer From Amtech'!C48</f>
        <v>0</v>
      </c>
      <c r="E48" s="19">
        <f>+'Transfer From Amtech'!D48</f>
        <v>0</v>
      </c>
      <c r="F48" s="20">
        <f>+'Transfer From Amtech'!F48</f>
        <v>0</v>
      </c>
      <c r="G48" s="20">
        <f>+'Transfer From Amtech'!E48</f>
        <v>0</v>
      </c>
      <c r="H48" s="20">
        <f>+'Transfer From Amtech'!H48</f>
        <v>0</v>
      </c>
      <c r="I48" s="20"/>
      <c r="J48" s="20">
        <f>+'Transfer From Amtech'!G48</f>
        <v>0</v>
      </c>
      <c r="K48" s="21">
        <f>+'Transfer From Amtech'!I48</f>
        <v>0</v>
      </c>
      <c r="L48" s="22">
        <f>+'Transfer From Amtech'!J48</f>
        <v>0</v>
      </c>
      <c r="M48" s="23">
        <f>+'Transfer From Amtech'!L48</f>
        <v>0</v>
      </c>
      <c r="N48" s="24">
        <f>+'Transfer From Amtech'!M48</f>
        <v>0</v>
      </c>
    </row>
    <row r="49" spans="2:14" ht="15" customHeight="1" x14ac:dyDescent="0.25">
      <c r="B49" s="9"/>
      <c r="C49" s="19"/>
      <c r="D49" s="19">
        <f>+'Transfer From Amtech'!C49</f>
        <v>0</v>
      </c>
      <c r="E49" s="19">
        <f>+'Transfer From Amtech'!D49</f>
        <v>0</v>
      </c>
      <c r="F49" s="20">
        <f>+'Transfer From Amtech'!F49</f>
        <v>0</v>
      </c>
      <c r="G49" s="20">
        <f>+'Transfer From Amtech'!E49</f>
        <v>0</v>
      </c>
      <c r="H49" s="20">
        <f>+'Transfer From Amtech'!H49</f>
        <v>0</v>
      </c>
      <c r="I49" s="20"/>
      <c r="J49" s="20">
        <f>+'Transfer From Amtech'!G49</f>
        <v>0</v>
      </c>
      <c r="K49" s="21">
        <f>+'Transfer From Amtech'!I49</f>
        <v>0</v>
      </c>
      <c r="L49" s="22">
        <f>+'Transfer From Amtech'!J49</f>
        <v>0</v>
      </c>
      <c r="M49" s="23">
        <f>+'Transfer From Amtech'!L49</f>
        <v>0</v>
      </c>
      <c r="N49" s="24">
        <f>+'Transfer From Amtech'!M49</f>
        <v>0</v>
      </c>
    </row>
    <row r="50" spans="2:14" ht="15" customHeight="1" x14ac:dyDescent="0.25">
      <c r="B50" s="9"/>
      <c r="C50" s="19"/>
      <c r="D50" s="19">
        <f>+'Transfer From Amtech'!C50</f>
        <v>0</v>
      </c>
      <c r="E50" s="19">
        <f>+'Transfer From Amtech'!D50</f>
        <v>0</v>
      </c>
      <c r="F50" s="20">
        <f>+'Transfer From Amtech'!F50</f>
        <v>0</v>
      </c>
      <c r="G50" s="20">
        <f>+'Transfer From Amtech'!E50</f>
        <v>0</v>
      </c>
      <c r="H50" s="20">
        <f>+'Transfer From Amtech'!H50</f>
        <v>0</v>
      </c>
      <c r="I50" s="20"/>
      <c r="J50" s="20">
        <f>+'Transfer From Amtech'!G50</f>
        <v>0</v>
      </c>
      <c r="K50" s="21">
        <f>+'Transfer From Amtech'!I50</f>
        <v>0</v>
      </c>
      <c r="L50" s="22">
        <f>+'Transfer From Amtech'!J50</f>
        <v>0</v>
      </c>
      <c r="M50" s="23">
        <f>+'Transfer From Amtech'!L50</f>
        <v>0</v>
      </c>
      <c r="N50" s="24">
        <f>+'Transfer From Amtech'!M50</f>
        <v>0</v>
      </c>
    </row>
    <row r="51" spans="2:14" ht="15" customHeight="1" x14ac:dyDescent="0.25">
      <c r="B51" s="9"/>
      <c r="C51" s="19"/>
      <c r="D51" s="19">
        <f>+'Transfer From Amtech'!C51</f>
        <v>0</v>
      </c>
      <c r="E51" s="19">
        <f>+'Transfer From Amtech'!D51</f>
        <v>0</v>
      </c>
      <c r="F51" s="20">
        <f>+'Transfer From Amtech'!F51</f>
        <v>0</v>
      </c>
      <c r="G51" s="20">
        <f>+'Transfer From Amtech'!E51</f>
        <v>0</v>
      </c>
      <c r="H51" s="20">
        <f>+'Transfer From Amtech'!H51</f>
        <v>0</v>
      </c>
      <c r="I51" s="20"/>
      <c r="J51" s="20">
        <f>+'Transfer From Amtech'!G51</f>
        <v>0</v>
      </c>
      <c r="K51" s="21">
        <f>+'Transfer From Amtech'!I51</f>
        <v>0</v>
      </c>
      <c r="L51" s="22">
        <f>+'Transfer From Amtech'!J51</f>
        <v>0</v>
      </c>
      <c r="M51" s="23">
        <f>+'Transfer From Amtech'!L51</f>
        <v>0</v>
      </c>
      <c r="N51" s="24">
        <f>+'Transfer From Amtech'!M51</f>
        <v>0</v>
      </c>
    </row>
    <row r="52" spans="2:14" ht="15" customHeight="1" x14ac:dyDescent="0.25">
      <c r="B52" s="9"/>
      <c r="C52" s="19"/>
      <c r="D52" s="19">
        <f>+'Transfer From Amtech'!C52</f>
        <v>0</v>
      </c>
      <c r="E52" s="19">
        <f>+'Transfer From Amtech'!D52</f>
        <v>0</v>
      </c>
      <c r="F52" s="20">
        <f>+'Transfer From Amtech'!F52</f>
        <v>0</v>
      </c>
      <c r="G52" s="20">
        <f>+'Transfer From Amtech'!E52</f>
        <v>0</v>
      </c>
      <c r="H52" s="20">
        <f>+'Transfer From Amtech'!H52</f>
        <v>0</v>
      </c>
      <c r="I52" s="20"/>
      <c r="J52" s="20">
        <f>+'Transfer From Amtech'!G52</f>
        <v>0</v>
      </c>
      <c r="K52" s="21">
        <f>+'Transfer From Amtech'!I52</f>
        <v>0</v>
      </c>
      <c r="L52" s="22">
        <f>+'Transfer From Amtech'!J52</f>
        <v>0</v>
      </c>
      <c r="M52" s="23">
        <f>+'Transfer From Amtech'!L52</f>
        <v>0</v>
      </c>
      <c r="N52" s="24">
        <f>+'Transfer From Amtech'!M52</f>
        <v>0</v>
      </c>
    </row>
    <row r="53" spans="2:14" ht="15" customHeight="1" x14ac:dyDescent="0.25">
      <c r="B53" s="9"/>
      <c r="C53" s="19"/>
      <c r="D53" s="19">
        <f>+'Transfer From Amtech'!C53</f>
        <v>0</v>
      </c>
      <c r="E53" s="19">
        <f>+'Transfer From Amtech'!D53</f>
        <v>0</v>
      </c>
      <c r="F53" s="20">
        <f>+'Transfer From Amtech'!F53</f>
        <v>0</v>
      </c>
      <c r="G53" s="20">
        <f>+'Transfer From Amtech'!E53</f>
        <v>0</v>
      </c>
      <c r="H53" s="20">
        <f>+'Transfer From Amtech'!H53</f>
        <v>0</v>
      </c>
      <c r="I53" s="20"/>
      <c r="J53" s="20">
        <f>+'Transfer From Amtech'!G53</f>
        <v>0</v>
      </c>
      <c r="K53" s="21">
        <f>+'Transfer From Amtech'!I53</f>
        <v>0</v>
      </c>
      <c r="L53" s="22">
        <f>+'Transfer From Amtech'!J53</f>
        <v>0</v>
      </c>
      <c r="M53" s="23">
        <f>+'Transfer From Amtech'!L53</f>
        <v>0</v>
      </c>
      <c r="N53" s="24">
        <f>+'Transfer From Amtech'!M53</f>
        <v>0</v>
      </c>
    </row>
    <row r="54" spans="2:14" ht="15" customHeight="1" x14ac:dyDescent="0.25">
      <c r="B54" s="9"/>
      <c r="C54" s="19"/>
      <c r="D54" s="19">
        <f>+'Transfer From Amtech'!C54</f>
        <v>0</v>
      </c>
      <c r="E54" s="19">
        <f>+'Transfer From Amtech'!D54</f>
        <v>0</v>
      </c>
      <c r="F54" s="20">
        <f>+'Transfer From Amtech'!F54</f>
        <v>0</v>
      </c>
      <c r="G54" s="20">
        <f>+'Transfer From Amtech'!E54</f>
        <v>0</v>
      </c>
      <c r="H54" s="20">
        <f>+'Transfer From Amtech'!H54</f>
        <v>0</v>
      </c>
      <c r="I54" s="20"/>
      <c r="J54" s="20">
        <f>+'Transfer From Amtech'!G54</f>
        <v>0</v>
      </c>
      <c r="K54" s="21">
        <f>+'Transfer From Amtech'!I54</f>
        <v>0</v>
      </c>
      <c r="L54" s="22">
        <f>+'Transfer From Amtech'!J54</f>
        <v>0</v>
      </c>
      <c r="M54" s="23">
        <f>+'Transfer From Amtech'!L54</f>
        <v>0</v>
      </c>
      <c r="N54" s="24">
        <f>+'Transfer From Amtech'!M54</f>
        <v>0</v>
      </c>
    </row>
    <row r="55" spans="2:14" ht="15" customHeight="1" x14ac:dyDescent="0.25">
      <c r="B55" s="9"/>
      <c r="C55" s="19"/>
      <c r="D55" s="19">
        <f>+'Transfer From Amtech'!C55</f>
        <v>0</v>
      </c>
      <c r="E55" s="19">
        <f>+'Transfer From Amtech'!D55</f>
        <v>0</v>
      </c>
      <c r="F55" s="20">
        <f>+'Transfer From Amtech'!F55</f>
        <v>0</v>
      </c>
      <c r="G55" s="20">
        <f>+'Transfer From Amtech'!E55</f>
        <v>0</v>
      </c>
      <c r="H55" s="20">
        <f>+'Transfer From Amtech'!H55</f>
        <v>0</v>
      </c>
      <c r="I55" s="20"/>
      <c r="J55" s="20">
        <f>+'Transfer From Amtech'!G55</f>
        <v>0</v>
      </c>
      <c r="K55" s="21">
        <f>+'Transfer From Amtech'!I55</f>
        <v>0</v>
      </c>
      <c r="L55" s="22">
        <f>+'Transfer From Amtech'!J55</f>
        <v>0</v>
      </c>
      <c r="M55" s="23">
        <f>+'Transfer From Amtech'!L55</f>
        <v>0</v>
      </c>
      <c r="N55" s="24">
        <f>+'Transfer From Amtech'!M55</f>
        <v>0</v>
      </c>
    </row>
    <row r="56" spans="2:14" ht="15" customHeight="1" x14ac:dyDescent="0.25">
      <c r="B56" s="9"/>
      <c r="C56" s="19"/>
      <c r="D56" s="19">
        <f>+'Transfer From Amtech'!C56</f>
        <v>0</v>
      </c>
      <c r="E56" s="19">
        <f>+'Transfer From Amtech'!D56</f>
        <v>0</v>
      </c>
      <c r="F56" s="20">
        <f>+'Transfer From Amtech'!F56</f>
        <v>0</v>
      </c>
      <c r="G56" s="20">
        <f>+'Transfer From Amtech'!E56</f>
        <v>0</v>
      </c>
      <c r="H56" s="20">
        <f>+'Transfer From Amtech'!H56</f>
        <v>0</v>
      </c>
      <c r="I56" s="20"/>
      <c r="J56" s="20">
        <f>+'Transfer From Amtech'!G56</f>
        <v>0</v>
      </c>
      <c r="K56" s="21">
        <f>+'Transfer From Amtech'!I56</f>
        <v>0</v>
      </c>
      <c r="L56" s="22">
        <f>+'Transfer From Amtech'!J56</f>
        <v>0</v>
      </c>
      <c r="M56" s="23">
        <f>+'Transfer From Amtech'!L56</f>
        <v>0</v>
      </c>
      <c r="N56" s="24">
        <f>+'Transfer From Amtech'!M56</f>
        <v>0</v>
      </c>
    </row>
    <row r="57" spans="2:14" ht="15" customHeight="1" x14ac:dyDescent="0.25">
      <c r="B57" s="9"/>
      <c r="C57" s="19"/>
      <c r="D57" s="19">
        <f>+'Transfer From Amtech'!C57</f>
        <v>0</v>
      </c>
      <c r="E57" s="19">
        <f>+'Transfer From Amtech'!D57</f>
        <v>0</v>
      </c>
      <c r="F57" s="20">
        <f>+'Transfer From Amtech'!F57</f>
        <v>0</v>
      </c>
      <c r="G57" s="20">
        <f>+'Transfer From Amtech'!E57</f>
        <v>0</v>
      </c>
      <c r="H57" s="20">
        <f>+'Transfer From Amtech'!H57</f>
        <v>0</v>
      </c>
      <c r="I57" s="20"/>
      <c r="J57" s="20">
        <f>+'Transfer From Amtech'!G57</f>
        <v>0</v>
      </c>
      <c r="K57" s="21">
        <f>+'Transfer From Amtech'!I57</f>
        <v>0</v>
      </c>
      <c r="L57" s="22">
        <f>+'Transfer From Amtech'!J57</f>
        <v>0</v>
      </c>
      <c r="M57" s="23">
        <f>+'Transfer From Amtech'!L57</f>
        <v>0</v>
      </c>
      <c r="N57" s="24">
        <f>+'Transfer From Amtech'!M57</f>
        <v>0</v>
      </c>
    </row>
    <row r="58" spans="2:14" ht="15" customHeight="1" x14ac:dyDescent="0.25">
      <c r="B58" s="9"/>
      <c r="C58" s="19"/>
      <c r="D58" s="19">
        <f>+'Transfer From Amtech'!C58</f>
        <v>0</v>
      </c>
      <c r="E58" s="19">
        <f>+'Transfer From Amtech'!D58</f>
        <v>0</v>
      </c>
      <c r="F58" s="20">
        <f>+'Transfer From Amtech'!F58</f>
        <v>0</v>
      </c>
      <c r="G58" s="20">
        <f>+'Transfer From Amtech'!E58</f>
        <v>0</v>
      </c>
      <c r="H58" s="20">
        <f>+'Transfer From Amtech'!H58</f>
        <v>0</v>
      </c>
      <c r="I58" s="20"/>
      <c r="J58" s="20">
        <f>+'Transfer From Amtech'!G58</f>
        <v>0</v>
      </c>
      <c r="K58" s="21">
        <f>+'Transfer From Amtech'!I58</f>
        <v>0</v>
      </c>
      <c r="L58" s="22">
        <f>+'Transfer From Amtech'!J58</f>
        <v>0</v>
      </c>
      <c r="M58" s="23">
        <f>+'Transfer From Amtech'!L58</f>
        <v>0</v>
      </c>
      <c r="N58" s="24">
        <f>+'Transfer From Amtech'!M58</f>
        <v>0</v>
      </c>
    </row>
    <row r="59" spans="2:14" ht="15" customHeight="1" x14ac:dyDescent="0.25">
      <c r="B59" s="9"/>
      <c r="C59" s="19"/>
      <c r="D59" s="19">
        <f>+'Transfer From Amtech'!C59</f>
        <v>0</v>
      </c>
      <c r="E59" s="19">
        <f>+'Transfer From Amtech'!D59</f>
        <v>0</v>
      </c>
      <c r="F59" s="20">
        <f>+'Transfer From Amtech'!F59</f>
        <v>0</v>
      </c>
      <c r="G59" s="20">
        <f>+'Transfer From Amtech'!E59</f>
        <v>0</v>
      </c>
      <c r="H59" s="20">
        <f>+'Transfer From Amtech'!H59</f>
        <v>0</v>
      </c>
      <c r="I59" s="20"/>
      <c r="J59" s="20">
        <f>+'Transfer From Amtech'!G59</f>
        <v>0</v>
      </c>
      <c r="K59" s="21">
        <f>+'Transfer From Amtech'!I59</f>
        <v>0</v>
      </c>
      <c r="L59" s="22">
        <f>+'Transfer From Amtech'!J59</f>
        <v>0</v>
      </c>
      <c r="M59" s="23">
        <f>+'Transfer From Amtech'!L59</f>
        <v>0</v>
      </c>
      <c r="N59" s="24">
        <f>+'Transfer From Amtech'!M59</f>
        <v>0</v>
      </c>
    </row>
    <row r="60" spans="2:14" ht="15" customHeight="1" x14ac:dyDescent="0.25">
      <c r="B60" s="9"/>
      <c r="C60" s="19"/>
      <c r="D60" s="19">
        <f>+'Transfer From Amtech'!C60</f>
        <v>0</v>
      </c>
      <c r="E60" s="19">
        <f>+'Transfer From Amtech'!D60</f>
        <v>0</v>
      </c>
      <c r="F60" s="20">
        <f>+'Transfer From Amtech'!F60</f>
        <v>0</v>
      </c>
      <c r="G60" s="20">
        <f>+'Transfer From Amtech'!E60</f>
        <v>0</v>
      </c>
      <c r="H60" s="20">
        <f>+'Transfer From Amtech'!H60</f>
        <v>0</v>
      </c>
      <c r="I60" s="20"/>
      <c r="J60" s="20">
        <f>+'Transfer From Amtech'!G60</f>
        <v>0</v>
      </c>
      <c r="K60" s="21">
        <f>+'Transfer From Amtech'!I60</f>
        <v>0</v>
      </c>
      <c r="L60" s="22">
        <f>+'Transfer From Amtech'!J60</f>
        <v>0</v>
      </c>
      <c r="M60" s="23">
        <f>+'Transfer From Amtech'!L60</f>
        <v>0</v>
      </c>
      <c r="N60" s="24">
        <f>+'Transfer From Amtech'!M60</f>
        <v>0</v>
      </c>
    </row>
    <row r="61" spans="2:14" ht="15" customHeight="1" x14ac:dyDescent="0.25">
      <c r="B61" s="9"/>
      <c r="C61" s="19"/>
      <c r="D61" s="19">
        <f>+'Transfer From Amtech'!C61</f>
        <v>0</v>
      </c>
      <c r="E61" s="19">
        <f>+'Transfer From Amtech'!D61</f>
        <v>0</v>
      </c>
      <c r="F61" s="20">
        <f>+'Transfer From Amtech'!F61</f>
        <v>0</v>
      </c>
      <c r="G61" s="20">
        <f>+'Transfer From Amtech'!E61</f>
        <v>0</v>
      </c>
      <c r="H61" s="20">
        <f>+'Transfer From Amtech'!H61</f>
        <v>0</v>
      </c>
      <c r="I61" s="20"/>
      <c r="J61" s="20">
        <f>+'Transfer From Amtech'!G61</f>
        <v>0</v>
      </c>
      <c r="K61" s="21">
        <f>+'Transfer From Amtech'!I61</f>
        <v>0</v>
      </c>
      <c r="L61" s="22">
        <f>+'Transfer From Amtech'!J61</f>
        <v>0</v>
      </c>
      <c r="M61" s="23">
        <f>+'Transfer From Amtech'!L61</f>
        <v>0</v>
      </c>
      <c r="N61" s="24">
        <f>+'Transfer From Amtech'!M61</f>
        <v>0</v>
      </c>
    </row>
    <row r="62" spans="2:14" ht="15" customHeight="1" x14ac:dyDescent="0.25">
      <c r="B62" s="9"/>
      <c r="C62" s="19"/>
      <c r="D62" s="19">
        <f>+'Transfer From Amtech'!C62</f>
        <v>0</v>
      </c>
      <c r="E62" s="19">
        <f>+'Transfer From Amtech'!D62</f>
        <v>0</v>
      </c>
      <c r="F62" s="20">
        <f>+'Transfer From Amtech'!F62</f>
        <v>0</v>
      </c>
      <c r="G62" s="20">
        <f>+'Transfer From Amtech'!E62</f>
        <v>0</v>
      </c>
      <c r="H62" s="20">
        <f>+'Transfer From Amtech'!H62</f>
        <v>0</v>
      </c>
      <c r="I62" s="20"/>
      <c r="J62" s="20">
        <f>+'Transfer From Amtech'!G62</f>
        <v>0</v>
      </c>
      <c r="K62" s="21">
        <f>+'Transfer From Amtech'!I62</f>
        <v>0</v>
      </c>
      <c r="L62" s="22">
        <f>+'Transfer From Amtech'!J62</f>
        <v>0</v>
      </c>
      <c r="M62" s="23">
        <f>+'Transfer From Amtech'!L62</f>
        <v>0</v>
      </c>
      <c r="N62" s="24">
        <f>+'Transfer From Amtech'!M62</f>
        <v>0</v>
      </c>
    </row>
    <row r="63" spans="2:14" ht="15" customHeight="1" x14ac:dyDescent="0.25">
      <c r="B63" s="9"/>
      <c r="C63" s="19"/>
      <c r="D63" s="19">
        <f>+'Transfer From Amtech'!C63</f>
        <v>0</v>
      </c>
      <c r="E63" s="19">
        <f>+'Transfer From Amtech'!D63</f>
        <v>0</v>
      </c>
      <c r="F63" s="20">
        <f>+'Transfer From Amtech'!F63</f>
        <v>0</v>
      </c>
      <c r="G63" s="20">
        <f>+'Transfer From Amtech'!E63</f>
        <v>0</v>
      </c>
      <c r="H63" s="20">
        <f>+'Transfer From Amtech'!H63</f>
        <v>0</v>
      </c>
      <c r="I63" s="20"/>
      <c r="J63" s="20">
        <f>+'Transfer From Amtech'!G63</f>
        <v>0</v>
      </c>
      <c r="K63" s="21">
        <f>+'Transfer From Amtech'!I63</f>
        <v>0</v>
      </c>
      <c r="L63" s="22">
        <f>+'Transfer From Amtech'!J63</f>
        <v>0</v>
      </c>
      <c r="M63" s="23">
        <f>+'Transfer From Amtech'!L63</f>
        <v>0</v>
      </c>
      <c r="N63" s="24">
        <f>+'Transfer From Amtech'!M63</f>
        <v>0</v>
      </c>
    </row>
    <row r="64" spans="2:14" ht="15" customHeight="1" x14ac:dyDescent="0.25">
      <c r="B64" s="9"/>
      <c r="C64" s="19"/>
      <c r="D64" s="19">
        <f>+'Transfer From Amtech'!C64</f>
        <v>0</v>
      </c>
      <c r="E64" s="19">
        <f>+'Transfer From Amtech'!D64</f>
        <v>0</v>
      </c>
      <c r="F64" s="20">
        <f>+'Transfer From Amtech'!F64</f>
        <v>0</v>
      </c>
      <c r="G64" s="20">
        <f>+'Transfer From Amtech'!E64</f>
        <v>0</v>
      </c>
      <c r="H64" s="20">
        <f>+'Transfer From Amtech'!H64</f>
        <v>0</v>
      </c>
      <c r="I64" s="20"/>
      <c r="J64" s="20">
        <f>+'Transfer From Amtech'!G64</f>
        <v>0</v>
      </c>
      <c r="K64" s="21">
        <f>+'Transfer From Amtech'!I64</f>
        <v>0</v>
      </c>
      <c r="L64" s="22">
        <f>+'Transfer From Amtech'!J64</f>
        <v>0</v>
      </c>
      <c r="M64" s="23">
        <f>+'Transfer From Amtech'!L64</f>
        <v>0</v>
      </c>
      <c r="N64" s="24">
        <f>+'Transfer From Amtech'!M64</f>
        <v>0</v>
      </c>
    </row>
    <row r="65" spans="2:14" ht="15" customHeight="1" x14ac:dyDescent="0.25">
      <c r="B65" s="9"/>
      <c r="C65" s="19"/>
      <c r="D65" s="19">
        <f>+'Transfer From Amtech'!C65</f>
        <v>0</v>
      </c>
      <c r="E65" s="19">
        <f>+'Transfer From Amtech'!D65</f>
        <v>0</v>
      </c>
      <c r="F65" s="20">
        <f>+'Transfer From Amtech'!F65</f>
        <v>0</v>
      </c>
      <c r="G65" s="20">
        <f>+'Transfer From Amtech'!E65</f>
        <v>0</v>
      </c>
      <c r="H65" s="20">
        <f>+'Transfer From Amtech'!H65</f>
        <v>0</v>
      </c>
      <c r="I65" s="20"/>
      <c r="J65" s="20">
        <f>+'Transfer From Amtech'!G65</f>
        <v>0</v>
      </c>
      <c r="K65" s="21">
        <f>+'Transfer From Amtech'!I65</f>
        <v>0</v>
      </c>
      <c r="L65" s="22">
        <f>+'Transfer From Amtech'!J65</f>
        <v>0</v>
      </c>
      <c r="M65" s="23">
        <f>+'Transfer From Amtech'!L65</f>
        <v>0</v>
      </c>
      <c r="N65" s="24">
        <f>+'Transfer From Amtech'!M65</f>
        <v>0</v>
      </c>
    </row>
    <row r="66" spans="2:14" ht="15" customHeight="1" x14ac:dyDescent="0.25">
      <c r="B66" s="9"/>
      <c r="C66" s="19"/>
      <c r="D66" s="19">
        <f>+'Transfer From Amtech'!C66</f>
        <v>0</v>
      </c>
      <c r="E66" s="19">
        <f>+'Transfer From Amtech'!D66</f>
        <v>0</v>
      </c>
      <c r="F66" s="20">
        <f>+'Transfer From Amtech'!F66</f>
        <v>0</v>
      </c>
      <c r="G66" s="20">
        <f>+'Transfer From Amtech'!E66</f>
        <v>0</v>
      </c>
      <c r="H66" s="20">
        <f>+'Transfer From Amtech'!H66</f>
        <v>0</v>
      </c>
      <c r="I66" s="20"/>
      <c r="J66" s="20">
        <f>+'Transfer From Amtech'!G66</f>
        <v>0</v>
      </c>
      <c r="K66" s="21">
        <f>+'Transfer From Amtech'!I66</f>
        <v>0</v>
      </c>
      <c r="L66" s="22">
        <f>+'Transfer From Amtech'!J66</f>
        <v>0</v>
      </c>
      <c r="M66" s="23">
        <f>+'Transfer From Amtech'!L66</f>
        <v>0</v>
      </c>
      <c r="N66" s="24">
        <f>+'Transfer From Amtech'!M66</f>
        <v>0</v>
      </c>
    </row>
    <row r="67" spans="2:14" ht="15" customHeight="1" x14ac:dyDescent="0.25">
      <c r="B67" s="9"/>
      <c r="C67" s="19"/>
      <c r="D67" s="19">
        <f>+'Transfer From Amtech'!C67</f>
        <v>0</v>
      </c>
      <c r="E67" s="19">
        <f>+'Transfer From Amtech'!D67</f>
        <v>0</v>
      </c>
      <c r="F67" s="20">
        <f>+'Transfer From Amtech'!F67</f>
        <v>0</v>
      </c>
      <c r="G67" s="20">
        <f>+'Transfer From Amtech'!E67</f>
        <v>0</v>
      </c>
      <c r="H67" s="20">
        <f>+'Transfer From Amtech'!H67</f>
        <v>0</v>
      </c>
      <c r="I67" s="20"/>
      <c r="J67" s="20">
        <f>+'Transfer From Amtech'!G67</f>
        <v>0</v>
      </c>
      <c r="K67" s="21">
        <f>+'Transfer From Amtech'!I67</f>
        <v>0</v>
      </c>
      <c r="L67" s="22">
        <f>+'Transfer From Amtech'!J67</f>
        <v>0</v>
      </c>
      <c r="M67" s="23">
        <f>+'Transfer From Amtech'!L67</f>
        <v>0</v>
      </c>
      <c r="N67" s="24">
        <f>+'Transfer From Amtech'!M67</f>
        <v>0</v>
      </c>
    </row>
    <row r="68" spans="2:14" ht="15" customHeight="1" x14ac:dyDescent="0.25">
      <c r="B68" s="9"/>
      <c r="C68" s="19"/>
      <c r="D68" s="19">
        <f>+'Transfer From Amtech'!C68</f>
        <v>0</v>
      </c>
      <c r="E68" s="19">
        <f>+'Transfer From Amtech'!D68</f>
        <v>0</v>
      </c>
      <c r="F68" s="20">
        <f>+'Transfer From Amtech'!F68</f>
        <v>0</v>
      </c>
      <c r="G68" s="20">
        <f>+'Transfer From Amtech'!E68</f>
        <v>0</v>
      </c>
      <c r="H68" s="20">
        <f>+'Transfer From Amtech'!H68</f>
        <v>0</v>
      </c>
      <c r="I68" s="20"/>
      <c r="J68" s="20">
        <f>+'Transfer From Amtech'!G68</f>
        <v>0</v>
      </c>
      <c r="K68" s="21">
        <f>+'Transfer From Amtech'!I68</f>
        <v>0</v>
      </c>
      <c r="L68" s="22">
        <f>+'Transfer From Amtech'!J68</f>
        <v>0</v>
      </c>
      <c r="M68" s="23">
        <f>+'Transfer From Amtech'!L68</f>
        <v>0</v>
      </c>
      <c r="N68" s="24">
        <f>+'Transfer From Amtech'!M68</f>
        <v>0</v>
      </c>
    </row>
    <row r="69" spans="2:14" ht="15" customHeight="1" x14ac:dyDescent="0.25">
      <c r="B69" s="9"/>
      <c r="C69" s="19"/>
      <c r="D69" s="19">
        <f>+'Transfer From Amtech'!C69</f>
        <v>0</v>
      </c>
      <c r="E69" s="19">
        <f>+'Transfer From Amtech'!D69</f>
        <v>0</v>
      </c>
      <c r="F69" s="20">
        <f>+'Transfer From Amtech'!F69</f>
        <v>0</v>
      </c>
      <c r="G69" s="20">
        <f>+'Transfer From Amtech'!E69</f>
        <v>0</v>
      </c>
      <c r="H69" s="20">
        <f>+'Transfer From Amtech'!H69</f>
        <v>0</v>
      </c>
      <c r="I69" s="20"/>
      <c r="J69" s="20">
        <f>+'Transfer From Amtech'!G69</f>
        <v>0</v>
      </c>
      <c r="K69" s="21">
        <f>+'Transfer From Amtech'!I69</f>
        <v>0</v>
      </c>
      <c r="L69" s="22">
        <f>+'Transfer From Amtech'!J69</f>
        <v>0</v>
      </c>
      <c r="M69" s="23">
        <f>+'Transfer From Amtech'!L69</f>
        <v>0</v>
      </c>
      <c r="N69" s="24">
        <f>+'Transfer From Amtech'!M69</f>
        <v>0</v>
      </c>
    </row>
    <row r="70" spans="2:14" ht="15" customHeight="1" x14ac:dyDescent="0.25">
      <c r="B70" s="9"/>
      <c r="C70" s="19"/>
      <c r="D70" s="19">
        <f>+'Transfer From Amtech'!C70</f>
        <v>0</v>
      </c>
      <c r="E70" s="19">
        <f>+'Transfer From Amtech'!D70</f>
        <v>0</v>
      </c>
      <c r="F70" s="20">
        <f>+'Transfer From Amtech'!F70</f>
        <v>0</v>
      </c>
      <c r="G70" s="20">
        <f>+'Transfer From Amtech'!E70</f>
        <v>0</v>
      </c>
      <c r="H70" s="20">
        <f>+'Transfer From Amtech'!H70</f>
        <v>0</v>
      </c>
      <c r="I70" s="20"/>
      <c r="J70" s="20">
        <f>+'Transfer From Amtech'!G70</f>
        <v>0</v>
      </c>
      <c r="K70" s="21">
        <f>+'Transfer From Amtech'!I70</f>
        <v>0</v>
      </c>
      <c r="L70" s="22">
        <f>+'Transfer From Amtech'!J70</f>
        <v>0</v>
      </c>
      <c r="M70" s="23">
        <f>+'Transfer From Amtech'!L70</f>
        <v>0</v>
      </c>
      <c r="N70" s="24">
        <f>+'Transfer From Amtech'!M70</f>
        <v>0</v>
      </c>
    </row>
    <row r="71" spans="2:14" ht="15" customHeight="1" x14ac:dyDescent="0.25">
      <c r="B71" s="9"/>
      <c r="C71" s="19"/>
      <c r="D71" s="19">
        <f>+'Transfer From Amtech'!C71</f>
        <v>0</v>
      </c>
      <c r="E71" s="19">
        <f>+'Transfer From Amtech'!D71</f>
        <v>0</v>
      </c>
      <c r="F71" s="20">
        <f>+'Transfer From Amtech'!F71</f>
        <v>0</v>
      </c>
      <c r="G71" s="20">
        <f>+'Transfer From Amtech'!E71</f>
        <v>0</v>
      </c>
      <c r="H71" s="20">
        <f>+'Transfer From Amtech'!H71</f>
        <v>0</v>
      </c>
      <c r="I71" s="20"/>
      <c r="J71" s="20">
        <f>+'Transfer From Amtech'!G71</f>
        <v>0</v>
      </c>
      <c r="K71" s="21">
        <f>+'Transfer From Amtech'!I71</f>
        <v>0</v>
      </c>
      <c r="L71" s="22">
        <f>+'Transfer From Amtech'!J71</f>
        <v>0</v>
      </c>
      <c r="M71" s="23">
        <f>+'Transfer From Amtech'!L71</f>
        <v>0</v>
      </c>
      <c r="N71" s="24">
        <f>+'Transfer From Amtech'!M71</f>
        <v>0</v>
      </c>
    </row>
    <row r="72" spans="2:14" ht="15" customHeight="1" x14ac:dyDescent="0.25">
      <c r="B72" s="9"/>
      <c r="C72" s="19"/>
      <c r="D72" s="19">
        <f>+'Transfer From Amtech'!C72</f>
        <v>0</v>
      </c>
      <c r="E72" s="19">
        <f>+'Transfer From Amtech'!D72</f>
        <v>0</v>
      </c>
      <c r="F72" s="20">
        <f>+'Transfer From Amtech'!F72</f>
        <v>0</v>
      </c>
      <c r="G72" s="20">
        <f>+'Transfer From Amtech'!E72</f>
        <v>0</v>
      </c>
      <c r="H72" s="20">
        <f>+'Transfer From Amtech'!H72</f>
        <v>0</v>
      </c>
      <c r="I72" s="20"/>
      <c r="J72" s="20">
        <f>+'Transfer From Amtech'!G72</f>
        <v>0</v>
      </c>
      <c r="K72" s="21">
        <f>+'Transfer From Amtech'!I72</f>
        <v>0</v>
      </c>
      <c r="L72" s="22">
        <f>+'Transfer From Amtech'!J72</f>
        <v>0</v>
      </c>
      <c r="M72" s="23">
        <f>+'Transfer From Amtech'!L72</f>
        <v>0</v>
      </c>
      <c r="N72" s="24">
        <f>+'Transfer From Amtech'!M72</f>
        <v>0</v>
      </c>
    </row>
    <row r="73" spans="2:14" ht="15" customHeight="1" x14ac:dyDescent="0.25">
      <c r="B73" s="9"/>
      <c r="C73" s="19"/>
      <c r="D73" s="19">
        <f>+'Transfer From Amtech'!C73</f>
        <v>0</v>
      </c>
      <c r="E73" s="19">
        <f>+'Transfer From Amtech'!D73</f>
        <v>0</v>
      </c>
      <c r="F73" s="20">
        <f>+'Transfer From Amtech'!F73</f>
        <v>0</v>
      </c>
      <c r="G73" s="20">
        <f>+'Transfer From Amtech'!E73</f>
        <v>0</v>
      </c>
      <c r="H73" s="20">
        <f>+'Transfer From Amtech'!H73</f>
        <v>0</v>
      </c>
      <c r="I73" s="20"/>
      <c r="J73" s="20">
        <f>+'Transfer From Amtech'!G73</f>
        <v>0</v>
      </c>
      <c r="K73" s="21">
        <f>+'Transfer From Amtech'!I73</f>
        <v>0</v>
      </c>
      <c r="L73" s="22">
        <f>+'Transfer From Amtech'!J73</f>
        <v>0</v>
      </c>
      <c r="M73" s="23">
        <f>+'Transfer From Amtech'!L73</f>
        <v>0</v>
      </c>
      <c r="N73" s="24">
        <f>+'Transfer From Amtech'!M73</f>
        <v>0</v>
      </c>
    </row>
    <row r="74" spans="2:14" ht="15" customHeight="1" x14ac:dyDescent="0.25">
      <c r="B74" s="9"/>
      <c r="C74" s="19"/>
      <c r="D74" s="19">
        <f>+'Transfer From Amtech'!C74</f>
        <v>0</v>
      </c>
      <c r="E74" s="19">
        <f>+'Transfer From Amtech'!D74</f>
        <v>0</v>
      </c>
      <c r="F74" s="20">
        <f>+'Transfer From Amtech'!F74</f>
        <v>0</v>
      </c>
      <c r="G74" s="20">
        <f>+'Transfer From Amtech'!E74</f>
        <v>0</v>
      </c>
      <c r="H74" s="20">
        <f>+'Transfer From Amtech'!H74</f>
        <v>0</v>
      </c>
      <c r="I74" s="20"/>
      <c r="J74" s="20">
        <f>+'Transfer From Amtech'!G74</f>
        <v>0</v>
      </c>
      <c r="K74" s="21">
        <f>+'Transfer From Amtech'!I74</f>
        <v>0</v>
      </c>
      <c r="L74" s="22">
        <f>+'Transfer From Amtech'!J74</f>
        <v>0</v>
      </c>
      <c r="M74" s="23">
        <f>+'Transfer From Amtech'!L74</f>
        <v>0</v>
      </c>
      <c r="N74" s="24">
        <f>+'Transfer From Amtech'!M74</f>
        <v>0</v>
      </c>
    </row>
    <row r="75" spans="2:14" ht="15" customHeight="1" x14ac:dyDescent="0.25">
      <c r="B75" s="9"/>
      <c r="C75" s="19"/>
      <c r="D75" s="19">
        <f>+'Transfer From Amtech'!C75</f>
        <v>0</v>
      </c>
      <c r="E75" s="19">
        <f>+'Transfer From Amtech'!D75</f>
        <v>0</v>
      </c>
      <c r="F75" s="20">
        <f>+'Transfer From Amtech'!F75</f>
        <v>0</v>
      </c>
      <c r="G75" s="20">
        <f>+'Transfer From Amtech'!E75</f>
        <v>0</v>
      </c>
      <c r="H75" s="20">
        <f>+'Transfer From Amtech'!H75</f>
        <v>0</v>
      </c>
      <c r="I75" s="20"/>
      <c r="J75" s="20">
        <f>+'Transfer From Amtech'!G75</f>
        <v>0</v>
      </c>
      <c r="K75" s="21">
        <f>+'Transfer From Amtech'!I75</f>
        <v>0</v>
      </c>
      <c r="L75" s="22">
        <f>+'Transfer From Amtech'!J75</f>
        <v>0</v>
      </c>
      <c r="M75" s="23">
        <f>+'Transfer From Amtech'!L75</f>
        <v>0</v>
      </c>
      <c r="N75" s="24">
        <f>+'Transfer From Amtech'!M75</f>
        <v>0</v>
      </c>
    </row>
    <row r="76" spans="2:14" ht="15" customHeight="1" x14ac:dyDescent="0.25">
      <c r="B76" s="9"/>
      <c r="C76" s="19"/>
      <c r="D76" s="19">
        <f>+'Transfer From Amtech'!C76</f>
        <v>0</v>
      </c>
      <c r="E76" s="19">
        <f>+'Transfer From Amtech'!D76</f>
        <v>0</v>
      </c>
      <c r="F76" s="20">
        <f>+'Transfer From Amtech'!F76</f>
        <v>0</v>
      </c>
      <c r="G76" s="20">
        <f>+'Transfer From Amtech'!E76</f>
        <v>0</v>
      </c>
      <c r="H76" s="20">
        <f>+'Transfer From Amtech'!H76</f>
        <v>0</v>
      </c>
      <c r="I76" s="20"/>
      <c r="J76" s="20">
        <f>+'Transfer From Amtech'!G76</f>
        <v>0</v>
      </c>
      <c r="K76" s="21">
        <f>+'Transfer From Amtech'!I76</f>
        <v>0</v>
      </c>
      <c r="L76" s="22">
        <f>+'Transfer From Amtech'!J76</f>
        <v>0</v>
      </c>
      <c r="M76" s="23">
        <f>+'Transfer From Amtech'!L76</f>
        <v>0</v>
      </c>
      <c r="N76" s="24">
        <f>+'Transfer From Amtech'!M76</f>
        <v>0</v>
      </c>
    </row>
    <row r="77" spans="2:14" ht="15" customHeight="1" x14ac:dyDescent="0.25">
      <c r="B77" s="9"/>
      <c r="C77" s="19"/>
      <c r="D77" s="19">
        <f>+'Transfer From Amtech'!C77</f>
        <v>0</v>
      </c>
      <c r="E77" s="19">
        <f>+'Transfer From Amtech'!D77</f>
        <v>0</v>
      </c>
      <c r="F77" s="20">
        <f>+'Transfer From Amtech'!F77</f>
        <v>0</v>
      </c>
      <c r="G77" s="20">
        <f>+'Transfer From Amtech'!E77</f>
        <v>0</v>
      </c>
      <c r="H77" s="20">
        <f>+'Transfer From Amtech'!H77</f>
        <v>0</v>
      </c>
      <c r="I77" s="20"/>
      <c r="J77" s="20">
        <f>+'Transfer From Amtech'!G77</f>
        <v>0</v>
      </c>
      <c r="K77" s="21">
        <f>+'Transfer From Amtech'!I77</f>
        <v>0</v>
      </c>
      <c r="L77" s="22">
        <f>+'Transfer From Amtech'!J77</f>
        <v>0</v>
      </c>
      <c r="M77" s="23">
        <f>+'Transfer From Amtech'!L77</f>
        <v>0</v>
      </c>
      <c r="N77" s="24">
        <f>+'Transfer From Amtech'!M77</f>
        <v>0</v>
      </c>
    </row>
    <row r="78" spans="2:14" ht="15" customHeight="1" x14ac:dyDescent="0.25">
      <c r="B78" s="9"/>
      <c r="C78" s="19"/>
      <c r="D78" s="19">
        <f>+'Transfer From Amtech'!C78</f>
        <v>0</v>
      </c>
      <c r="E78" s="19">
        <f>+'Transfer From Amtech'!D78</f>
        <v>0</v>
      </c>
      <c r="F78" s="20">
        <f>+'Transfer From Amtech'!F78</f>
        <v>0</v>
      </c>
      <c r="G78" s="20">
        <f>+'Transfer From Amtech'!E78</f>
        <v>0</v>
      </c>
      <c r="H78" s="20">
        <f>+'Transfer From Amtech'!H78</f>
        <v>0</v>
      </c>
      <c r="I78" s="20"/>
      <c r="J78" s="20">
        <f>+'Transfer From Amtech'!G78</f>
        <v>0</v>
      </c>
      <c r="K78" s="21">
        <f>+'Transfer From Amtech'!I78</f>
        <v>0</v>
      </c>
      <c r="L78" s="22">
        <f>+'Transfer From Amtech'!J78</f>
        <v>0</v>
      </c>
      <c r="M78" s="23">
        <f>+'Transfer From Amtech'!L78</f>
        <v>0</v>
      </c>
      <c r="N78" s="24">
        <f>+'Transfer From Amtech'!M78</f>
        <v>0</v>
      </c>
    </row>
    <row r="79" spans="2:14" ht="15" customHeight="1" x14ac:dyDescent="0.25">
      <c r="B79" s="9"/>
      <c r="C79" s="19"/>
      <c r="D79" s="19">
        <f>+'Transfer From Amtech'!C79</f>
        <v>0</v>
      </c>
      <c r="E79" s="19">
        <f>+'Transfer From Amtech'!D79</f>
        <v>0</v>
      </c>
      <c r="F79" s="20">
        <f>+'Transfer From Amtech'!F79</f>
        <v>0</v>
      </c>
      <c r="G79" s="20">
        <f>+'Transfer From Amtech'!E79</f>
        <v>0</v>
      </c>
      <c r="H79" s="20">
        <f>+'Transfer From Amtech'!H79</f>
        <v>0</v>
      </c>
      <c r="I79" s="20"/>
      <c r="J79" s="20">
        <f>+'Transfer From Amtech'!G79</f>
        <v>0</v>
      </c>
      <c r="K79" s="21">
        <f>+'Transfer From Amtech'!I79</f>
        <v>0</v>
      </c>
      <c r="L79" s="22">
        <f>+'Transfer From Amtech'!J79</f>
        <v>0</v>
      </c>
      <c r="M79" s="23">
        <f>+'Transfer From Amtech'!L79</f>
        <v>0</v>
      </c>
      <c r="N79" s="24">
        <f>+'Transfer From Amtech'!M79</f>
        <v>0</v>
      </c>
    </row>
    <row r="80" spans="2:14" ht="15" customHeight="1" x14ac:dyDescent="0.25">
      <c r="B80" s="9"/>
      <c r="C80" s="19"/>
      <c r="D80" s="19">
        <f>+'Transfer From Amtech'!C80</f>
        <v>0</v>
      </c>
      <c r="E80" s="19">
        <f>+'Transfer From Amtech'!D80</f>
        <v>0</v>
      </c>
      <c r="F80" s="20">
        <f>+'Transfer From Amtech'!F80</f>
        <v>0</v>
      </c>
      <c r="G80" s="20">
        <f>+'Transfer From Amtech'!E80</f>
        <v>0</v>
      </c>
      <c r="H80" s="20">
        <f>+'Transfer From Amtech'!H80</f>
        <v>0</v>
      </c>
      <c r="I80" s="20"/>
      <c r="J80" s="20">
        <f>+'Transfer From Amtech'!G80</f>
        <v>0</v>
      </c>
      <c r="K80" s="21">
        <f>+'Transfer From Amtech'!I80</f>
        <v>0</v>
      </c>
      <c r="L80" s="22">
        <f>+'Transfer From Amtech'!J80</f>
        <v>0</v>
      </c>
      <c r="M80" s="23">
        <f>+'Transfer From Amtech'!L80</f>
        <v>0</v>
      </c>
      <c r="N80" s="24">
        <f>+'Transfer From Amtech'!M80</f>
        <v>0</v>
      </c>
    </row>
    <row r="81" spans="2:14" ht="15" customHeight="1" x14ac:dyDescent="0.25">
      <c r="B81" s="9"/>
      <c r="C81" s="19"/>
      <c r="D81" s="19">
        <f>+'Transfer From Amtech'!C81</f>
        <v>0</v>
      </c>
      <c r="E81" s="19">
        <f>+'Transfer From Amtech'!D81</f>
        <v>0</v>
      </c>
      <c r="F81" s="20">
        <f>+'Transfer From Amtech'!F81</f>
        <v>0</v>
      </c>
      <c r="G81" s="20">
        <f>+'Transfer From Amtech'!E81</f>
        <v>0</v>
      </c>
      <c r="H81" s="20">
        <f>+'Transfer From Amtech'!H81</f>
        <v>0</v>
      </c>
      <c r="I81" s="20"/>
      <c r="J81" s="20">
        <f>+'Transfer From Amtech'!G81</f>
        <v>0</v>
      </c>
      <c r="K81" s="21">
        <f>+'Transfer From Amtech'!I81</f>
        <v>0</v>
      </c>
      <c r="L81" s="22">
        <f>+'Transfer From Amtech'!J81</f>
        <v>0</v>
      </c>
      <c r="M81" s="23">
        <f>+'Transfer From Amtech'!L81</f>
        <v>0</v>
      </c>
      <c r="N81" s="24">
        <f>+'Transfer From Amtech'!M81</f>
        <v>0</v>
      </c>
    </row>
    <row r="82" spans="2:14" ht="15" customHeight="1" x14ac:dyDescent="0.25">
      <c r="B82" s="9"/>
      <c r="C82" s="19"/>
      <c r="D82" s="19">
        <f>+'Transfer From Amtech'!C82</f>
        <v>0</v>
      </c>
      <c r="E82" s="19">
        <f>+'Transfer From Amtech'!D82</f>
        <v>0</v>
      </c>
      <c r="F82" s="20">
        <f>+'Transfer From Amtech'!F82</f>
        <v>0</v>
      </c>
      <c r="G82" s="20">
        <f>+'Transfer From Amtech'!E82</f>
        <v>0</v>
      </c>
      <c r="H82" s="20">
        <f>+'Transfer From Amtech'!H82</f>
        <v>0</v>
      </c>
      <c r="I82" s="20"/>
      <c r="J82" s="20">
        <f>+'Transfer From Amtech'!G82</f>
        <v>0</v>
      </c>
      <c r="K82" s="21">
        <f>+'Transfer From Amtech'!I82</f>
        <v>0</v>
      </c>
      <c r="L82" s="22">
        <f>+'Transfer From Amtech'!J82</f>
        <v>0</v>
      </c>
      <c r="M82" s="23">
        <f>+'Transfer From Amtech'!L82</f>
        <v>0</v>
      </c>
      <c r="N82" s="24">
        <f>+'Transfer From Amtech'!M82</f>
        <v>0</v>
      </c>
    </row>
    <row r="83" spans="2:14" ht="15" customHeight="1" x14ac:dyDescent="0.25">
      <c r="B83" s="9"/>
      <c r="C83" s="19"/>
      <c r="D83" s="19">
        <f>+'Transfer From Amtech'!C83</f>
        <v>0</v>
      </c>
      <c r="E83" s="19">
        <f>+'Transfer From Amtech'!D83</f>
        <v>0</v>
      </c>
      <c r="F83" s="20">
        <f>+'Transfer From Amtech'!F83</f>
        <v>0</v>
      </c>
      <c r="G83" s="20">
        <f>+'Transfer From Amtech'!E83</f>
        <v>0</v>
      </c>
      <c r="H83" s="20">
        <f>+'Transfer From Amtech'!H83</f>
        <v>0</v>
      </c>
      <c r="I83" s="20"/>
      <c r="J83" s="20">
        <f>+'Transfer From Amtech'!G83</f>
        <v>0</v>
      </c>
      <c r="K83" s="21">
        <f>+'Transfer From Amtech'!I83</f>
        <v>0</v>
      </c>
      <c r="L83" s="22">
        <f>+'Transfer From Amtech'!J83</f>
        <v>0</v>
      </c>
      <c r="M83" s="23">
        <f>+'Transfer From Amtech'!L83</f>
        <v>0</v>
      </c>
      <c r="N83" s="24">
        <f>+'Transfer From Amtech'!M83</f>
        <v>0</v>
      </c>
    </row>
    <row r="84" spans="2:14" ht="15" customHeight="1" x14ac:dyDescent="0.25">
      <c r="B84" s="9"/>
      <c r="C84" s="19"/>
      <c r="D84" s="19">
        <f>+'Transfer From Amtech'!C84</f>
        <v>0</v>
      </c>
      <c r="E84" s="19">
        <f>+'Transfer From Amtech'!D84</f>
        <v>0</v>
      </c>
      <c r="F84" s="20">
        <f>+'Transfer From Amtech'!F84</f>
        <v>0</v>
      </c>
      <c r="G84" s="20">
        <f>+'Transfer From Amtech'!E84</f>
        <v>0</v>
      </c>
      <c r="H84" s="20">
        <f>+'Transfer From Amtech'!H84</f>
        <v>0</v>
      </c>
      <c r="I84" s="20"/>
      <c r="J84" s="20">
        <f>+'Transfer From Amtech'!G84</f>
        <v>0</v>
      </c>
      <c r="K84" s="21">
        <f>+'Transfer From Amtech'!I84</f>
        <v>0</v>
      </c>
      <c r="L84" s="22">
        <f>+'Transfer From Amtech'!J84</f>
        <v>0</v>
      </c>
      <c r="M84" s="23">
        <f>+'Transfer From Amtech'!L84</f>
        <v>0</v>
      </c>
      <c r="N84" s="24">
        <f>+'Transfer From Amtech'!M84</f>
        <v>0</v>
      </c>
    </row>
    <row r="85" spans="2:14" ht="15" customHeight="1" x14ac:dyDescent="0.25">
      <c r="B85" s="9"/>
      <c r="C85" s="19"/>
      <c r="D85" s="19">
        <f>+'Transfer From Amtech'!C85</f>
        <v>0</v>
      </c>
      <c r="E85" s="19">
        <f>+'Transfer From Amtech'!D85</f>
        <v>0</v>
      </c>
      <c r="F85" s="20">
        <f>+'Transfer From Amtech'!F85</f>
        <v>0</v>
      </c>
      <c r="G85" s="20">
        <f>+'Transfer From Amtech'!E85</f>
        <v>0</v>
      </c>
      <c r="H85" s="20">
        <f>+'Transfer From Amtech'!H85</f>
        <v>0</v>
      </c>
      <c r="I85" s="20"/>
      <c r="J85" s="20">
        <f>+'Transfer From Amtech'!G85</f>
        <v>0</v>
      </c>
      <c r="K85" s="21">
        <f>+'Transfer From Amtech'!I85</f>
        <v>0</v>
      </c>
      <c r="L85" s="22">
        <f>+'Transfer From Amtech'!J85</f>
        <v>0</v>
      </c>
      <c r="M85" s="23">
        <f>+'Transfer From Amtech'!L85</f>
        <v>0</v>
      </c>
      <c r="N85" s="24">
        <f>+'Transfer From Amtech'!M85</f>
        <v>0</v>
      </c>
    </row>
    <row r="86" spans="2:14" ht="15" customHeight="1" x14ac:dyDescent="0.25">
      <c r="B86" s="9"/>
      <c r="C86" s="19"/>
      <c r="D86" s="19">
        <f>+'Transfer From Amtech'!C86</f>
        <v>0</v>
      </c>
      <c r="E86" s="19">
        <f>+'Transfer From Amtech'!D86</f>
        <v>0</v>
      </c>
      <c r="F86" s="20">
        <f>+'Transfer From Amtech'!F86</f>
        <v>0</v>
      </c>
      <c r="G86" s="20">
        <f>+'Transfer From Amtech'!E86</f>
        <v>0</v>
      </c>
      <c r="H86" s="20">
        <f>+'Transfer From Amtech'!H86</f>
        <v>0</v>
      </c>
      <c r="I86" s="20"/>
      <c r="J86" s="20">
        <f>+'Transfer From Amtech'!G86</f>
        <v>0</v>
      </c>
      <c r="K86" s="21">
        <f>+'Transfer From Amtech'!I86</f>
        <v>0</v>
      </c>
      <c r="L86" s="22">
        <f>+'Transfer From Amtech'!J86</f>
        <v>0</v>
      </c>
      <c r="M86" s="23">
        <f>+'Transfer From Amtech'!L86</f>
        <v>0</v>
      </c>
      <c r="N86" s="24">
        <f>+'Transfer From Amtech'!M86</f>
        <v>0</v>
      </c>
    </row>
    <row r="87" spans="2:14" ht="15" customHeight="1" x14ac:dyDescent="0.25">
      <c r="B87" s="9"/>
      <c r="C87" s="19"/>
      <c r="D87" s="19">
        <f>+'Transfer From Amtech'!C87</f>
        <v>0</v>
      </c>
      <c r="E87" s="19">
        <f>+'Transfer From Amtech'!D87</f>
        <v>0</v>
      </c>
      <c r="F87" s="20">
        <f>+'Transfer From Amtech'!F87</f>
        <v>0</v>
      </c>
      <c r="G87" s="20">
        <f>+'Transfer From Amtech'!E87</f>
        <v>0</v>
      </c>
      <c r="H87" s="20">
        <f>+'Transfer From Amtech'!H87</f>
        <v>0</v>
      </c>
      <c r="I87" s="20"/>
      <c r="J87" s="20">
        <f>+'Transfer From Amtech'!G87</f>
        <v>0</v>
      </c>
      <c r="K87" s="21">
        <f>+'Transfer From Amtech'!I87</f>
        <v>0</v>
      </c>
      <c r="L87" s="22">
        <f>+'Transfer From Amtech'!J87</f>
        <v>0</v>
      </c>
      <c r="M87" s="23">
        <f>+'Transfer From Amtech'!L87</f>
        <v>0</v>
      </c>
      <c r="N87" s="24">
        <f>+'Transfer From Amtech'!M87</f>
        <v>0</v>
      </c>
    </row>
    <row r="88" spans="2:14" ht="15" customHeight="1" x14ac:dyDescent="0.25">
      <c r="B88" s="9"/>
      <c r="C88" s="19"/>
      <c r="D88" s="19">
        <f>+'Transfer From Amtech'!C88</f>
        <v>0</v>
      </c>
      <c r="E88" s="19">
        <f>+'Transfer From Amtech'!D88</f>
        <v>0</v>
      </c>
      <c r="F88" s="20">
        <f>+'Transfer From Amtech'!F88</f>
        <v>0</v>
      </c>
      <c r="G88" s="20">
        <f>+'Transfer From Amtech'!E88</f>
        <v>0</v>
      </c>
      <c r="H88" s="20">
        <f>+'Transfer From Amtech'!H88</f>
        <v>0</v>
      </c>
      <c r="I88" s="20"/>
      <c r="J88" s="20">
        <f>+'Transfer From Amtech'!G88</f>
        <v>0</v>
      </c>
      <c r="K88" s="21">
        <f>+'Transfer From Amtech'!I88</f>
        <v>0</v>
      </c>
      <c r="L88" s="22">
        <f>+'Transfer From Amtech'!J88</f>
        <v>0</v>
      </c>
      <c r="M88" s="23">
        <f>+'Transfer From Amtech'!L88</f>
        <v>0</v>
      </c>
      <c r="N88" s="24">
        <f>+'Transfer From Amtech'!M88</f>
        <v>0</v>
      </c>
    </row>
    <row r="89" spans="2:14" ht="15" customHeight="1" x14ac:dyDescent="0.25">
      <c r="B89" s="9"/>
      <c r="C89" s="19"/>
      <c r="D89" s="19">
        <f>+'Transfer From Amtech'!C89</f>
        <v>0</v>
      </c>
      <c r="E89" s="19">
        <f>+'Transfer From Amtech'!D89</f>
        <v>0</v>
      </c>
      <c r="F89" s="20">
        <f>+'Transfer From Amtech'!F89</f>
        <v>0</v>
      </c>
      <c r="G89" s="20">
        <f>+'Transfer From Amtech'!E89</f>
        <v>0</v>
      </c>
      <c r="H89" s="20">
        <f>+'Transfer From Amtech'!H89</f>
        <v>0</v>
      </c>
      <c r="I89" s="20"/>
      <c r="J89" s="20">
        <f>+'Transfer From Amtech'!G89</f>
        <v>0</v>
      </c>
      <c r="K89" s="21">
        <f>+'Transfer From Amtech'!I89</f>
        <v>0</v>
      </c>
      <c r="L89" s="22">
        <f>+'Transfer From Amtech'!J89</f>
        <v>0</v>
      </c>
      <c r="M89" s="23">
        <f>+'Transfer From Amtech'!L89</f>
        <v>0</v>
      </c>
      <c r="N89" s="24">
        <f>+'Transfer From Amtech'!M89</f>
        <v>0</v>
      </c>
    </row>
    <row r="90" spans="2:14" ht="15" customHeight="1" x14ac:dyDescent="0.25">
      <c r="B90" s="9"/>
      <c r="C90" s="19"/>
      <c r="D90" s="19">
        <f>+'Transfer From Amtech'!C90</f>
        <v>0</v>
      </c>
      <c r="E90" s="19">
        <f>+'Transfer From Amtech'!D90</f>
        <v>0</v>
      </c>
      <c r="F90" s="20">
        <f>+'Transfer From Amtech'!F90</f>
        <v>0</v>
      </c>
      <c r="G90" s="20">
        <f>+'Transfer From Amtech'!E90</f>
        <v>0</v>
      </c>
      <c r="H90" s="20">
        <f>+'Transfer From Amtech'!H90</f>
        <v>0</v>
      </c>
      <c r="I90" s="20"/>
      <c r="J90" s="20">
        <f>+'Transfer From Amtech'!G90</f>
        <v>0</v>
      </c>
      <c r="K90" s="21">
        <f>+'Transfer From Amtech'!I90</f>
        <v>0</v>
      </c>
      <c r="L90" s="22">
        <f>+'Transfer From Amtech'!J90</f>
        <v>0</v>
      </c>
      <c r="M90" s="23">
        <f>+'Transfer From Amtech'!L90</f>
        <v>0</v>
      </c>
      <c r="N90" s="24">
        <f>+'Transfer From Amtech'!M90</f>
        <v>0</v>
      </c>
    </row>
    <row r="91" spans="2:14" ht="15" customHeight="1" x14ac:dyDescent="0.25">
      <c r="B91" s="9"/>
      <c r="C91" s="19"/>
      <c r="D91" s="19">
        <f>+'Transfer From Amtech'!C91</f>
        <v>0</v>
      </c>
      <c r="E91" s="19">
        <f>+'Transfer From Amtech'!D91</f>
        <v>0</v>
      </c>
      <c r="F91" s="20">
        <f>+'Transfer From Amtech'!F91</f>
        <v>0</v>
      </c>
      <c r="G91" s="20">
        <f>+'Transfer From Amtech'!E91</f>
        <v>0</v>
      </c>
      <c r="H91" s="20">
        <f>+'Transfer From Amtech'!H91</f>
        <v>0</v>
      </c>
      <c r="I91" s="20"/>
      <c r="J91" s="20">
        <f>+'Transfer From Amtech'!G91</f>
        <v>0</v>
      </c>
      <c r="K91" s="21">
        <f>+'Transfer From Amtech'!I91</f>
        <v>0</v>
      </c>
      <c r="L91" s="22">
        <f>+'Transfer From Amtech'!J91</f>
        <v>0</v>
      </c>
      <c r="M91" s="23">
        <f>+'Transfer From Amtech'!L91</f>
        <v>0</v>
      </c>
      <c r="N91" s="24">
        <f>+'Transfer From Amtech'!M91</f>
        <v>0</v>
      </c>
    </row>
    <row r="92" spans="2:14" ht="15" customHeight="1" x14ac:dyDescent="0.25">
      <c r="B92" s="9"/>
      <c r="C92" s="19"/>
      <c r="D92" s="19">
        <f>+'Transfer From Amtech'!C92</f>
        <v>0</v>
      </c>
      <c r="E92" s="19">
        <f>+'Transfer From Amtech'!D92</f>
        <v>0</v>
      </c>
      <c r="F92" s="20">
        <f>+'Transfer From Amtech'!F92</f>
        <v>0</v>
      </c>
      <c r="G92" s="20">
        <f>+'Transfer From Amtech'!E92</f>
        <v>0</v>
      </c>
      <c r="H92" s="20">
        <f>+'Transfer From Amtech'!H92</f>
        <v>0</v>
      </c>
      <c r="I92" s="20"/>
      <c r="J92" s="20">
        <f>+'Transfer From Amtech'!G92</f>
        <v>0</v>
      </c>
      <c r="K92" s="21">
        <f>+'Transfer From Amtech'!I92</f>
        <v>0</v>
      </c>
      <c r="L92" s="22">
        <f>+'Transfer From Amtech'!J92</f>
        <v>0</v>
      </c>
      <c r="M92" s="23">
        <f>+'Transfer From Amtech'!L92</f>
        <v>0</v>
      </c>
      <c r="N92" s="24">
        <f>+'Transfer From Amtech'!M92</f>
        <v>0</v>
      </c>
    </row>
    <row r="93" spans="2:14" ht="15" customHeight="1" x14ac:dyDescent="0.25">
      <c r="B93" s="9"/>
      <c r="C93" s="19"/>
      <c r="D93" s="19">
        <f>+'Transfer From Amtech'!C93</f>
        <v>0</v>
      </c>
      <c r="E93" s="19">
        <f>+'Transfer From Amtech'!D93</f>
        <v>0</v>
      </c>
      <c r="F93" s="20">
        <f>+'Transfer From Amtech'!F93</f>
        <v>0</v>
      </c>
      <c r="G93" s="20">
        <f>+'Transfer From Amtech'!E93</f>
        <v>0</v>
      </c>
      <c r="H93" s="20">
        <f>+'Transfer From Amtech'!H93</f>
        <v>0</v>
      </c>
      <c r="I93" s="20"/>
      <c r="J93" s="20">
        <f>+'Transfer From Amtech'!G93</f>
        <v>0</v>
      </c>
      <c r="K93" s="21">
        <f>+'Transfer From Amtech'!I93</f>
        <v>0</v>
      </c>
      <c r="L93" s="22">
        <f>+'Transfer From Amtech'!J93</f>
        <v>0</v>
      </c>
      <c r="M93" s="23">
        <f>+'Transfer From Amtech'!L93</f>
        <v>0</v>
      </c>
      <c r="N93" s="24">
        <f>+'Transfer From Amtech'!M93</f>
        <v>0</v>
      </c>
    </row>
    <row r="94" spans="2:14" ht="15" customHeight="1" x14ac:dyDescent="0.25">
      <c r="B94" s="9"/>
      <c r="C94" s="19"/>
      <c r="D94" s="19">
        <f>+'Transfer From Amtech'!C94</f>
        <v>0</v>
      </c>
      <c r="E94" s="19">
        <f>+'Transfer From Amtech'!D94</f>
        <v>0</v>
      </c>
      <c r="F94" s="20">
        <f>+'Transfer From Amtech'!F94</f>
        <v>0</v>
      </c>
      <c r="G94" s="20">
        <f>+'Transfer From Amtech'!E94</f>
        <v>0</v>
      </c>
      <c r="H94" s="20">
        <f>+'Transfer From Amtech'!H94</f>
        <v>0</v>
      </c>
      <c r="I94" s="20"/>
      <c r="J94" s="20">
        <f>+'Transfer From Amtech'!G94</f>
        <v>0</v>
      </c>
      <c r="K94" s="21">
        <f>+'Transfer From Amtech'!I94</f>
        <v>0</v>
      </c>
      <c r="L94" s="22">
        <f>+'Transfer From Amtech'!J94</f>
        <v>0</v>
      </c>
      <c r="M94" s="23">
        <f>+'Transfer From Amtech'!L94</f>
        <v>0</v>
      </c>
      <c r="N94" s="24">
        <f>+'Transfer From Amtech'!M94</f>
        <v>0</v>
      </c>
    </row>
    <row r="95" spans="2:14" ht="15" customHeight="1" x14ac:dyDescent="0.25">
      <c r="B95" s="9"/>
      <c r="C95" s="19"/>
      <c r="D95" s="19">
        <f>+'Transfer From Amtech'!C95</f>
        <v>0</v>
      </c>
      <c r="E95" s="19">
        <f>+'Transfer From Amtech'!D95</f>
        <v>0</v>
      </c>
      <c r="F95" s="20">
        <f>+'Transfer From Amtech'!F95</f>
        <v>0</v>
      </c>
      <c r="G95" s="20">
        <f>+'Transfer From Amtech'!E95</f>
        <v>0</v>
      </c>
      <c r="H95" s="20">
        <f>+'Transfer From Amtech'!H95</f>
        <v>0</v>
      </c>
      <c r="I95" s="20"/>
      <c r="J95" s="20">
        <f>+'Transfer From Amtech'!G95</f>
        <v>0</v>
      </c>
      <c r="K95" s="21">
        <f>+'Transfer From Amtech'!I95</f>
        <v>0</v>
      </c>
      <c r="L95" s="22">
        <f>+'Transfer From Amtech'!J95</f>
        <v>0</v>
      </c>
      <c r="M95" s="23">
        <f>+'Transfer From Amtech'!L95</f>
        <v>0</v>
      </c>
      <c r="N95" s="24">
        <f>+'Transfer From Amtech'!M95</f>
        <v>0</v>
      </c>
    </row>
    <row r="96" spans="2:14" ht="15" customHeight="1" x14ac:dyDescent="0.25">
      <c r="B96" s="9"/>
      <c r="C96" s="19"/>
      <c r="D96" s="19">
        <f>+'Transfer From Amtech'!C96</f>
        <v>0</v>
      </c>
      <c r="E96" s="19">
        <f>+'Transfer From Amtech'!D96</f>
        <v>0</v>
      </c>
      <c r="F96" s="20">
        <f>+'Transfer From Amtech'!F96</f>
        <v>0</v>
      </c>
      <c r="G96" s="20">
        <f>+'Transfer From Amtech'!E96</f>
        <v>0</v>
      </c>
      <c r="H96" s="20">
        <f>+'Transfer From Amtech'!H96</f>
        <v>0</v>
      </c>
      <c r="I96" s="20"/>
      <c r="J96" s="20">
        <f>+'Transfer From Amtech'!G96</f>
        <v>0</v>
      </c>
      <c r="K96" s="21">
        <f>+'Transfer From Amtech'!I96</f>
        <v>0</v>
      </c>
      <c r="L96" s="22">
        <f>+'Transfer From Amtech'!J96</f>
        <v>0</v>
      </c>
      <c r="M96" s="23">
        <f>+'Transfer From Amtech'!L96</f>
        <v>0</v>
      </c>
      <c r="N96" s="24">
        <f>+'Transfer From Amtech'!M96</f>
        <v>0</v>
      </c>
    </row>
    <row r="97" spans="2:14" ht="15" customHeight="1" x14ac:dyDescent="0.25">
      <c r="B97" s="9"/>
      <c r="C97" s="19"/>
      <c r="D97" s="19">
        <f>+'Transfer From Amtech'!C97</f>
        <v>0</v>
      </c>
      <c r="E97" s="19">
        <f>+'Transfer From Amtech'!D97</f>
        <v>0</v>
      </c>
      <c r="F97" s="20">
        <f>+'Transfer From Amtech'!F97</f>
        <v>0</v>
      </c>
      <c r="G97" s="20">
        <f>+'Transfer From Amtech'!E97</f>
        <v>0</v>
      </c>
      <c r="H97" s="20">
        <f>+'Transfer From Amtech'!H97</f>
        <v>0</v>
      </c>
      <c r="I97" s="20"/>
      <c r="J97" s="20">
        <f>+'Transfer From Amtech'!G97</f>
        <v>0</v>
      </c>
      <c r="K97" s="21">
        <f>+'Transfer From Amtech'!I97</f>
        <v>0</v>
      </c>
      <c r="L97" s="22">
        <f>+'Transfer From Amtech'!J97</f>
        <v>0</v>
      </c>
      <c r="M97" s="23">
        <f>+'Transfer From Amtech'!L97</f>
        <v>0</v>
      </c>
      <c r="N97" s="24">
        <f>+'Transfer From Amtech'!M97</f>
        <v>0</v>
      </c>
    </row>
    <row r="98" spans="2:14" ht="15" customHeight="1" x14ac:dyDescent="0.25">
      <c r="B98" s="9"/>
      <c r="C98" s="19"/>
      <c r="D98" s="19">
        <f>+'Transfer From Amtech'!C98</f>
        <v>0</v>
      </c>
      <c r="E98" s="19">
        <f>+'Transfer From Amtech'!D98</f>
        <v>0</v>
      </c>
      <c r="F98" s="20">
        <f>+'Transfer From Amtech'!F98</f>
        <v>0</v>
      </c>
      <c r="G98" s="20">
        <f>+'Transfer From Amtech'!E98</f>
        <v>0</v>
      </c>
      <c r="H98" s="20">
        <f>+'Transfer From Amtech'!H98</f>
        <v>0</v>
      </c>
      <c r="I98" s="20"/>
      <c r="J98" s="20">
        <f>+'Transfer From Amtech'!G98</f>
        <v>0</v>
      </c>
      <c r="K98" s="21">
        <f>+'Transfer From Amtech'!I98</f>
        <v>0</v>
      </c>
      <c r="L98" s="22">
        <f>+'Transfer From Amtech'!J98</f>
        <v>0</v>
      </c>
      <c r="M98" s="23">
        <f>+'Transfer From Amtech'!L98</f>
        <v>0</v>
      </c>
      <c r="N98" s="24">
        <f>+'Transfer From Amtech'!M98</f>
        <v>0</v>
      </c>
    </row>
    <row r="99" spans="2:14" ht="15" customHeight="1" x14ac:dyDescent="0.25">
      <c r="B99" s="9"/>
      <c r="C99" s="19"/>
      <c r="D99" s="19">
        <f>+'Transfer From Amtech'!C99</f>
        <v>0</v>
      </c>
      <c r="E99" s="19">
        <f>+'Transfer From Amtech'!D99</f>
        <v>0</v>
      </c>
      <c r="F99" s="20">
        <f>+'Transfer From Amtech'!F99</f>
        <v>0</v>
      </c>
      <c r="G99" s="20">
        <f>+'Transfer From Amtech'!E99</f>
        <v>0</v>
      </c>
      <c r="H99" s="20">
        <f>+'Transfer From Amtech'!H99</f>
        <v>0</v>
      </c>
      <c r="I99" s="20"/>
      <c r="J99" s="20">
        <f>+'Transfer From Amtech'!G99</f>
        <v>0</v>
      </c>
      <c r="K99" s="21">
        <f>+'Transfer From Amtech'!I99</f>
        <v>0</v>
      </c>
      <c r="L99" s="22">
        <f>+'Transfer From Amtech'!J99</f>
        <v>0</v>
      </c>
      <c r="M99" s="23">
        <f>+'Transfer From Amtech'!L99</f>
        <v>0</v>
      </c>
      <c r="N99" s="24">
        <f>+'Transfer From Amtech'!M99</f>
        <v>0</v>
      </c>
    </row>
    <row r="100" spans="2:14" ht="15" customHeight="1" x14ac:dyDescent="0.25">
      <c r="B100" s="9"/>
      <c r="C100" s="19"/>
      <c r="D100" s="19">
        <f>+'Transfer From Amtech'!C100</f>
        <v>0</v>
      </c>
      <c r="E100" s="19">
        <f>+'Transfer From Amtech'!D100</f>
        <v>0</v>
      </c>
      <c r="F100" s="20">
        <f>+'Transfer From Amtech'!F100</f>
        <v>0</v>
      </c>
      <c r="G100" s="20">
        <f>+'Transfer From Amtech'!E100</f>
        <v>0</v>
      </c>
      <c r="H100" s="20">
        <f>+'Transfer From Amtech'!H100</f>
        <v>0</v>
      </c>
      <c r="I100" s="20"/>
      <c r="J100" s="20">
        <f>+'Transfer From Amtech'!G100</f>
        <v>0</v>
      </c>
      <c r="K100" s="21">
        <f>+'Transfer From Amtech'!I100</f>
        <v>0</v>
      </c>
      <c r="L100" s="22">
        <f>+'Transfer From Amtech'!J100</f>
        <v>0</v>
      </c>
      <c r="M100" s="23">
        <f>+'Transfer From Amtech'!L100</f>
        <v>0</v>
      </c>
      <c r="N100" s="24">
        <f>+'Transfer From Amtech'!M100</f>
        <v>0</v>
      </c>
    </row>
    <row r="101" spans="2:14" ht="15" customHeight="1" x14ac:dyDescent="0.25">
      <c r="B101" s="9"/>
      <c r="C101" s="19"/>
      <c r="D101" s="19">
        <f>+'Transfer From Amtech'!C101</f>
        <v>0</v>
      </c>
      <c r="E101" s="19">
        <f>+'Transfer From Amtech'!D101</f>
        <v>0</v>
      </c>
      <c r="F101" s="20">
        <f>+'Transfer From Amtech'!F101</f>
        <v>0</v>
      </c>
      <c r="G101" s="20">
        <f>+'Transfer From Amtech'!E101</f>
        <v>0</v>
      </c>
      <c r="H101" s="20">
        <f>+'Transfer From Amtech'!H101</f>
        <v>0</v>
      </c>
      <c r="I101" s="20"/>
      <c r="J101" s="20">
        <f>+'Transfer From Amtech'!G101</f>
        <v>0</v>
      </c>
      <c r="K101" s="21">
        <f>+'Transfer From Amtech'!I101</f>
        <v>0</v>
      </c>
      <c r="L101" s="22">
        <f>+'Transfer From Amtech'!J101</f>
        <v>0</v>
      </c>
      <c r="M101" s="23">
        <f>+'Transfer From Amtech'!L101</f>
        <v>0</v>
      </c>
      <c r="N101" s="24">
        <f>+'Transfer From Amtech'!M101</f>
        <v>0</v>
      </c>
    </row>
    <row r="102" spans="2:14" ht="15" customHeight="1" x14ac:dyDescent="0.25">
      <c r="B102" s="9"/>
      <c r="C102" s="19"/>
      <c r="D102" s="19">
        <f>+'Transfer From Amtech'!C102</f>
        <v>0</v>
      </c>
      <c r="E102" s="19">
        <f>+'Transfer From Amtech'!D102</f>
        <v>0</v>
      </c>
      <c r="F102" s="20">
        <f>+'Transfer From Amtech'!F102</f>
        <v>0</v>
      </c>
      <c r="G102" s="20">
        <f>+'Transfer From Amtech'!E102</f>
        <v>0</v>
      </c>
      <c r="H102" s="20">
        <f>+'Transfer From Amtech'!H102</f>
        <v>0</v>
      </c>
      <c r="I102" s="20"/>
      <c r="J102" s="20">
        <f>+'Transfer From Amtech'!G102</f>
        <v>0</v>
      </c>
      <c r="K102" s="21">
        <f>+'Transfer From Amtech'!I102</f>
        <v>0</v>
      </c>
      <c r="L102" s="22">
        <f>+'Transfer From Amtech'!J102</f>
        <v>0</v>
      </c>
      <c r="M102" s="23">
        <f>+'Transfer From Amtech'!L102</f>
        <v>0</v>
      </c>
      <c r="N102" s="24">
        <f>+'Transfer From Amtech'!M102</f>
        <v>0</v>
      </c>
    </row>
    <row r="103" spans="2:14" ht="15" customHeight="1" x14ac:dyDescent="0.25">
      <c r="B103" s="9"/>
      <c r="C103" s="19"/>
      <c r="D103" s="19">
        <f>+'Transfer From Amtech'!C103</f>
        <v>0</v>
      </c>
      <c r="E103" s="19">
        <f>+'Transfer From Amtech'!D103</f>
        <v>0</v>
      </c>
      <c r="F103" s="20">
        <f>+'Transfer From Amtech'!F103</f>
        <v>0</v>
      </c>
      <c r="G103" s="20">
        <f>+'Transfer From Amtech'!E103</f>
        <v>0</v>
      </c>
      <c r="H103" s="20">
        <f>+'Transfer From Amtech'!H103</f>
        <v>0</v>
      </c>
      <c r="I103" s="20"/>
      <c r="J103" s="20">
        <f>+'Transfer From Amtech'!G103</f>
        <v>0</v>
      </c>
      <c r="K103" s="21">
        <f>+'Transfer From Amtech'!I103</f>
        <v>0</v>
      </c>
      <c r="L103" s="22">
        <f>+'Transfer From Amtech'!J103</f>
        <v>0</v>
      </c>
      <c r="M103" s="23">
        <f>+'Transfer From Amtech'!L103</f>
        <v>0</v>
      </c>
      <c r="N103" s="24">
        <f>+'Transfer From Amtech'!M103</f>
        <v>0</v>
      </c>
    </row>
    <row r="104" spans="2:14" ht="15" customHeight="1" x14ac:dyDescent="0.25">
      <c r="B104" s="9"/>
      <c r="C104" s="19"/>
      <c r="D104" s="19">
        <f>+'Transfer From Amtech'!C104</f>
        <v>0</v>
      </c>
      <c r="E104" s="19">
        <f>+'Transfer From Amtech'!D104</f>
        <v>0</v>
      </c>
      <c r="F104" s="20">
        <f>+'Transfer From Amtech'!F104</f>
        <v>0</v>
      </c>
      <c r="G104" s="20">
        <f>+'Transfer From Amtech'!E104</f>
        <v>0</v>
      </c>
      <c r="H104" s="20">
        <f>+'Transfer From Amtech'!H104</f>
        <v>0</v>
      </c>
      <c r="I104" s="20"/>
      <c r="J104" s="20">
        <f>+'Transfer From Amtech'!G104</f>
        <v>0</v>
      </c>
      <c r="K104" s="21">
        <f>+'Transfer From Amtech'!I104</f>
        <v>0</v>
      </c>
      <c r="L104" s="22">
        <f>+'Transfer From Amtech'!J104</f>
        <v>0</v>
      </c>
      <c r="M104" s="23">
        <f>+'Transfer From Amtech'!L104</f>
        <v>0</v>
      </c>
      <c r="N104" s="24">
        <f>+'Transfer From Amtech'!M104</f>
        <v>0</v>
      </c>
    </row>
    <row r="105" spans="2:14" ht="15" customHeight="1" x14ac:dyDescent="0.25">
      <c r="B105" s="9"/>
      <c r="C105" s="19"/>
      <c r="D105" s="19">
        <f>+'Transfer From Amtech'!C105</f>
        <v>0</v>
      </c>
      <c r="E105" s="19">
        <f>+'Transfer From Amtech'!D105</f>
        <v>0</v>
      </c>
      <c r="F105" s="20">
        <f>+'Transfer From Amtech'!F105</f>
        <v>0</v>
      </c>
      <c r="G105" s="20">
        <f>+'Transfer From Amtech'!E105</f>
        <v>0</v>
      </c>
      <c r="H105" s="20">
        <f>+'Transfer From Amtech'!H105</f>
        <v>0</v>
      </c>
      <c r="I105" s="20"/>
      <c r="J105" s="20">
        <f>+'Transfer From Amtech'!G105</f>
        <v>0</v>
      </c>
      <c r="K105" s="21">
        <f>+'Transfer From Amtech'!I105</f>
        <v>0</v>
      </c>
      <c r="L105" s="22">
        <f>+'Transfer From Amtech'!J105</f>
        <v>0</v>
      </c>
      <c r="M105" s="23">
        <f>+'Transfer From Amtech'!L105</f>
        <v>0</v>
      </c>
      <c r="N105" s="24">
        <f>+'Transfer From Amtech'!M105</f>
        <v>0</v>
      </c>
    </row>
    <row r="106" spans="2:14" ht="15" customHeight="1" x14ac:dyDescent="0.25">
      <c r="B106" s="9"/>
      <c r="C106" s="19"/>
      <c r="D106" s="19">
        <f>+'Transfer From Amtech'!C106</f>
        <v>0</v>
      </c>
      <c r="E106" s="19">
        <f>+'Transfer From Amtech'!D106</f>
        <v>0</v>
      </c>
      <c r="F106" s="20">
        <f>+'Transfer From Amtech'!F106</f>
        <v>0</v>
      </c>
      <c r="G106" s="20">
        <f>+'Transfer From Amtech'!E106</f>
        <v>0</v>
      </c>
      <c r="H106" s="20">
        <f>+'Transfer From Amtech'!H106</f>
        <v>0</v>
      </c>
      <c r="I106" s="20"/>
      <c r="J106" s="20">
        <f>+'Transfer From Amtech'!G106</f>
        <v>0</v>
      </c>
      <c r="K106" s="21">
        <f>+'Transfer From Amtech'!I106</f>
        <v>0</v>
      </c>
      <c r="L106" s="22">
        <f>+'Transfer From Amtech'!J106</f>
        <v>0</v>
      </c>
      <c r="M106" s="23">
        <f>+'Transfer From Amtech'!L106</f>
        <v>0</v>
      </c>
      <c r="N106" s="24">
        <f>+'Transfer From Amtech'!M106</f>
        <v>0</v>
      </c>
    </row>
    <row r="107" spans="2:14" ht="15" customHeight="1" x14ac:dyDescent="0.25">
      <c r="B107" s="9"/>
      <c r="C107" s="19"/>
      <c r="D107" s="19">
        <f>+'Transfer From Amtech'!C107</f>
        <v>0</v>
      </c>
      <c r="E107" s="19">
        <f>+'Transfer From Amtech'!D107</f>
        <v>0</v>
      </c>
      <c r="F107" s="20">
        <f>+'Transfer From Amtech'!F107</f>
        <v>0</v>
      </c>
      <c r="G107" s="20">
        <f>+'Transfer From Amtech'!E107</f>
        <v>0</v>
      </c>
      <c r="H107" s="20">
        <f>+'Transfer From Amtech'!H107</f>
        <v>0</v>
      </c>
      <c r="I107" s="20"/>
      <c r="J107" s="20">
        <f>+'Transfer From Amtech'!G107</f>
        <v>0</v>
      </c>
      <c r="K107" s="21">
        <f>+'Transfer From Amtech'!I107</f>
        <v>0</v>
      </c>
      <c r="L107" s="22">
        <f>+'Transfer From Amtech'!J107</f>
        <v>0</v>
      </c>
      <c r="M107" s="23">
        <f>+'Transfer From Amtech'!L107</f>
        <v>0</v>
      </c>
      <c r="N107" s="24">
        <f>+'Transfer From Amtech'!M107</f>
        <v>0</v>
      </c>
    </row>
    <row r="108" spans="2:14" ht="15" customHeight="1" x14ac:dyDescent="0.25">
      <c r="B108" s="9"/>
      <c r="C108" s="19"/>
      <c r="D108" s="19">
        <f>+'Transfer From Amtech'!C108</f>
        <v>0</v>
      </c>
      <c r="E108" s="19">
        <f>+'Transfer From Amtech'!D108</f>
        <v>0</v>
      </c>
      <c r="F108" s="20">
        <f>+'Transfer From Amtech'!F108</f>
        <v>0</v>
      </c>
      <c r="G108" s="20">
        <f>+'Transfer From Amtech'!E108</f>
        <v>0</v>
      </c>
      <c r="H108" s="20">
        <f>+'Transfer From Amtech'!H108</f>
        <v>0</v>
      </c>
      <c r="I108" s="20"/>
      <c r="J108" s="20">
        <f>+'Transfer From Amtech'!G108</f>
        <v>0</v>
      </c>
      <c r="K108" s="21">
        <f>+'Transfer From Amtech'!I108</f>
        <v>0</v>
      </c>
      <c r="L108" s="22">
        <f>+'Transfer From Amtech'!J108</f>
        <v>0</v>
      </c>
      <c r="M108" s="23">
        <f>+'Transfer From Amtech'!L108</f>
        <v>0</v>
      </c>
      <c r="N108" s="24">
        <f>+'Transfer From Amtech'!M108</f>
        <v>0</v>
      </c>
    </row>
    <row r="109" spans="2:14" ht="15" customHeight="1" x14ac:dyDescent="0.25">
      <c r="B109" s="9"/>
      <c r="C109" s="19"/>
      <c r="D109" s="19">
        <f>+'Transfer From Amtech'!C109</f>
        <v>0</v>
      </c>
      <c r="E109" s="19">
        <f>+'Transfer From Amtech'!D109</f>
        <v>0</v>
      </c>
      <c r="F109" s="20">
        <f>+'Transfer From Amtech'!F109</f>
        <v>0</v>
      </c>
      <c r="G109" s="20">
        <f>+'Transfer From Amtech'!E109</f>
        <v>0</v>
      </c>
      <c r="H109" s="20">
        <f>+'Transfer From Amtech'!H109</f>
        <v>0</v>
      </c>
      <c r="I109" s="20"/>
      <c r="J109" s="20">
        <f>+'Transfer From Amtech'!G109</f>
        <v>0</v>
      </c>
      <c r="K109" s="21">
        <f>+'Transfer From Amtech'!I109</f>
        <v>0</v>
      </c>
      <c r="L109" s="22">
        <f>+'Transfer From Amtech'!J109</f>
        <v>0</v>
      </c>
      <c r="M109" s="23">
        <f>+'Transfer From Amtech'!L109</f>
        <v>0</v>
      </c>
      <c r="N109" s="24">
        <f>+'Transfer From Amtech'!M109</f>
        <v>0</v>
      </c>
    </row>
    <row r="110" spans="2:14" ht="15" customHeight="1" x14ac:dyDescent="0.25">
      <c r="B110" s="9"/>
      <c r="C110" s="19"/>
      <c r="D110" s="19">
        <f>+'Transfer From Amtech'!C110</f>
        <v>0</v>
      </c>
      <c r="E110" s="19">
        <f>+'Transfer From Amtech'!D110</f>
        <v>0</v>
      </c>
      <c r="F110" s="20">
        <f>+'Transfer From Amtech'!F110</f>
        <v>0</v>
      </c>
      <c r="G110" s="20">
        <f>+'Transfer From Amtech'!E110</f>
        <v>0</v>
      </c>
      <c r="H110" s="20">
        <f>+'Transfer From Amtech'!H110</f>
        <v>0</v>
      </c>
      <c r="I110" s="20"/>
      <c r="J110" s="20">
        <f>+'Transfer From Amtech'!G110</f>
        <v>0</v>
      </c>
      <c r="K110" s="21">
        <f>+'Transfer From Amtech'!I110</f>
        <v>0</v>
      </c>
      <c r="L110" s="22">
        <f>+'Transfer From Amtech'!J110</f>
        <v>0</v>
      </c>
      <c r="M110" s="23">
        <f>+'Transfer From Amtech'!L110</f>
        <v>0</v>
      </c>
      <c r="N110" s="24">
        <f>+'Transfer From Amtech'!M110</f>
        <v>0</v>
      </c>
    </row>
    <row r="111" spans="2:14" ht="15" customHeight="1" x14ac:dyDescent="0.25">
      <c r="B111" s="9"/>
      <c r="C111" s="19"/>
      <c r="D111" s="19">
        <f>+'Transfer From Amtech'!C111</f>
        <v>0</v>
      </c>
      <c r="E111" s="19">
        <f>+'Transfer From Amtech'!D111</f>
        <v>0</v>
      </c>
      <c r="F111" s="20">
        <f>+'Transfer From Amtech'!F111</f>
        <v>0</v>
      </c>
      <c r="G111" s="20">
        <f>+'Transfer From Amtech'!E111</f>
        <v>0</v>
      </c>
      <c r="H111" s="20">
        <f>+'Transfer From Amtech'!H111</f>
        <v>0</v>
      </c>
      <c r="I111" s="20"/>
      <c r="J111" s="20">
        <f>+'Transfer From Amtech'!G111</f>
        <v>0</v>
      </c>
      <c r="K111" s="21">
        <f>+'Transfer From Amtech'!I111</f>
        <v>0</v>
      </c>
      <c r="L111" s="22">
        <f>+'Transfer From Amtech'!J111</f>
        <v>0</v>
      </c>
      <c r="M111" s="23">
        <f>+'Transfer From Amtech'!L111</f>
        <v>0</v>
      </c>
      <c r="N111" s="24">
        <f>+'Transfer From Amtech'!M111</f>
        <v>0</v>
      </c>
    </row>
    <row r="112" spans="2:14" ht="15" customHeight="1" x14ac:dyDescent="0.25">
      <c r="B112" s="9"/>
      <c r="C112" s="19"/>
      <c r="D112" s="19">
        <f>+'Transfer From Amtech'!C112</f>
        <v>0</v>
      </c>
      <c r="E112" s="19">
        <f>+'Transfer From Amtech'!D112</f>
        <v>0</v>
      </c>
      <c r="F112" s="20">
        <f>+'Transfer From Amtech'!F112</f>
        <v>0</v>
      </c>
      <c r="G112" s="20">
        <f>+'Transfer From Amtech'!E112</f>
        <v>0</v>
      </c>
      <c r="H112" s="20">
        <f>+'Transfer From Amtech'!H112</f>
        <v>0</v>
      </c>
      <c r="I112" s="20"/>
      <c r="J112" s="20">
        <f>+'Transfer From Amtech'!G112</f>
        <v>0</v>
      </c>
      <c r="K112" s="21">
        <f>+'Transfer From Amtech'!I112</f>
        <v>0</v>
      </c>
      <c r="L112" s="22">
        <f>+'Transfer From Amtech'!J112</f>
        <v>0</v>
      </c>
      <c r="M112" s="23">
        <f>+'Transfer From Amtech'!L112</f>
        <v>0</v>
      </c>
      <c r="N112" s="24">
        <f>+'Transfer From Amtech'!M112</f>
        <v>0</v>
      </c>
    </row>
    <row r="113" spans="2:14" ht="15" customHeight="1" x14ac:dyDescent="0.25">
      <c r="B113" s="9"/>
      <c r="C113" s="19"/>
      <c r="D113" s="19">
        <f>+'Transfer From Amtech'!C113</f>
        <v>0</v>
      </c>
      <c r="E113" s="19">
        <f>+'Transfer From Amtech'!D113</f>
        <v>0</v>
      </c>
      <c r="F113" s="20">
        <f>+'Transfer From Amtech'!F113</f>
        <v>0</v>
      </c>
      <c r="G113" s="20">
        <f>+'Transfer From Amtech'!E113</f>
        <v>0</v>
      </c>
      <c r="H113" s="20">
        <f>+'Transfer From Amtech'!H113</f>
        <v>0</v>
      </c>
      <c r="I113" s="20"/>
      <c r="J113" s="20">
        <f>+'Transfer From Amtech'!G113</f>
        <v>0</v>
      </c>
      <c r="K113" s="21">
        <f>+'Transfer From Amtech'!I113</f>
        <v>0</v>
      </c>
      <c r="L113" s="22">
        <f>+'Transfer From Amtech'!J113</f>
        <v>0</v>
      </c>
      <c r="M113" s="23">
        <f>+'Transfer From Amtech'!L113</f>
        <v>0</v>
      </c>
      <c r="N113" s="24">
        <f>+'Transfer From Amtech'!M113</f>
        <v>0</v>
      </c>
    </row>
    <row r="114" spans="2:14" ht="15" customHeight="1" x14ac:dyDescent="0.25">
      <c r="B114" s="9"/>
      <c r="C114" s="19"/>
      <c r="D114" s="19">
        <f>+'Transfer From Amtech'!C114</f>
        <v>0</v>
      </c>
      <c r="E114" s="19">
        <f>+'Transfer From Amtech'!D114</f>
        <v>0</v>
      </c>
      <c r="F114" s="20">
        <f>+'Transfer From Amtech'!F114</f>
        <v>0</v>
      </c>
      <c r="G114" s="20">
        <f>+'Transfer From Amtech'!E114</f>
        <v>0</v>
      </c>
      <c r="H114" s="20">
        <f>+'Transfer From Amtech'!H114</f>
        <v>0</v>
      </c>
      <c r="I114" s="20"/>
      <c r="J114" s="20">
        <f>+'Transfer From Amtech'!G114</f>
        <v>0</v>
      </c>
      <c r="K114" s="21">
        <f>+'Transfer From Amtech'!I114</f>
        <v>0</v>
      </c>
      <c r="L114" s="22">
        <f>+'Transfer From Amtech'!J114</f>
        <v>0</v>
      </c>
      <c r="M114" s="23">
        <f>+'Transfer From Amtech'!L114</f>
        <v>0</v>
      </c>
      <c r="N114" s="24">
        <f>+'Transfer From Amtech'!M114</f>
        <v>0</v>
      </c>
    </row>
    <row r="115" spans="2:14" ht="15" customHeight="1" x14ac:dyDescent="0.25">
      <c r="B115" s="9"/>
      <c r="C115" s="19"/>
      <c r="D115" s="19">
        <f>+'Transfer From Amtech'!C115</f>
        <v>0</v>
      </c>
      <c r="E115" s="19">
        <f>+'Transfer From Amtech'!D115</f>
        <v>0</v>
      </c>
      <c r="F115" s="20">
        <f>+'Transfer From Amtech'!F115</f>
        <v>0</v>
      </c>
      <c r="G115" s="20">
        <f>+'Transfer From Amtech'!E115</f>
        <v>0</v>
      </c>
      <c r="H115" s="20">
        <f>+'Transfer From Amtech'!H115</f>
        <v>0</v>
      </c>
      <c r="I115" s="20"/>
      <c r="J115" s="20">
        <f>+'Transfer From Amtech'!G115</f>
        <v>0</v>
      </c>
      <c r="K115" s="21">
        <f>+'Transfer From Amtech'!I115</f>
        <v>0</v>
      </c>
      <c r="L115" s="22">
        <f>+'Transfer From Amtech'!J115</f>
        <v>0</v>
      </c>
      <c r="M115" s="23">
        <f>+'Transfer From Amtech'!L115</f>
        <v>0</v>
      </c>
      <c r="N115" s="24">
        <f>+'Transfer From Amtech'!M115</f>
        <v>0</v>
      </c>
    </row>
    <row r="116" spans="2:14" ht="15" customHeight="1" x14ac:dyDescent="0.25">
      <c r="B116" s="9"/>
      <c r="C116" s="19"/>
      <c r="D116" s="19">
        <f>+'Transfer From Amtech'!C116</f>
        <v>0</v>
      </c>
      <c r="E116" s="19">
        <f>+'Transfer From Amtech'!D116</f>
        <v>0</v>
      </c>
      <c r="F116" s="20">
        <f>+'Transfer From Amtech'!F116</f>
        <v>0</v>
      </c>
      <c r="G116" s="20">
        <f>+'Transfer From Amtech'!E116</f>
        <v>0</v>
      </c>
      <c r="H116" s="20">
        <f>+'Transfer From Amtech'!H116</f>
        <v>0</v>
      </c>
      <c r="I116" s="20"/>
      <c r="J116" s="20">
        <f>+'Transfer From Amtech'!G116</f>
        <v>0</v>
      </c>
      <c r="K116" s="21">
        <f>+'Transfer From Amtech'!I116</f>
        <v>0</v>
      </c>
      <c r="L116" s="22">
        <f>+'Transfer From Amtech'!J116</f>
        <v>0</v>
      </c>
      <c r="M116" s="23">
        <f>+'Transfer From Amtech'!L116</f>
        <v>0</v>
      </c>
      <c r="N116" s="24">
        <f>+'Transfer From Amtech'!M116</f>
        <v>0</v>
      </c>
    </row>
    <row r="117" spans="2:14" ht="15" customHeight="1" x14ac:dyDescent="0.25">
      <c r="B117" s="9"/>
      <c r="C117" s="19"/>
      <c r="D117" s="19">
        <f>+'Transfer From Amtech'!C117</f>
        <v>0</v>
      </c>
      <c r="E117" s="19">
        <f>+'Transfer From Amtech'!D117</f>
        <v>0</v>
      </c>
      <c r="F117" s="20">
        <f>+'Transfer From Amtech'!F117</f>
        <v>0</v>
      </c>
      <c r="G117" s="20">
        <f>+'Transfer From Amtech'!E117</f>
        <v>0</v>
      </c>
      <c r="H117" s="20">
        <f>+'Transfer From Amtech'!H117</f>
        <v>0</v>
      </c>
      <c r="I117" s="20"/>
      <c r="J117" s="20">
        <f>+'Transfer From Amtech'!G117</f>
        <v>0</v>
      </c>
      <c r="K117" s="21">
        <f>+'Transfer From Amtech'!I117</f>
        <v>0</v>
      </c>
      <c r="L117" s="22">
        <f>+'Transfer From Amtech'!J117</f>
        <v>0</v>
      </c>
      <c r="M117" s="23">
        <f>+'Transfer From Amtech'!L117</f>
        <v>0</v>
      </c>
      <c r="N117" s="24">
        <f>+'Transfer From Amtech'!M117</f>
        <v>0</v>
      </c>
    </row>
    <row r="118" spans="2:14" ht="15" customHeight="1" x14ac:dyDescent="0.25">
      <c r="B118" s="9"/>
      <c r="C118" s="19"/>
      <c r="D118" s="19">
        <f>+'Transfer From Amtech'!C118</f>
        <v>0</v>
      </c>
      <c r="E118" s="19">
        <f>+'Transfer From Amtech'!D118</f>
        <v>0</v>
      </c>
      <c r="F118" s="20">
        <f>+'Transfer From Amtech'!F118</f>
        <v>0</v>
      </c>
      <c r="G118" s="20">
        <f>+'Transfer From Amtech'!E118</f>
        <v>0</v>
      </c>
      <c r="H118" s="20">
        <f>+'Transfer From Amtech'!H118</f>
        <v>0</v>
      </c>
      <c r="I118" s="20"/>
      <c r="J118" s="20">
        <f>+'Transfer From Amtech'!G118</f>
        <v>0</v>
      </c>
      <c r="K118" s="21">
        <f>+'Transfer From Amtech'!I118</f>
        <v>0</v>
      </c>
      <c r="L118" s="22">
        <f>+'Transfer From Amtech'!J118</f>
        <v>0</v>
      </c>
      <c r="M118" s="23">
        <f>+'Transfer From Amtech'!L118</f>
        <v>0</v>
      </c>
      <c r="N118" s="24">
        <f>+'Transfer From Amtech'!M118</f>
        <v>0</v>
      </c>
    </row>
    <row r="119" spans="2:14" ht="15" customHeight="1" x14ac:dyDescent="0.25">
      <c r="B119" s="9"/>
      <c r="C119" s="19"/>
      <c r="D119" s="19">
        <f>+'Transfer From Amtech'!C119</f>
        <v>0</v>
      </c>
      <c r="E119" s="19">
        <f>+'Transfer From Amtech'!D119</f>
        <v>0</v>
      </c>
      <c r="F119" s="20">
        <f>+'Transfer From Amtech'!F119</f>
        <v>0</v>
      </c>
      <c r="G119" s="20">
        <f>+'Transfer From Amtech'!E119</f>
        <v>0</v>
      </c>
      <c r="H119" s="20">
        <f>+'Transfer From Amtech'!H119</f>
        <v>0</v>
      </c>
      <c r="I119" s="20"/>
      <c r="J119" s="20">
        <f>+'Transfer From Amtech'!G119</f>
        <v>0</v>
      </c>
      <c r="K119" s="21">
        <f>+'Transfer From Amtech'!I119</f>
        <v>0</v>
      </c>
      <c r="L119" s="22">
        <f>+'Transfer From Amtech'!J119</f>
        <v>0</v>
      </c>
      <c r="M119" s="23">
        <f>+'Transfer From Amtech'!L119</f>
        <v>0</v>
      </c>
      <c r="N119" s="24">
        <f>+'Transfer From Amtech'!M119</f>
        <v>0</v>
      </c>
    </row>
    <row r="120" spans="2:14" ht="15" customHeight="1" x14ac:dyDescent="0.25">
      <c r="B120" s="9"/>
      <c r="C120" s="19"/>
      <c r="D120" s="19">
        <f>+'Transfer From Amtech'!C120</f>
        <v>0</v>
      </c>
      <c r="E120" s="19">
        <f>+'Transfer From Amtech'!D120</f>
        <v>0</v>
      </c>
      <c r="F120" s="20">
        <f>+'Transfer From Amtech'!F120</f>
        <v>0</v>
      </c>
      <c r="G120" s="20">
        <f>+'Transfer From Amtech'!E120</f>
        <v>0</v>
      </c>
      <c r="H120" s="20">
        <f>+'Transfer From Amtech'!H120</f>
        <v>0</v>
      </c>
      <c r="I120" s="20"/>
      <c r="J120" s="20">
        <f>+'Transfer From Amtech'!G120</f>
        <v>0</v>
      </c>
      <c r="K120" s="21">
        <f>+'Transfer From Amtech'!I120</f>
        <v>0</v>
      </c>
      <c r="L120" s="22">
        <f>+'Transfer From Amtech'!J120</f>
        <v>0</v>
      </c>
      <c r="M120" s="23">
        <f>+'Transfer From Amtech'!L120</f>
        <v>0</v>
      </c>
      <c r="N120" s="24">
        <f>+'Transfer From Amtech'!M120</f>
        <v>0</v>
      </c>
    </row>
    <row r="121" spans="2:14" ht="15" customHeight="1" x14ac:dyDescent="0.25">
      <c r="B121" s="9"/>
      <c r="C121" s="19"/>
      <c r="D121" s="19">
        <f>+'Transfer From Amtech'!C121</f>
        <v>0</v>
      </c>
      <c r="E121" s="19">
        <f>+'Transfer From Amtech'!D121</f>
        <v>0</v>
      </c>
      <c r="F121" s="20">
        <f>+'Transfer From Amtech'!F121</f>
        <v>0</v>
      </c>
      <c r="G121" s="20">
        <f>+'Transfer From Amtech'!E121</f>
        <v>0</v>
      </c>
      <c r="H121" s="20">
        <f>+'Transfer From Amtech'!H121</f>
        <v>0</v>
      </c>
      <c r="I121" s="20"/>
      <c r="J121" s="20">
        <f>+'Transfer From Amtech'!G121</f>
        <v>0</v>
      </c>
      <c r="K121" s="21">
        <f>+'Transfer From Amtech'!I121</f>
        <v>0</v>
      </c>
      <c r="L121" s="22">
        <f>+'Transfer From Amtech'!J121</f>
        <v>0</v>
      </c>
      <c r="M121" s="23">
        <f>+'Transfer From Amtech'!L121</f>
        <v>0</v>
      </c>
      <c r="N121" s="24">
        <f>+'Transfer From Amtech'!M121</f>
        <v>0</v>
      </c>
    </row>
    <row r="122" spans="2:14" ht="15" customHeight="1" x14ac:dyDescent="0.25">
      <c r="B122" s="9"/>
      <c r="C122" s="19"/>
      <c r="D122" s="19">
        <f>+'Transfer From Amtech'!C122</f>
        <v>0</v>
      </c>
      <c r="E122" s="19">
        <f>+'Transfer From Amtech'!D122</f>
        <v>0</v>
      </c>
      <c r="F122" s="20">
        <f>+'Transfer From Amtech'!F122</f>
        <v>0</v>
      </c>
      <c r="G122" s="20">
        <f>+'Transfer From Amtech'!E122</f>
        <v>0</v>
      </c>
      <c r="H122" s="20">
        <f>+'Transfer From Amtech'!H122</f>
        <v>0</v>
      </c>
      <c r="I122" s="20"/>
      <c r="J122" s="20">
        <f>+'Transfer From Amtech'!G122</f>
        <v>0</v>
      </c>
      <c r="K122" s="21">
        <f>+'Transfer From Amtech'!I122</f>
        <v>0</v>
      </c>
      <c r="L122" s="22">
        <f>+'Transfer From Amtech'!J122</f>
        <v>0</v>
      </c>
      <c r="M122" s="23">
        <f>+'Transfer From Amtech'!L122</f>
        <v>0</v>
      </c>
      <c r="N122" s="24">
        <f>+'Transfer From Amtech'!M122</f>
        <v>0</v>
      </c>
    </row>
    <row r="123" spans="2:14" ht="15" customHeight="1" x14ac:dyDescent="0.25">
      <c r="B123" s="9"/>
      <c r="C123" s="19"/>
      <c r="D123" s="19">
        <f>+'Transfer From Amtech'!C123</f>
        <v>0</v>
      </c>
      <c r="E123" s="19">
        <f>+'Transfer From Amtech'!D123</f>
        <v>0</v>
      </c>
      <c r="F123" s="20">
        <f>+'Transfer From Amtech'!F123</f>
        <v>0</v>
      </c>
      <c r="G123" s="20">
        <f>+'Transfer From Amtech'!E123</f>
        <v>0</v>
      </c>
      <c r="H123" s="20">
        <f>+'Transfer From Amtech'!H123</f>
        <v>0</v>
      </c>
      <c r="I123" s="20"/>
      <c r="J123" s="20">
        <f>+'Transfer From Amtech'!G123</f>
        <v>0</v>
      </c>
      <c r="K123" s="21">
        <f>+'Transfer From Amtech'!I123</f>
        <v>0</v>
      </c>
      <c r="L123" s="22">
        <f>+'Transfer From Amtech'!J123</f>
        <v>0</v>
      </c>
      <c r="M123" s="23">
        <f>+'Transfer From Amtech'!L123</f>
        <v>0</v>
      </c>
      <c r="N123" s="24">
        <f>+'Transfer From Amtech'!M123</f>
        <v>0</v>
      </c>
    </row>
    <row r="124" spans="2:14" ht="15" customHeight="1" x14ac:dyDescent="0.25">
      <c r="B124" s="9"/>
      <c r="C124" s="19"/>
      <c r="D124" s="19">
        <f>+'Transfer From Amtech'!C124</f>
        <v>0</v>
      </c>
      <c r="E124" s="19">
        <f>+'Transfer From Amtech'!D124</f>
        <v>0</v>
      </c>
      <c r="F124" s="20">
        <f>+'Transfer From Amtech'!F124</f>
        <v>0</v>
      </c>
      <c r="G124" s="20">
        <f>+'Transfer From Amtech'!E124</f>
        <v>0</v>
      </c>
      <c r="H124" s="20">
        <f>+'Transfer From Amtech'!H124</f>
        <v>0</v>
      </c>
      <c r="I124" s="20"/>
      <c r="J124" s="20">
        <f>+'Transfer From Amtech'!G124</f>
        <v>0</v>
      </c>
      <c r="K124" s="21">
        <f>+'Transfer From Amtech'!I124</f>
        <v>0</v>
      </c>
      <c r="L124" s="22">
        <f>+'Transfer From Amtech'!J124</f>
        <v>0</v>
      </c>
      <c r="M124" s="23">
        <f>+'Transfer From Amtech'!L124</f>
        <v>0</v>
      </c>
      <c r="N124" s="24">
        <f>+'Transfer From Amtech'!M124</f>
        <v>0</v>
      </c>
    </row>
    <row r="125" spans="2:14" ht="15" customHeight="1" x14ac:dyDescent="0.25">
      <c r="B125" s="9"/>
      <c r="C125" s="19"/>
      <c r="D125" s="19">
        <f>+'Transfer From Amtech'!C125</f>
        <v>0</v>
      </c>
      <c r="E125" s="19">
        <f>+'Transfer From Amtech'!D125</f>
        <v>0</v>
      </c>
      <c r="F125" s="20">
        <f>+'Transfer From Amtech'!F125</f>
        <v>0</v>
      </c>
      <c r="G125" s="20">
        <f>+'Transfer From Amtech'!E125</f>
        <v>0</v>
      </c>
      <c r="H125" s="20">
        <f>+'Transfer From Amtech'!H125</f>
        <v>0</v>
      </c>
      <c r="I125" s="20"/>
      <c r="J125" s="20">
        <f>+'Transfer From Amtech'!G125</f>
        <v>0</v>
      </c>
      <c r="K125" s="21">
        <f>+'Transfer From Amtech'!I125</f>
        <v>0</v>
      </c>
      <c r="L125" s="22">
        <f>+'Transfer From Amtech'!J125</f>
        <v>0</v>
      </c>
      <c r="M125" s="23">
        <f>+'Transfer From Amtech'!L125</f>
        <v>0</v>
      </c>
      <c r="N125" s="24">
        <f>+'Transfer From Amtech'!M125</f>
        <v>0</v>
      </c>
    </row>
    <row r="126" spans="2:14" ht="15" customHeight="1" x14ac:dyDescent="0.25">
      <c r="B126" s="9"/>
      <c r="C126" s="19"/>
      <c r="D126" s="19">
        <f>+'Transfer From Amtech'!C126</f>
        <v>0</v>
      </c>
      <c r="E126" s="19">
        <f>+'Transfer From Amtech'!D126</f>
        <v>0</v>
      </c>
      <c r="F126" s="20">
        <f>+'Transfer From Amtech'!F126</f>
        <v>0</v>
      </c>
      <c r="G126" s="20">
        <f>+'Transfer From Amtech'!E126</f>
        <v>0</v>
      </c>
      <c r="H126" s="20">
        <f>+'Transfer From Amtech'!H126</f>
        <v>0</v>
      </c>
      <c r="I126" s="20"/>
      <c r="J126" s="20">
        <f>+'Transfer From Amtech'!G126</f>
        <v>0</v>
      </c>
      <c r="K126" s="21">
        <f>+'Transfer From Amtech'!I126</f>
        <v>0</v>
      </c>
      <c r="L126" s="22">
        <f>+'Transfer From Amtech'!J126</f>
        <v>0</v>
      </c>
      <c r="M126" s="23">
        <f>+'Transfer From Amtech'!L126</f>
        <v>0</v>
      </c>
      <c r="N126" s="24">
        <f>+'Transfer From Amtech'!M126</f>
        <v>0</v>
      </c>
    </row>
    <row r="127" spans="2:14" ht="15" customHeight="1" x14ac:dyDescent="0.25">
      <c r="B127" s="9"/>
      <c r="C127" s="19"/>
      <c r="D127" s="19">
        <f>+'Transfer From Amtech'!C127</f>
        <v>0</v>
      </c>
      <c r="E127" s="19">
        <f>+'Transfer From Amtech'!D127</f>
        <v>0</v>
      </c>
      <c r="F127" s="20">
        <f>+'Transfer From Amtech'!F127</f>
        <v>0</v>
      </c>
      <c r="G127" s="20">
        <f>+'Transfer From Amtech'!E127</f>
        <v>0</v>
      </c>
      <c r="H127" s="20">
        <f>+'Transfer From Amtech'!H127</f>
        <v>0</v>
      </c>
      <c r="I127" s="20"/>
      <c r="J127" s="20">
        <f>+'Transfer From Amtech'!G127</f>
        <v>0</v>
      </c>
      <c r="K127" s="21">
        <f>+'Transfer From Amtech'!I127</f>
        <v>0</v>
      </c>
      <c r="L127" s="22">
        <f>+'Transfer From Amtech'!J127</f>
        <v>0</v>
      </c>
      <c r="M127" s="23">
        <f>+'Transfer From Amtech'!L127</f>
        <v>0</v>
      </c>
      <c r="N127" s="24">
        <f>+'Transfer From Amtech'!M127</f>
        <v>0</v>
      </c>
    </row>
    <row r="128" spans="2:14" ht="15" customHeight="1" x14ac:dyDescent="0.25">
      <c r="B128" s="9"/>
      <c r="C128" s="19"/>
      <c r="D128" s="19">
        <f>+'Transfer From Amtech'!C128</f>
        <v>0</v>
      </c>
      <c r="E128" s="19">
        <f>+'Transfer From Amtech'!D128</f>
        <v>0</v>
      </c>
      <c r="F128" s="20">
        <f>+'Transfer From Amtech'!F128</f>
        <v>0</v>
      </c>
      <c r="G128" s="20">
        <f>+'Transfer From Amtech'!E128</f>
        <v>0</v>
      </c>
      <c r="H128" s="20">
        <f>+'Transfer From Amtech'!H128</f>
        <v>0</v>
      </c>
      <c r="I128" s="20"/>
      <c r="J128" s="20">
        <f>+'Transfer From Amtech'!G128</f>
        <v>0</v>
      </c>
      <c r="K128" s="21">
        <f>+'Transfer From Amtech'!I128</f>
        <v>0</v>
      </c>
      <c r="L128" s="22">
        <f>+'Transfer From Amtech'!J128</f>
        <v>0</v>
      </c>
      <c r="M128" s="23">
        <f>+'Transfer From Amtech'!L128</f>
        <v>0</v>
      </c>
      <c r="N128" s="24">
        <f>+'Transfer From Amtech'!M128</f>
        <v>0</v>
      </c>
    </row>
    <row r="129" spans="2:14" ht="15" customHeight="1" x14ac:dyDescent="0.25">
      <c r="B129" s="9"/>
      <c r="C129" s="19"/>
      <c r="D129" s="19">
        <f>+'Transfer From Amtech'!C129</f>
        <v>0</v>
      </c>
      <c r="E129" s="19">
        <f>+'Transfer From Amtech'!D129</f>
        <v>0</v>
      </c>
      <c r="F129" s="20">
        <f>+'Transfer From Amtech'!F129</f>
        <v>0</v>
      </c>
      <c r="G129" s="20">
        <f>+'Transfer From Amtech'!E129</f>
        <v>0</v>
      </c>
      <c r="H129" s="20">
        <f>+'Transfer From Amtech'!H129</f>
        <v>0</v>
      </c>
      <c r="I129" s="20"/>
      <c r="J129" s="20">
        <f>+'Transfer From Amtech'!G129</f>
        <v>0</v>
      </c>
      <c r="K129" s="21">
        <f>+'Transfer From Amtech'!I129</f>
        <v>0</v>
      </c>
      <c r="L129" s="22">
        <f>+'Transfer From Amtech'!J129</f>
        <v>0</v>
      </c>
      <c r="M129" s="23">
        <f>+'Transfer From Amtech'!L129</f>
        <v>0</v>
      </c>
      <c r="N129" s="24">
        <f>+'Transfer From Amtech'!M129</f>
        <v>0</v>
      </c>
    </row>
    <row r="130" spans="2:14" ht="15" customHeight="1" x14ac:dyDescent="0.25">
      <c r="B130" s="9"/>
      <c r="C130" s="19"/>
      <c r="D130" s="19">
        <f>+'Transfer From Amtech'!C130</f>
        <v>0</v>
      </c>
      <c r="E130" s="19">
        <f>+'Transfer From Amtech'!D130</f>
        <v>0</v>
      </c>
      <c r="F130" s="20">
        <f>+'Transfer From Amtech'!F130</f>
        <v>0</v>
      </c>
      <c r="G130" s="20">
        <f>+'Transfer From Amtech'!E130</f>
        <v>0</v>
      </c>
      <c r="H130" s="20">
        <f>+'Transfer From Amtech'!H130</f>
        <v>0</v>
      </c>
      <c r="I130" s="20"/>
      <c r="J130" s="20">
        <f>+'Transfer From Amtech'!G130</f>
        <v>0</v>
      </c>
      <c r="K130" s="21">
        <f>+'Transfer From Amtech'!I130</f>
        <v>0</v>
      </c>
      <c r="L130" s="22">
        <f>+'Transfer From Amtech'!J130</f>
        <v>0</v>
      </c>
      <c r="M130" s="23">
        <f>+'Transfer From Amtech'!L130</f>
        <v>0</v>
      </c>
      <c r="N130" s="24">
        <f>+'Transfer From Amtech'!M130</f>
        <v>0</v>
      </c>
    </row>
    <row r="131" spans="2:14" ht="15" customHeight="1" x14ac:dyDescent="0.25">
      <c r="B131" s="9"/>
      <c r="C131" s="19"/>
      <c r="D131" s="19">
        <f>+'Transfer From Amtech'!C131</f>
        <v>0</v>
      </c>
      <c r="E131" s="19">
        <f>+'Transfer From Amtech'!D131</f>
        <v>0</v>
      </c>
      <c r="F131" s="20">
        <f>+'Transfer From Amtech'!F131</f>
        <v>0</v>
      </c>
      <c r="G131" s="20">
        <f>+'Transfer From Amtech'!E131</f>
        <v>0</v>
      </c>
      <c r="H131" s="20">
        <f>+'Transfer From Amtech'!H131</f>
        <v>0</v>
      </c>
      <c r="I131" s="20"/>
      <c r="J131" s="20">
        <f>+'Transfer From Amtech'!G131</f>
        <v>0</v>
      </c>
      <c r="K131" s="21">
        <f>+'Transfer From Amtech'!I131</f>
        <v>0</v>
      </c>
      <c r="L131" s="22">
        <f>+'Transfer From Amtech'!J131</f>
        <v>0</v>
      </c>
      <c r="M131" s="23">
        <f>+'Transfer From Amtech'!L131</f>
        <v>0</v>
      </c>
      <c r="N131" s="24">
        <f>+'Transfer From Amtech'!M131</f>
        <v>0</v>
      </c>
    </row>
    <row r="132" spans="2:14" ht="15" customHeight="1" x14ac:dyDescent="0.25">
      <c r="B132" s="9"/>
      <c r="C132" s="19"/>
      <c r="D132" s="19">
        <f>+'Transfer From Amtech'!C132</f>
        <v>0</v>
      </c>
      <c r="E132" s="19">
        <f>+'Transfer From Amtech'!D132</f>
        <v>0</v>
      </c>
      <c r="F132" s="20">
        <f>+'Transfer From Amtech'!F132</f>
        <v>0</v>
      </c>
      <c r="G132" s="20">
        <f>+'Transfer From Amtech'!E132</f>
        <v>0</v>
      </c>
      <c r="H132" s="20">
        <f>+'Transfer From Amtech'!H132</f>
        <v>0</v>
      </c>
      <c r="I132" s="20"/>
      <c r="J132" s="20">
        <f>+'Transfer From Amtech'!G132</f>
        <v>0</v>
      </c>
      <c r="K132" s="21">
        <f>+'Transfer From Amtech'!I132</f>
        <v>0</v>
      </c>
      <c r="L132" s="22">
        <f>+'Transfer From Amtech'!J132</f>
        <v>0</v>
      </c>
      <c r="M132" s="23">
        <f>+'Transfer From Amtech'!L132</f>
        <v>0</v>
      </c>
      <c r="N132" s="24">
        <f>+'Transfer From Amtech'!M132</f>
        <v>0</v>
      </c>
    </row>
    <row r="133" spans="2:14" ht="15" customHeight="1" x14ac:dyDescent="0.25">
      <c r="B133" s="9"/>
      <c r="C133" s="19"/>
      <c r="D133" s="19">
        <f>+'Transfer From Amtech'!C133</f>
        <v>0</v>
      </c>
      <c r="E133" s="19">
        <f>+'Transfer From Amtech'!D133</f>
        <v>0</v>
      </c>
      <c r="F133" s="20">
        <f>+'Transfer From Amtech'!F133</f>
        <v>0</v>
      </c>
      <c r="G133" s="20">
        <f>+'Transfer From Amtech'!E133</f>
        <v>0</v>
      </c>
      <c r="H133" s="20">
        <f>+'Transfer From Amtech'!H133</f>
        <v>0</v>
      </c>
      <c r="I133" s="20"/>
      <c r="J133" s="20">
        <f>+'Transfer From Amtech'!G133</f>
        <v>0</v>
      </c>
      <c r="K133" s="21">
        <f>+'Transfer From Amtech'!I133</f>
        <v>0</v>
      </c>
      <c r="L133" s="22">
        <f>+'Transfer From Amtech'!J133</f>
        <v>0</v>
      </c>
      <c r="M133" s="23">
        <f>+'Transfer From Amtech'!L133</f>
        <v>0</v>
      </c>
      <c r="N133" s="24">
        <f>+'Transfer From Amtech'!M133</f>
        <v>0</v>
      </c>
    </row>
    <row r="134" spans="2:14" ht="15" customHeight="1" x14ac:dyDescent="0.25">
      <c r="B134" s="9"/>
      <c r="C134" s="19"/>
      <c r="D134" s="19">
        <f>+'Transfer From Amtech'!C134</f>
        <v>0</v>
      </c>
      <c r="E134" s="19">
        <f>+'Transfer From Amtech'!D134</f>
        <v>0</v>
      </c>
      <c r="F134" s="20">
        <f>+'Transfer From Amtech'!F134</f>
        <v>0</v>
      </c>
      <c r="G134" s="20">
        <f>+'Transfer From Amtech'!E134</f>
        <v>0</v>
      </c>
      <c r="H134" s="20">
        <f>+'Transfer From Amtech'!H134</f>
        <v>0</v>
      </c>
      <c r="I134" s="20"/>
      <c r="J134" s="20">
        <f>+'Transfer From Amtech'!G134</f>
        <v>0</v>
      </c>
      <c r="K134" s="21">
        <f>+'Transfer From Amtech'!I134</f>
        <v>0</v>
      </c>
      <c r="L134" s="22">
        <f>+'Transfer From Amtech'!J134</f>
        <v>0</v>
      </c>
      <c r="M134" s="23">
        <f>+'Transfer From Amtech'!L134</f>
        <v>0</v>
      </c>
      <c r="N134" s="24">
        <f>+'Transfer From Amtech'!M134</f>
        <v>0</v>
      </c>
    </row>
    <row r="135" spans="2:14" ht="15" customHeight="1" x14ac:dyDescent="0.25">
      <c r="B135" s="9"/>
      <c r="C135" s="19"/>
      <c r="D135" s="19">
        <f>+'Transfer From Amtech'!C135</f>
        <v>0</v>
      </c>
      <c r="E135" s="19">
        <f>+'Transfer From Amtech'!D135</f>
        <v>0</v>
      </c>
      <c r="F135" s="20">
        <f>+'Transfer From Amtech'!F135</f>
        <v>0</v>
      </c>
      <c r="G135" s="20">
        <f>+'Transfer From Amtech'!E135</f>
        <v>0</v>
      </c>
      <c r="H135" s="20">
        <f>+'Transfer From Amtech'!H135</f>
        <v>0</v>
      </c>
      <c r="I135" s="20"/>
      <c r="J135" s="20">
        <f>+'Transfer From Amtech'!G135</f>
        <v>0</v>
      </c>
      <c r="K135" s="21">
        <f>+'Transfer From Amtech'!I135</f>
        <v>0</v>
      </c>
      <c r="L135" s="22">
        <f>+'Transfer From Amtech'!J135</f>
        <v>0</v>
      </c>
      <c r="M135" s="23">
        <f>+'Transfer From Amtech'!L135</f>
        <v>0</v>
      </c>
      <c r="N135" s="24">
        <f>+'Transfer From Amtech'!M135</f>
        <v>0</v>
      </c>
    </row>
    <row r="136" spans="2:14" ht="15" customHeight="1" x14ac:dyDescent="0.25">
      <c r="B136" s="9"/>
      <c r="C136" s="19"/>
      <c r="D136" s="19">
        <f>+'Transfer From Amtech'!C136</f>
        <v>0</v>
      </c>
      <c r="E136" s="19">
        <f>+'Transfer From Amtech'!D136</f>
        <v>0</v>
      </c>
      <c r="F136" s="20">
        <f>+'Transfer From Amtech'!F136</f>
        <v>0</v>
      </c>
      <c r="G136" s="20">
        <f>+'Transfer From Amtech'!E136</f>
        <v>0</v>
      </c>
      <c r="H136" s="20">
        <f>+'Transfer From Amtech'!H136</f>
        <v>0</v>
      </c>
      <c r="I136" s="20"/>
      <c r="J136" s="20">
        <f>+'Transfer From Amtech'!G136</f>
        <v>0</v>
      </c>
      <c r="K136" s="21">
        <f>+'Transfer From Amtech'!I136</f>
        <v>0</v>
      </c>
      <c r="L136" s="22">
        <f>+'Transfer From Amtech'!J136</f>
        <v>0</v>
      </c>
      <c r="M136" s="23">
        <f>+'Transfer From Amtech'!L136</f>
        <v>0</v>
      </c>
      <c r="N136" s="24">
        <f>+'Transfer From Amtech'!M136</f>
        <v>0</v>
      </c>
    </row>
    <row r="137" spans="2:14" ht="15" customHeight="1" x14ac:dyDescent="0.25">
      <c r="B137" s="9"/>
      <c r="C137" s="19"/>
      <c r="D137" s="19">
        <f>+'Transfer From Amtech'!C137</f>
        <v>0</v>
      </c>
      <c r="E137" s="19">
        <f>+'Transfer From Amtech'!D137</f>
        <v>0</v>
      </c>
      <c r="F137" s="20">
        <f>+'Transfer From Amtech'!F137</f>
        <v>0</v>
      </c>
      <c r="G137" s="20">
        <f>+'Transfer From Amtech'!E137</f>
        <v>0</v>
      </c>
      <c r="H137" s="20">
        <f>+'Transfer From Amtech'!H137</f>
        <v>0</v>
      </c>
      <c r="I137" s="20"/>
      <c r="J137" s="20">
        <f>+'Transfer From Amtech'!G137</f>
        <v>0</v>
      </c>
      <c r="K137" s="21">
        <f>+'Transfer From Amtech'!I137</f>
        <v>0</v>
      </c>
      <c r="L137" s="22">
        <f>+'Transfer From Amtech'!J137</f>
        <v>0</v>
      </c>
      <c r="M137" s="23">
        <f>+'Transfer From Amtech'!L137</f>
        <v>0</v>
      </c>
      <c r="N137" s="24">
        <f>+'Transfer From Amtech'!M137</f>
        <v>0</v>
      </c>
    </row>
    <row r="138" spans="2:14" ht="15" customHeight="1" x14ac:dyDescent="0.25">
      <c r="B138" s="9"/>
      <c r="C138" s="19"/>
      <c r="D138" s="19">
        <f>+'Transfer From Amtech'!C138</f>
        <v>0</v>
      </c>
      <c r="E138" s="19">
        <f>+'Transfer From Amtech'!D138</f>
        <v>0</v>
      </c>
      <c r="F138" s="20">
        <f>+'Transfer From Amtech'!F138</f>
        <v>0</v>
      </c>
      <c r="G138" s="20">
        <f>+'Transfer From Amtech'!E138</f>
        <v>0</v>
      </c>
      <c r="H138" s="20">
        <f>+'Transfer From Amtech'!H138</f>
        <v>0</v>
      </c>
      <c r="I138" s="20"/>
      <c r="J138" s="20">
        <f>+'Transfer From Amtech'!G138</f>
        <v>0</v>
      </c>
      <c r="K138" s="21">
        <f>+'Transfer From Amtech'!I138</f>
        <v>0</v>
      </c>
      <c r="L138" s="22">
        <f>+'Transfer From Amtech'!J138</f>
        <v>0</v>
      </c>
      <c r="M138" s="23">
        <f>+'Transfer From Amtech'!L138</f>
        <v>0</v>
      </c>
      <c r="N138" s="24">
        <f>+'Transfer From Amtech'!M138</f>
        <v>0</v>
      </c>
    </row>
    <row r="139" spans="2:14" ht="15" customHeight="1" x14ac:dyDescent="0.25">
      <c r="B139" s="9"/>
      <c r="C139" s="19"/>
      <c r="D139" s="19">
        <f>+'Transfer From Amtech'!C139</f>
        <v>0</v>
      </c>
      <c r="E139" s="19">
        <f>+'Transfer From Amtech'!D139</f>
        <v>0</v>
      </c>
      <c r="F139" s="20">
        <f>+'Transfer From Amtech'!F139</f>
        <v>0</v>
      </c>
      <c r="G139" s="20">
        <f>+'Transfer From Amtech'!E139</f>
        <v>0</v>
      </c>
      <c r="H139" s="20">
        <f>+'Transfer From Amtech'!H139</f>
        <v>0</v>
      </c>
      <c r="I139" s="20"/>
      <c r="J139" s="20">
        <f>+'Transfer From Amtech'!G139</f>
        <v>0</v>
      </c>
      <c r="K139" s="21">
        <f>+'Transfer From Amtech'!I139</f>
        <v>0</v>
      </c>
      <c r="L139" s="22">
        <f>+'Transfer From Amtech'!J139</f>
        <v>0</v>
      </c>
      <c r="M139" s="23">
        <f>+'Transfer From Amtech'!L139</f>
        <v>0</v>
      </c>
      <c r="N139" s="24">
        <f>+'Transfer From Amtech'!M139</f>
        <v>0</v>
      </c>
    </row>
    <row r="140" spans="2:14" ht="15" customHeight="1" x14ac:dyDescent="0.25">
      <c r="B140" s="9"/>
      <c r="C140" s="19"/>
      <c r="D140" s="19">
        <f>+'Transfer From Amtech'!C140</f>
        <v>0</v>
      </c>
      <c r="E140" s="19">
        <f>+'Transfer From Amtech'!D140</f>
        <v>0</v>
      </c>
      <c r="F140" s="20">
        <f>+'Transfer From Amtech'!F140</f>
        <v>0</v>
      </c>
      <c r="G140" s="20">
        <f>+'Transfer From Amtech'!E140</f>
        <v>0</v>
      </c>
      <c r="H140" s="20">
        <f>+'Transfer From Amtech'!H140</f>
        <v>0</v>
      </c>
      <c r="I140" s="20"/>
      <c r="J140" s="20">
        <f>+'Transfer From Amtech'!G140</f>
        <v>0</v>
      </c>
      <c r="K140" s="21">
        <f>+'Transfer From Amtech'!I140</f>
        <v>0</v>
      </c>
      <c r="L140" s="22">
        <f>+'Transfer From Amtech'!J140</f>
        <v>0</v>
      </c>
      <c r="M140" s="23">
        <f>+'Transfer From Amtech'!L140</f>
        <v>0</v>
      </c>
      <c r="N140" s="24">
        <f>+'Transfer From Amtech'!M140</f>
        <v>0</v>
      </c>
    </row>
    <row r="141" spans="2:14" ht="15" customHeight="1" x14ac:dyDescent="0.25">
      <c r="B141" s="9"/>
      <c r="C141" s="19"/>
      <c r="D141" s="19">
        <f>+'Transfer From Amtech'!C141</f>
        <v>0</v>
      </c>
      <c r="E141" s="19">
        <f>+'Transfer From Amtech'!D141</f>
        <v>0</v>
      </c>
      <c r="F141" s="20">
        <f>+'Transfer From Amtech'!F141</f>
        <v>0</v>
      </c>
      <c r="G141" s="20">
        <f>+'Transfer From Amtech'!E141</f>
        <v>0</v>
      </c>
      <c r="H141" s="20">
        <f>+'Transfer From Amtech'!H141</f>
        <v>0</v>
      </c>
      <c r="I141" s="20"/>
      <c r="J141" s="20">
        <f>+'Transfer From Amtech'!G141</f>
        <v>0</v>
      </c>
      <c r="K141" s="21">
        <f>+'Transfer From Amtech'!I141</f>
        <v>0</v>
      </c>
      <c r="L141" s="22">
        <f>+'Transfer From Amtech'!J141</f>
        <v>0</v>
      </c>
      <c r="M141" s="23">
        <f>+'Transfer From Amtech'!L141</f>
        <v>0</v>
      </c>
      <c r="N141" s="24">
        <f>+'Transfer From Amtech'!M141</f>
        <v>0</v>
      </c>
    </row>
    <row r="142" spans="2:14" ht="15" customHeight="1" x14ac:dyDescent="0.25">
      <c r="B142" s="9"/>
      <c r="C142" s="19"/>
      <c r="D142" s="19">
        <f>+'Transfer From Amtech'!C142</f>
        <v>0</v>
      </c>
      <c r="E142" s="19">
        <f>+'Transfer From Amtech'!D142</f>
        <v>0</v>
      </c>
      <c r="F142" s="20">
        <f>+'Transfer From Amtech'!F142</f>
        <v>0</v>
      </c>
      <c r="G142" s="20">
        <f>+'Transfer From Amtech'!E142</f>
        <v>0</v>
      </c>
      <c r="H142" s="20">
        <f>+'Transfer From Amtech'!H142</f>
        <v>0</v>
      </c>
      <c r="I142" s="20"/>
      <c r="J142" s="20">
        <f>+'Transfer From Amtech'!G142</f>
        <v>0</v>
      </c>
      <c r="K142" s="21">
        <f>+'Transfer From Amtech'!I142</f>
        <v>0</v>
      </c>
      <c r="L142" s="22">
        <f>+'Transfer From Amtech'!J142</f>
        <v>0</v>
      </c>
      <c r="M142" s="23">
        <f>+'Transfer From Amtech'!L142</f>
        <v>0</v>
      </c>
      <c r="N142" s="24">
        <f>+'Transfer From Amtech'!M142</f>
        <v>0</v>
      </c>
    </row>
    <row r="143" spans="2:14" ht="15" customHeight="1" x14ac:dyDescent="0.25">
      <c r="B143" s="9"/>
      <c r="C143" s="19"/>
      <c r="D143" s="19">
        <f>+'Transfer From Amtech'!C143</f>
        <v>0</v>
      </c>
      <c r="E143" s="19">
        <f>+'Transfer From Amtech'!D143</f>
        <v>0</v>
      </c>
      <c r="F143" s="20">
        <f>+'Transfer From Amtech'!F143</f>
        <v>0</v>
      </c>
      <c r="G143" s="20">
        <f>+'Transfer From Amtech'!E143</f>
        <v>0</v>
      </c>
      <c r="H143" s="20">
        <f>+'Transfer From Amtech'!H143</f>
        <v>0</v>
      </c>
      <c r="I143" s="20"/>
      <c r="J143" s="20">
        <f>+'Transfer From Amtech'!G143</f>
        <v>0</v>
      </c>
      <c r="K143" s="21">
        <f>+'Transfer From Amtech'!I143</f>
        <v>0</v>
      </c>
      <c r="L143" s="22">
        <f>+'Transfer From Amtech'!J143</f>
        <v>0</v>
      </c>
      <c r="M143" s="23">
        <f>+'Transfer From Amtech'!L143</f>
        <v>0</v>
      </c>
      <c r="N143" s="24">
        <f>+'Transfer From Amtech'!M143</f>
        <v>0</v>
      </c>
    </row>
    <row r="144" spans="2:14" ht="15" customHeight="1" x14ac:dyDescent="0.25">
      <c r="B144" s="9"/>
      <c r="C144" s="19"/>
      <c r="D144" s="19">
        <f>+'Transfer From Amtech'!C144</f>
        <v>0</v>
      </c>
      <c r="E144" s="19">
        <f>+'Transfer From Amtech'!D144</f>
        <v>0</v>
      </c>
      <c r="F144" s="20">
        <f>+'Transfer From Amtech'!F144</f>
        <v>0</v>
      </c>
      <c r="G144" s="20">
        <f>+'Transfer From Amtech'!E144</f>
        <v>0</v>
      </c>
      <c r="H144" s="20">
        <f>+'Transfer From Amtech'!H144</f>
        <v>0</v>
      </c>
      <c r="I144" s="20"/>
      <c r="J144" s="20">
        <f>+'Transfer From Amtech'!G144</f>
        <v>0</v>
      </c>
      <c r="K144" s="21">
        <f>+'Transfer From Amtech'!I144</f>
        <v>0</v>
      </c>
      <c r="L144" s="22">
        <f>+'Transfer From Amtech'!J144</f>
        <v>0</v>
      </c>
      <c r="M144" s="23">
        <f>+'Transfer From Amtech'!L144</f>
        <v>0</v>
      </c>
      <c r="N144" s="24">
        <f>+'Transfer From Amtech'!M144</f>
        <v>0</v>
      </c>
    </row>
    <row r="145" spans="2:14" ht="15" customHeight="1" x14ac:dyDescent="0.25">
      <c r="B145" s="9"/>
      <c r="C145" s="19"/>
      <c r="D145" s="19">
        <f>+'Transfer From Amtech'!C145</f>
        <v>0</v>
      </c>
      <c r="E145" s="19">
        <f>+'Transfer From Amtech'!D145</f>
        <v>0</v>
      </c>
      <c r="F145" s="20">
        <f>+'Transfer From Amtech'!F145</f>
        <v>0</v>
      </c>
      <c r="G145" s="20">
        <f>+'Transfer From Amtech'!E145</f>
        <v>0</v>
      </c>
      <c r="H145" s="20">
        <f>+'Transfer From Amtech'!H145</f>
        <v>0</v>
      </c>
      <c r="I145" s="20"/>
      <c r="J145" s="20">
        <f>+'Transfer From Amtech'!G145</f>
        <v>0</v>
      </c>
      <c r="K145" s="21">
        <f>+'Transfer From Amtech'!I145</f>
        <v>0</v>
      </c>
      <c r="L145" s="22">
        <f>+'Transfer From Amtech'!J145</f>
        <v>0</v>
      </c>
      <c r="M145" s="23">
        <f>+'Transfer From Amtech'!L145</f>
        <v>0</v>
      </c>
      <c r="N145" s="24">
        <f>+'Transfer From Amtech'!M145</f>
        <v>0</v>
      </c>
    </row>
    <row r="146" spans="2:14" ht="15" customHeight="1" x14ac:dyDescent="0.25">
      <c r="B146" s="9"/>
      <c r="C146" s="19"/>
      <c r="D146" s="19">
        <f>+'Transfer From Amtech'!C146</f>
        <v>0</v>
      </c>
      <c r="E146" s="19">
        <f>+'Transfer From Amtech'!D146</f>
        <v>0</v>
      </c>
      <c r="F146" s="20">
        <f>+'Transfer From Amtech'!F146</f>
        <v>0</v>
      </c>
      <c r="G146" s="20">
        <f>+'Transfer From Amtech'!E146</f>
        <v>0</v>
      </c>
      <c r="H146" s="20">
        <f>+'Transfer From Amtech'!H146</f>
        <v>0</v>
      </c>
      <c r="I146" s="20"/>
      <c r="J146" s="20">
        <f>+'Transfer From Amtech'!G146</f>
        <v>0</v>
      </c>
      <c r="K146" s="21">
        <f>+'Transfer From Amtech'!I146</f>
        <v>0</v>
      </c>
      <c r="L146" s="22">
        <f>+'Transfer From Amtech'!J146</f>
        <v>0</v>
      </c>
      <c r="M146" s="23">
        <f>+'Transfer From Amtech'!L146</f>
        <v>0</v>
      </c>
      <c r="N146" s="24">
        <f>+'Transfer From Amtech'!M146</f>
        <v>0</v>
      </c>
    </row>
    <row r="147" spans="2:14" ht="15" customHeight="1" x14ac:dyDescent="0.25">
      <c r="B147" s="9"/>
      <c r="C147" s="19"/>
      <c r="D147" s="19">
        <f>+'Transfer From Amtech'!C147</f>
        <v>0</v>
      </c>
      <c r="E147" s="19">
        <f>+'Transfer From Amtech'!D147</f>
        <v>0</v>
      </c>
      <c r="F147" s="20">
        <f>+'Transfer From Amtech'!F147</f>
        <v>0</v>
      </c>
      <c r="G147" s="20">
        <f>+'Transfer From Amtech'!E147</f>
        <v>0</v>
      </c>
      <c r="H147" s="20">
        <f>+'Transfer From Amtech'!H147</f>
        <v>0</v>
      </c>
      <c r="I147" s="20"/>
      <c r="J147" s="20">
        <f>+'Transfer From Amtech'!G147</f>
        <v>0</v>
      </c>
      <c r="K147" s="21">
        <f>+'Transfer From Amtech'!I147</f>
        <v>0</v>
      </c>
      <c r="L147" s="22">
        <f>+'Transfer From Amtech'!J147</f>
        <v>0</v>
      </c>
      <c r="M147" s="23">
        <f>+'Transfer From Amtech'!L147</f>
        <v>0</v>
      </c>
      <c r="N147" s="24">
        <f>+'Transfer From Amtech'!M147</f>
        <v>0</v>
      </c>
    </row>
    <row r="148" spans="2:14" ht="15" customHeight="1" x14ac:dyDescent="0.25">
      <c r="B148" s="9"/>
      <c r="C148" s="19"/>
      <c r="D148" s="19">
        <f>+'Transfer From Amtech'!C148</f>
        <v>0</v>
      </c>
      <c r="E148" s="19">
        <f>+'Transfer From Amtech'!D148</f>
        <v>0</v>
      </c>
      <c r="F148" s="20">
        <f>+'Transfer From Amtech'!F148</f>
        <v>0</v>
      </c>
      <c r="G148" s="20">
        <f>+'Transfer From Amtech'!E148</f>
        <v>0</v>
      </c>
      <c r="H148" s="20">
        <f>+'Transfer From Amtech'!H148</f>
        <v>0</v>
      </c>
      <c r="I148" s="20"/>
      <c r="J148" s="20">
        <f>+'Transfer From Amtech'!G148</f>
        <v>0</v>
      </c>
      <c r="K148" s="21">
        <f>+'Transfer From Amtech'!I148</f>
        <v>0</v>
      </c>
      <c r="L148" s="22">
        <f>+'Transfer From Amtech'!J148</f>
        <v>0</v>
      </c>
      <c r="M148" s="23">
        <f>+'Transfer From Amtech'!L148</f>
        <v>0</v>
      </c>
      <c r="N148" s="24">
        <f>+'Transfer From Amtech'!M148</f>
        <v>0</v>
      </c>
    </row>
    <row r="149" spans="2:14" ht="15" customHeight="1" x14ac:dyDescent="0.25">
      <c r="B149" s="9"/>
      <c r="C149" s="19"/>
      <c r="D149" s="19">
        <f>+'Transfer From Amtech'!C149</f>
        <v>0</v>
      </c>
      <c r="E149" s="19">
        <f>+'Transfer From Amtech'!D149</f>
        <v>0</v>
      </c>
      <c r="F149" s="20">
        <f>+'Transfer From Amtech'!F149</f>
        <v>0</v>
      </c>
      <c r="G149" s="20">
        <f>+'Transfer From Amtech'!E149</f>
        <v>0</v>
      </c>
      <c r="H149" s="20">
        <f>+'Transfer From Amtech'!H149</f>
        <v>0</v>
      </c>
      <c r="I149" s="20"/>
      <c r="J149" s="20">
        <f>+'Transfer From Amtech'!G149</f>
        <v>0</v>
      </c>
      <c r="K149" s="21">
        <f>+'Transfer From Amtech'!I149</f>
        <v>0</v>
      </c>
      <c r="L149" s="22">
        <f>+'Transfer From Amtech'!J149</f>
        <v>0</v>
      </c>
      <c r="M149" s="23">
        <f>+'Transfer From Amtech'!L149</f>
        <v>0</v>
      </c>
      <c r="N149" s="24">
        <f>+'Transfer From Amtech'!M149</f>
        <v>0</v>
      </c>
    </row>
    <row r="150" spans="2:14" ht="15" customHeight="1" x14ac:dyDescent="0.25">
      <c r="B150" s="9"/>
      <c r="C150" s="19"/>
      <c r="D150" s="19">
        <f>+'Transfer From Amtech'!C150</f>
        <v>0</v>
      </c>
      <c r="E150" s="19">
        <f>+'Transfer From Amtech'!D150</f>
        <v>0</v>
      </c>
      <c r="F150" s="20">
        <f>+'Transfer From Amtech'!F150</f>
        <v>0</v>
      </c>
      <c r="G150" s="20">
        <f>+'Transfer From Amtech'!E150</f>
        <v>0</v>
      </c>
      <c r="H150" s="20">
        <f>+'Transfer From Amtech'!H150</f>
        <v>0</v>
      </c>
      <c r="I150" s="20"/>
      <c r="J150" s="20">
        <f>+'Transfer From Amtech'!G150</f>
        <v>0</v>
      </c>
      <c r="K150" s="21">
        <f>+'Transfer From Amtech'!I150</f>
        <v>0</v>
      </c>
      <c r="L150" s="22">
        <f>+'Transfer From Amtech'!J150</f>
        <v>0</v>
      </c>
      <c r="M150" s="23">
        <f>+'Transfer From Amtech'!L150</f>
        <v>0</v>
      </c>
      <c r="N150" s="24">
        <f>+'Transfer From Amtech'!M150</f>
        <v>0</v>
      </c>
    </row>
    <row r="151" spans="2:14" ht="15" customHeight="1" x14ac:dyDescent="0.25">
      <c r="B151" s="9"/>
      <c r="C151" s="19"/>
      <c r="D151" s="19">
        <f>+'Transfer From Amtech'!C151</f>
        <v>0</v>
      </c>
      <c r="E151" s="19">
        <f>+'Transfer From Amtech'!D151</f>
        <v>0</v>
      </c>
      <c r="F151" s="20">
        <f>+'Transfer From Amtech'!F151</f>
        <v>0</v>
      </c>
      <c r="G151" s="20">
        <f>+'Transfer From Amtech'!E151</f>
        <v>0</v>
      </c>
      <c r="H151" s="20">
        <f>+'Transfer From Amtech'!H151</f>
        <v>0</v>
      </c>
      <c r="I151" s="20"/>
      <c r="J151" s="20">
        <f>+'Transfer From Amtech'!G151</f>
        <v>0</v>
      </c>
      <c r="K151" s="21">
        <f>+'Transfer From Amtech'!I151</f>
        <v>0</v>
      </c>
      <c r="L151" s="22">
        <f>+'Transfer From Amtech'!J151</f>
        <v>0</v>
      </c>
      <c r="M151" s="23">
        <f>+'Transfer From Amtech'!L151</f>
        <v>0</v>
      </c>
      <c r="N151" s="24">
        <f>+'Transfer From Amtech'!M151</f>
        <v>0</v>
      </c>
    </row>
    <row r="152" spans="2:14" ht="15" customHeight="1" x14ac:dyDescent="0.25">
      <c r="B152" s="9"/>
      <c r="C152" s="19"/>
      <c r="D152" s="19">
        <f>+'Transfer From Amtech'!C152</f>
        <v>0</v>
      </c>
      <c r="E152" s="19">
        <f>+'Transfer From Amtech'!D152</f>
        <v>0</v>
      </c>
      <c r="F152" s="20">
        <f>+'Transfer From Amtech'!F152</f>
        <v>0</v>
      </c>
      <c r="G152" s="20">
        <f>+'Transfer From Amtech'!E152</f>
        <v>0</v>
      </c>
      <c r="H152" s="20">
        <f>+'Transfer From Amtech'!H152</f>
        <v>0</v>
      </c>
      <c r="I152" s="20"/>
      <c r="J152" s="20">
        <f>+'Transfer From Amtech'!G152</f>
        <v>0</v>
      </c>
      <c r="K152" s="21">
        <f>+'Transfer From Amtech'!I152</f>
        <v>0</v>
      </c>
      <c r="L152" s="22">
        <f>+'Transfer From Amtech'!J152</f>
        <v>0</v>
      </c>
      <c r="M152" s="23">
        <f>+'Transfer From Amtech'!L152</f>
        <v>0</v>
      </c>
      <c r="N152" s="24">
        <f>+'Transfer From Amtech'!M152</f>
        <v>0</v>
      </c>
    </row>
    <row r="153" spans="2:14" ht="15" customHeight="1" x14ac:dyDescent="0.25">
      <c r="B153" s="9"/>
      <c r="C153" s="19"/>
      <c r="D153" s="19">
        <f>+'Transfer From Amtech'!C153</f>
        <v>0</v>
      </c>
      <c r="E153" s="19">
        <f>+'Transfer From Amtech'!D153</f>
        <v>0</v>
      </c>
      <c r="F153" s="20">
        <f>+'Transfer From Amtech'!F153</f>
        <v>0</v>
      </c>
      <c r="G153" s="20">
        <f>+'Transfer From Amtech'!E153</f>
        <v>0</v>
      </c>
      <c r="H153" s="20">
        <f>+'Transfer From Amtech'!H153</f>
        <v>0</v>
      </c>
      <c r="I153" s="20"/>
      <c r="J153" s="20">
        <f>+'Transfer From Amtech'!G153</f>
        <v>0</v>
      </c>
      <c r="K153" s="21">
        <f>+'Transfer From Amtech'!I153</f>
        <v>0</v>
      </c>
      <c r="L153" s="22">
        <f>+'Transfer From Amtech'!J153</f>
        <v>0</v>
      </c>
      <c r="M153" s="23">
        <f>+'Transfer From Amtech'!L153</f>
        <v>0</v>
      </c>
      <c r="N153" s="24">
        <f>+'Transfer From Amtech'!M153</f>
        <v>0</v>
      </c>
    </row>
    <row r="154" spans="2:14" ht="15" customHeight="1" x14ac:dyDescent="0.25">
      <c r="B154" s="9"/>
      <c r="C154" s="19"/>
      <c r="D154" s="19">
        <f>+'Transfer From Amtech'!C154</f>
        <v>0</v>
      </c>
      <c r="E154" s="19">
        <f>+'Transfer From Amtech'!D154</f>
        <v>0</v>
      </c>
      <c r="F154" s="20">
        <f>+'Transfer From Amtech'!F154</f>
        <v>0</v>
      </c>
      <c r="G154" s="20">
        <f>+'Transfer From Amtech'!E154</f>
        <v>0</v>
      </c>
      <c r="H154" s="20">
        <f>+'Transfer From Amtech'!H154</f>
        <v>0</v>
      </c>
      <c r="I154" s="20"/>
      <c r="J154" s="20">
        <f>+'Transfer From Amtech'!G154</f>
        <v>0</v>
      </c>
      <c r="K154" s="21">
        <f>+'Transfer From Amtech'!I154</f>
        <v>0</v>
      </c>
      <c r="L154" s="22">
        <f>+'Transfer From Amtech'!J154</f>
        <v>0</v>
      </c>
      <c r="M154" s="23">
        <f>+'Transfer From Amtech'!L154</f>
        <v>0</v>
      </c>
      <c r="N154" s="24">
        <f>+'Transfer From Amtech'!M154</f>
        <v>0</v>
      </c>
    </row>
    <row r="155" spans="2:14" ht="15" customHeight="1" thickBot="1" x14ac:dyDescent="0.3">
      <c r="B155" s="9"/>
      <c r="C155" s="19"/>
      <c r="D155" s="19">
        <f>+'Transfer From Amtech'!C155</f>
        <v>0</v>
      </c>
      <c r="E155" s="19">
        <f>+'Transfer From Amtech'!D155</f>
        <v>0</v>
      </c>
      <c r="F155" s="20">
        <f>+'Transfer From Amtech'!F155</f>
        <v>0</v>
      </c>
      <c r="G155" s="20">
        <f>+'Transfer From Amtech'!E155</f>
        <v>0</v>
      </c>
      <c r="H155" s="20">
        <f>+'Transfer From Amtech'!H155</f>
        <v>0</v>
      </c>
      <c r="I155" s="20"/>
      <c r="J155" s="20">
        <f>+'Transfer From Amtech'!G155</f>
        <v>0</v>
      </c>
      <c r="K155" s="21">
        <f>+'Transfer From Amtech'!I155</f>
        <v>0</v>
      </c>
      <c r="L155" s="22">
        <f>+'Transfer From Amtech'!J155</f>
        <v>0</v>
      </c>
      <c r="M155" s="23">
        <f>+'Transfer From Amtech'!L155</f>
        <v>0</v>
      </c>
      <c r="N155" s="24">
        <f>+'Transfer From Amtech'!M155</f>
        <v>0</v>
      </c>
    </row>
    <row r="156" spans="2:14" ht="15.75" thickBot="1" x14ac:dyDescent="0.3">
      <c r="K156" s="97"/>
      <c r="L156" s="98"/>
      <c r="M156" s="99"/>
      <c r="N156" s="12">
        <f>+SUM(N8:N155)</f>
        <v>0</v>
      </c>
    </row>
  </sheetData>
  <mergeCells count="3">
    <mergeCell ref="K156:M156"/>
    <mergeCell ref="C5:N5"/>
    <mergeCell ref="C4:N4"/>
  </mergeCells>
  <conditionalFormatting sqref="B8:N155">
    <cfRule type="expression" dxfId="9" priority="6">
      <formula>IF(#REF!="Cancel / Replacement Required", TRUE, FALSE)</formula>
    </cfRule>
    <cfRule type="expression" dxfId="8" priority="7">
      <formula>IF(#REF!="Alternative Order", TRUE, FALSE)</formula>
    </cfRule>
    <cfRule type="expression" dxfId="7" priority="8">
      <formula>IF(#REF!="Order", TRUE, FALSE)</formula>
    </cfRule>
    <cfRule type="expression" dxfId="6" priority="9">
      <formula>IF(#REF!="Already Ordered", TRUE, FALSE)</formula>
    </cfRule>
    <cfRule type="expression" dxfId="5" priority="10" stopIfTrue="1">
      <formula>IF(#REF!="Do Not Order", TRUE, FALSE)</formula>
    </cfRule>
  </conditionalFormatting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headerFooter>
    <oddFooter>&amp;L&amp;8IMS 5158 - MATERIAL COST SCHEDULE - Rev. 2-0.xlsx
Authorised by: DL                             Date: 06/11/2017&amp;R&amp;8&amp;P/&amp;N</oddFooter>
  </headerFooter>
  <ignoredErrors>
    <ignoredError sqref="M8:M15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2C50-CC90-4CC6-B230-9D4EFB395199}">
  <sheetPr codeName="Sheet3"/>
  <dimension ref="B2:S291"/>
  <sheetViews>
    <sheetView showGridLines="0" workbookViewId="0">
      <pane ySplit="7" topLeftCell="A83" activePane="bottomLeft" state="frozen"/>
      <selection pane="bottomLeft" activeCell="Q94" sqref="Q94"/>
    </sheetView>
  </sheetViews>
  <sheetFormatPr defaultColWidth="8.85546875" defaultRowHeight="15" x14ac:dyDescent="0.25"/>
  <cols>
    <col min="1" max="1" width="0.85546875" style="4" customWidth="1"/>
    <col min="2" max="2" width="21.140625" style="4" hidden="1" customWidth="1"/>
    <col min="3" max="3" width="8.42578125" style="4" customWidth="1"/>
    <col min="4" max="4" width="5.42578125" style="4" customWidth="1"/>
    <col min="5" max="5" width="39.28515625" style="40" customWidth="1"/>
    <col min="6" max="6" width="15.85546875" style="4" customWidth="1"/>
    <col min="7" max="7" width="30.7109375" style="4" customWidth="1"/>
    <col min="8" max="8" width="19.28515625" style="4" customWidth="1"/>
    <col min="9" max="9" width="8.7109375" style="2" customWidth="1"/>
    <col min="10" max="11" width="7.85546875" style="2" customWidth="1"/>
    <col min="12" max="12" width="8.85546875" style="2"/>
    <col min="13" max="13" width="8.5703125" style="2" customWidth="1"/>
    <col min="14" max="16384" width="8.85546875" style="4"/>
  </cols>
  <sheetData>
    <row r="2" spans="2:19" ht="14.45" customHeight="1" x14ac:dyDescent="0.25">
      <c r="D2" s="5" t="s">
        <v>38</v>
      </c>
      <c r="E2" s="38"/>
      <c r="F2" s="5" t="s">
        <v>32</v>
      </c>
      <c r="G2" s="114"/>
      <c r="H2" s="115"/>
      <c r="I2" s="35"/>
      <c r="J2" s="35"/>
    </row>
    <row r="3" spans="2:19" x14ac:dyDescent="0.25">
      <c r="D3" s="17" t="s">
        <v>3</v>
      </c>
      <c r="E3" s="38"/>
      <c r="F3" s="17" t="s">
        <v>33</v>
      </c>
      <c r="G3" s="114"/>
      <c r="H3" s="115"/>
      <c r="I3" s="35"/>
      <c r="J3" s="35"/>
      <c r="N3" s="40"/>
      <c r="O3" s="40"/>
      <c r="P3" s="40"/>
      <c r="Q3" s="40"/>
      <c r="R3" s="40"/>
      <c r="S3" s="40"/>
    </row>
    <row r="4" spans="2:19" x14ac:dyDescent="0.25">
      <c r="B4" s="40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40"/>
      <c r="O4" s="40"/>
      <c r="P4" s="40"/>
      <c r="Q4" s="40"/>
      <c r="R4" s="40"/>
      <c r="S4" s="40"/>
    </row>
    <row r="5" spans="2:19" ht="25.15" customHeight="1" x14ac:dyDescent="0.25">
      <c r="B5" s="117" t="s">
        <v>39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9"/>
    </row>
    <row r="6" spans="2:19" ht="9" customHeight="1" thickBot="1" x14ac:dyDescent="0.3"/>
    <row r="7" spans="2:19" ht="42" customHeight="1" x14ac:dyDescent="0.25">
      <c r="B7" s="41" t="s">
        <v>7</v>
      </c>
      <c r="C7" s="6" t="s">
        <v>5</v>
      </c>
      <c r="D7" s="6" t="s">
        <v>6</v>
      </c>
      <c r="E7" s="10" t="s">
        <v>7</v>
      </c>
      <c r="F7" s="10" t="s">
        <v>36</v>
      </c>
      <c r="G7" s="6" t="s">
        <v>8</v>
      </c>
      <c r="H7" s="6" t="s">
        <v>34</v>
      </c>
      <c r="I7" s="10" t="s">
        <v>31</v>
      </c>
      <c r="J7" s="13" t="s">
        <v>9</v>
      </c>
      <c r="K7" s="30" t="s">
        <v>37</v>
      </c>
      <c r="L7" s="14" t="s">
        <v>29</v>
      </c>
      <c r="M7" s="15" t="s">
        <v>30</v>
      </c>
    </row>
    <row r="8" spans="2:19" ht="15" customHeight="1" x14ac:dyDescent="0.25">
      <c r="B8" s="9"/>
      <c r="C8" s="9"/>
      <c r="D8" s="9"/>
      <c r="E8" s="39"/>
      <c r="F8" s="39"/>
      <c r="G8" s="39"/>
      <c r="H8" s="39"/>
      <c r="I8" s="21"/>
      <c r="J8" s="22"/>
      <c r="K8" s="31"/>
      <c r="L8" s="23"/>
      <c r="M8" s="42"/>
    </row>
    <row r="9" spans="2:19" ht="15" customHeight="1" x14ac:dyDescent="0.25">
      <c r="B9" s="9"/>
      <c r="C9" s="9"/>
      <c r="D9" s="9"/>
      <c r="E9" s="39"/>
      <c r="F9" s="39"/>
      <c r="G9" s="39"/>
      <c r="H9" s="39"/>
      <c r="I9" s="21"/>
      <c r="J9" s="27"/>
      <c r="K9" s="31"/>
      <c r="L9" s="43"/>
      <c r="M9" s="44"/>
    </row>
    <row r="10" spans="2:19" ht="15" customHeight="1" x14ac:dyDescent="0.25">
      <c r="B10" s="9"/>
      <c r="C10" s="39"/>
      <c r="D10" s="39"/>
      <c r="E10" s="39"/>
      <c r="F10" s="39"/>
      <c r="G10" s="39"/>
      <c r="H10" s="39"/>
      <c r="I10" s="21"/>
      <c r="J10" s="22"/>
      <c r="K10" s="31"/>
      <c r="L10" s="23"/>
      <c r="M10" s="42"/>
    </row>
    <row r="11" spans="2:19" ht="15" customHeight="1" x14ac:dyDescent="0.25">
      <c r="B11" s="9"/>
      <c r="C11" s="39"/>
      <c r="D11" s="39"/>
      <c r="E11" s="39"/>
      <c r="F11" s="39"/>
      <c r="G11" s="39"/>
      <c r="H11" s="39"/>
      <c r="I11" s="21"/>
      <c r="J11" s="22"/>
      <c r="K11" s="31"/>
      <c r="L11" s="23"/>
      <c r="M11" s="42"/>
    </row>
    <row r="12" spans="2:19" ht="15" customHeight="1" x14ac:dyDescent="0.25">
      <c r="B12" s="9"/>
      <c r="C12" s="39"/>
      <c r="D12" s="39"/>
      <c r="E12" s="39"/>
      <c r="F12" s="39"/>
      <c r="G12" s="39"/>
      <c r="H12" s="39"/>
      <c r="I12" s="21"/>
      <c r="J12" s="22"/>
      <c r="K12" s="31"/>
      <c r="L12" s="23"/>
      <c r="M12" s="42"/>
    </row>
    <row r="13" spans="2:19" ht="15" customHeight="1" x14ac:dyDescent="0.25">
      <c r="B13" s="9"/>
      <c r="C13" s="39"/>
      <c r="D13" s="39"/>
      <c r="E13" s="39"/>
      <c r="F13" s="39"/>
      <c r="G13" s="39"/>
      <c r="H13" s="39"/>
      <c r="I13" s="21"/>
      <c r="J13" s="22"/>
      <c r="K13" s="31"/>
      <c r="L13" s="23"/>
      <c r="M13" s="42"/>
    </row>
    <row r="14" spans="2:19" ht="15" customHeight="1" x14ac:dyDescent="0.25">
      <c r="B14" s="9"/>
      <c r="C14" s="39"/>
      <c r="D14" s="39"/>
      <c r="E14" s="39"/>
      <c r="F14" s="39"/>
      <c r="G14" s="39"/>
      <c r="H14" s="39"/>
      <c r="I14" s="21"/>
      <c r="J14" s="22"/>
      <c r="K14" s="31"/>
      <c r="L14" s="23"/>
      <c r="M14" s="42"/>
    </row>
    <row r="15" spans="2:19" ht="15" customHeight="1" x14ac:dyDescent="0.25">
      <c r="B15" s="9"/>
      <c r="C15" s="39"/>
      <c r="D15" s="39"/>
      <c r="E15" s="39"/>
      <c r="F15" s="39"/>
      <c r="G15" s="39"/>
      <c r="H15" s="39"/>
      <c r="I15" s="21"/>
      <c r="J15" s="22"/>
      <c r="K15" s="31"/>
      <c r="L15" s="23"/>
      <c r="M15" s="42"/>
    </row>
    <row r="16" spans="2:19" ht="15" customHeight="1" x14ac:dyDescent="0.25">
      <c r="B16" s="9"/>
      <c r="C16" s="39"/>
      <c r="D16" s="39"/>
      <c r="E16" s="39"/>
      <c r="F16" s="39"/>
      <c r="G16" s="39"/>
      <c r="H16" s="39"/>
      <c r="I16" s="21"/>
      <c r="J16" s="22"/>
      <c r="K16" s="31"/>
      <c r="L16" s="23"/>
      <c r="M16" s="42"/>
    </row>
    <row r="17" spans="2:13" ht="15" customHeight="1" x14ac:dyDescent="0.25">
      <c r="B17" s="9"/>
      <c r="C17" s="39"/>
      <c r="D17" s="39"/>
      <c r="E17" s="39"/>
      <c r="F17" s="39"/>
      <c r="G17" s="39"/>
      <c r="H17" s="39"/>
      <c r="I17" s="21"/>
      <c r="J17" s="22"/>
      <c r="K17" s="31"/>
      <c r="L17" s="23"/>
      <c r="M17" s="42"/>
    </row>
    <row r="18" spans="2:13" ht="15" customHeight="1" x14ac:dyDescent="0.25">
      <c r="B18" s="9"/>
      <c r="C18" s="39"/>
      <c r="D18" s="39"/>
      <c r="E18" s="39"/>
      <c r="F18" s="39"/>
      <c r="G18" s="39"/>
      <c r="H18" s="39"/>
      <c r="I18" s="21"/>
      <c r="J18" s="22"/>
      <c r="K18" s="31"/>
      <c r="L18" s="23"/>
      <c r="M18" s="42"/>
    </row>
    <row r="19" spans="2:13" ht="15" customHeight="1" x14ac:dyDescent="0.25">
      <c r="B19" s="9"/>
      <c r="C19" s="39"/>
      <c r="D19" s="39"/>
      <c r="E19" s="39"/>
      <c r="F19" s="39"/>
      <c r="G19" s="39"/>
      <c r="H19" s="39"/>
      <c r="I19" s="21"/>
      <c r="J19" s="22"/>
      <c r="K19" s="31"/>
      <c r="L19" s="23"/>
      <c r="M19" s="42"/>
    </row>
    <row r="20" spans="2:13" ht="15" customHeight="1" x14ac:dyDescent="0.25">
      <c r="B20" s="9"/>
      <c r="C20" s="39"/>
      <c r="D20" s="39"/>
      <c r="E20" s="39"/>
      <c r="F20" s="39"/>
      <c r="G20" s="39"/>
      <c r="H20" s="39"/>
      <c r="I20" s="21"/>
      <c r="J20" s="22"/>
      <c r="K20" s="31"/>
      <c r="L20" s="23"/>
      <c r="M20" s="42"/>
    </row>
    <row r="21" spans="2:13" ht="15" customHeight="1" x14ac:dyDescent="0.25">
      <c r="B21" s="9"/>
      <c r="C21" s="39"/>
      <c r="D21" s="39"/>
      <c r="E21" s="39"/>
      <c r="F21" s="39"/>
      <c r="G21" s="39"/>
      <c r="H21" s="39"/>
      <c r="I21" s="21"/>
      <c r="J21" s="22"/>
      <c r="K21" s="31"/>
      <c r="L21" s="23"/>
      <c r="M21" s="42"/>
    </row>
    <row r="22" spans="2:13" ht="15" customHeight="1" x14ac:dyDescent="0.25">
      <c r="B22" s="9"/>
      <c r="C22" s="9"/>
      <c r="D22" s="9"/>
      <c r="E22" s="39"/>
      <c r="F22" s="39"/>
      <c r="G22" s="39"/>
      <c r="H22" s="39"/>
      <c r="I22" s="21"/>
      <c r="J22" s="22"/>
      <c r="K22" s="31"/>
      <c r="L22" s="23"/>
      <c r="M22" s="42"/>
    </row>
    <row r="23" spans="2:13" ht="15" customHeight="1" x14ac:dyDescent="0.25">
      <c r="B23" s="9"/>
      <c r="C23" s="9"/>
      <c r="D23" s="9"/>
      <c r="E23" s="39"/>
      <c r="F23" s="39"/>
      <c r="G23" s="39"/>
      <c r="H23" s="39"/>
      <c r="I23" s="21"/>
      <c r="J23" s="22"/>
      <c r="K23" s="31"/>
      <c r="L23" s="23"/>
      <c r="M23" s="42"/>
    </row>
    <row r="24" spans="2:13" ht="15" customHeight="1" x14ac:dyDescent="0.25">
      <c r="B24" s="9"/>
      <c r="C24" s="9"/>
      <c r="D24" s="9"/>
      <c r="E24" s="39"/>
      <c r="F24" s="39"/>
      <c r="G24" s="39"/>
      <c r="H24" s="39"/>
      <c r="I24" s="21"/>
      <c r="J24" s="22"/>
      <c r="K24" s="31"/>
      <c r="L24" s="23"/>
      <c r="M24" s="42"/>
    </row>
    <row r="25" spans="2:13" ht="15" customHeight="1" x14ac:dyDescent="0.25">
      <c r="B25" s="9"/>
      <c r="C25" s="9"/>
      <c r="D25" s="9"/>
      <c r="E25" s="39"/>
      <c r="F25" s="39"/>
      <c r="G25" s="39"/>
      <c r="H25" s="39"/>
      <c r="I25" s="21"/>
      <c r="J25" s="22"/>
      <c r="K25" s="31"/>
      <c r="L25" s="23"/>
      <c r="M25" s="42"/>
    </row>
    <row r="26" spans="2:13" ht="15" customHeight="1" x14ac:dyDescent="0.25">
      <c r="B26" s="9"/>
      <c r="C26" s="9"/>
      <c r="D26" s="9"/>
      <c r="E26" s="39"/>
      <c r="F26" s="39"/>
      <c r="G26" s="39"/>
      <c r="H26" s="39"/>
      <c r="I26" s="21"/>
      <c r="J26" s="22"/>
      <c r="K26" s="31"/>
      <c r="L26" s="23"/>
      <c r="M26" s="42"/>
    </row>
    <row r="27" spans="2:13" ht="15" customHeight="1" x14ac:dyDescent="0.25">
      <c r="B27" s="9"/>
      <c r="C27" s="9"/>
      <c r="D27" s="9"/>
      <c r="E27" s="39"/>
      <c r="F27" s="39"/>
      <c r="G27" s="39"/>
      <c r="H27" s="39"/>
      <c r="I27" s="21"/>
      <c r="J27" s="22"/>
      <c r="K27" s="31"/>
      <c r="L27" s="23"/>
      <c r="M27" s="42"/>
    </row>
    <row r="28" spans="2:13" ht="15" customHeight="1" x14ac:dyDescent="0.25">
      <c r="B28" s="9"/>
      <c r="C28" s="9"/>
      <c r="D28" s="9"/>
      <c r="E28" s="39"/>
      <c r="F28" s="39"/>
      <c r="G28" s="39"/>
      <c r="H28" s="39"/>
      <c r="I28" s="21"/>
      <c r="J28" s="22"/>
      <c r="K28" s="31"/>
      <c r="L28" s="23"/>
      <c r="M28" s="42"/>
    </row>
    <row r="29" spans="2:13" ht="15" customHeight="1" x14ac:dyDescent="0.25">
      <c r="B29" s="9"/>
      <c r="C29" s="9"/>
      <c r="D29" s="9"/>
      <c r="E29" s="39"/>
      <c r="F29" s="39"/>
      <c r="G29" s="39"/>
      <c r="H29" s="39"/>
      <c r="I29" s="21"/>
      <c r="J29" s="22"/>
      <c r="K29" s="31"/>
      <c r="L29" s="23"/>
      <c r="M29" s="42"/>
    </row>
    <row r="30" spans="2:13" ht="15" customHeight="1" x14ac:dyDescent="0.25">
      <c r="B30" s="9"/>
      <c r="C30" s="9"/>
      <c r="D30" s="9"/>
      <c r="E30" s="39"/>
      <c r="F30" s="39"/>
      <c r="G30" s="39"/>
      <c r="H30" s="39"/>
      <c r="I30" s="21"/>
      <c r="J30" s="22"/>
      <c r="K30" s="31"/>
      <c r="L30" s="23"/>
      <c r="M30" s="42"/>
    </row>
    <row r="31" spans="2:13" ht="15" customHeight="1" x14ac:dyDescent="0.25">
      <c r="B31" s="9"/>
      <c r="C31" s="9"/>
      <c r="D31" s="9"/>
      <c r="E31" s="39"/>
      <c r="F31" s="39"/>
      <c r="G31" s="39"/>
      <c r="H31" s="39"/>
      <c r="I31" s="21"/>
      <c r="J31" s="22"/>
      <c r="K31" s="31"/>
      <c r="L31" s="23"/>
      <c r="M31" s="42"/>
    </row>
    <row r="32" spans="2:13" ht="15" customHeight="1" x14ac:dyDescent="0.25">
      <c r="B32" s="9"/>
      <c r="C32" s="9"/>
      <c r="D32" s="9"/>
      <c r="E32" s="39"/>
      <c r="F32" s="39"/>
      <c r="G32" s="39"/>
      <c r="H32" s="39"/>
      <c r="I32" s="21"/>
      <c r="J32" s="22"/>
      <c r="K32" s="31"/>
      <c r="L32" s="23"/>
      <c r="M32" s="42"/>
    </row>
    <row r="33" spans="2:13" ht="15" customHeight="1" x14ac:dyDescent="0.25">
      <c r="B33" s="9"/>
      <c r="C33" s="9"/>
      <c r="D33" s="9"/>
      <c r="E33" s="39"/>
      <c r="F33" s="39"/>
      <c r="G33" s="39"/>
      <c r="H33" s="39"/>
      <c r="I33" s="21"/>
      <c r="J33" s="22"/>
      <c r="K33" s="31"/>
      <c r="L33" s="23"/>
      <c r="M33" s="42"/>
    </row>
    <row r="34" spans="2:13" ht="15" customHeight="1" x14ac:dyDescent="0.25">
      <c r="B34" s="9"/>
      <c r="C34" s="9"/>
      <c r="D34" s="9"/>
      <c r="E34" s="39"/>
      <c r="F34" s="39"/>
      <c r="G34" s="39"/>
      <c r="H34" s="39"/>
      <c r="I34" s="21"/>
      <c r="J34" s="22"/>
      <c r="K34" s="31"/>
      <c r="L34" s="23"/>
      <c r="M34" s="42"/>
    </row>
    <row r="35" spans="2:13" ht="15" customHeight="1" x14ac:dyDescent="0.25">
      <c r="B35" s="9"/>
      <c r="C35" s="9"/>
      <c r="D35" s="9"/>
      <c r="E35" s="39"/>
      <c r="F35" s="39"/>
      <c r="G35" s="39"/>
      <c r="H35" s="39"/>
      <c r="I35" s="21"/>
      <c r="J35" s="22"/>
      <c r="K35" s="31"/>
      <c r="L35" s="23"/>
      <c r="M35" s="42"/>
    </row>
    <row r="36" spans="2:13" ht="15" customHeight="1" x14ac:dyDescent="0.25">
      <c r="B36" s="9"/>
      <c r="C36" s="9"/>
      <c r="D36" s="9"/>
      <c r="E36" s="39"/>
      <c r="F36" s="39"/>
      <c r="G36" s="39"/>
      <c r="H36" s="39"/>
      <c r="I36" s="21"/>
      <c r="J36" s="22"/>
      <c r="K36" s="31"/>
      <c r="L36" s="23"/>
      <c r="M36" s="42"/>
    </row>
    <row r="37" spans="2:13" ht="15" customHeight="1" x14ac:dyDescent="0.25">
      <c r="B37" s="9"/>
      <c r="C37" s="9"/>
      <c r="D37" s="9"/>
      <c r="E37" s="39"/>
      <c r="F37" s="39"/>
      <c r="G37" s="39"/>
      <c r="H37" s="39"/>
      <c r="I37" s="21"/>
      <c r="J37" s="22"/>
      <c r="K37" s="31"/>
      <c r="L37" s="23"/>
      <c r="M37" s="42"/>
    </row>
    <row r="38" spans="2:13" ht="15" customHeight="1" x14ac:dyDescent="0.25">
      <c r="B38" s="9"/>
      <c r="C38" s="9"/>
      <c r="D38" s="9"/>
      <c r="E38" s="39"/>
      <c r="F38" s="39"/>
      <c r="G38" s="39"/>
      <c r="H38" s="39"/>
      <c r="I38" s="21"/>
      <c r="J38" s="22"/>
      <c r="K38" s="31"/>
      <c r="L38" s="23"/>
      <c r="M38" s="42"/>
    </row>
    <row r="39" spans="2:13" ht="15" customHeight="1" x14ac:dyDescent="0.25">
      <c r="B39" s="9"/>
      <c r="C39" s="9"/>
      <c r="D39" s="9"/>
      <c r="E39" s="39"/>
      <c r="F39" s="39"/>
      <c r="G39" s="39"/>
      <c r="H39" s="39"/>
      <c r="I39" s="21"/>
      <c r="J39" s="22"/>
      <c r="K39" s="31"/>
      <c r="L39" s="23"/>
      <c r="M39" s="42"/>
    </row>
    <row r="40" spans="2:13" ht="15" customHeight="1" x14ac:dyDescent="0.25">
      <c r="B40" s="9"/>
      <c r="C40" s="9"/>
      <c r="D40" s="9"/>
      <c r="E40" s="39"/>
      <c r="F40" s="39"/>
      <c r="G40" s="39"/>
      <c r="H40" s="39"/>
      <c r="I40" s="21"/>
      <c r="J40" s="22"/>
      <c r="K40" s="31"/>
      <c r="L40" s="23"/>
      <c r="M40" s="42"/>
    </row>
    <row r="41" spans="2:13" ht="15" customHeight="1" x14ac:dyDescent="0.25">
      <c r="B41" s="9"/>
      <c r="C41" s="9"/>
      <c r="D41" s="9"/>
      <c r="E41" s="39"/>
      <c r="F41" s="39"/>
      <c r="G41" s="39"/>
      <c r="H41" s="39"/>
      <c r="I41" s="21"/>
      <c r="J41" s="22"/>
      <c r="K41" s="31"/>
      <c r="L41" s="23"/>
      <c r="M41" s="42"/>
    </row>
    <row r="42" spans="2:13" ht="15" customHeight="1" x14ac:dyDescent="0.25">
      <c r="B42" s="9"/>
      <c r="C42" s="9"/>
      <c r="D42" s="9"/>
      <c r="E42" s="39"/>
      <c r="F42" s="39"/>
      <c r="G42" s="39"/>
      <c r="H42" s="39"/>
      <c r="I42" s="21"/>
      <c r="J42" s="22"/>
      <c r="K42" s="31"/>
      <c r="L42" s="23"/>
      <c r="M42" s="42"/>
    </row>
    <row r="43" spans="2:13" ht="15" customHeight="1" x14ac:dyDescent="0.25">
      <c r="B43" s="9"/>
      <c r="C43" s="9"/>
      <c r="D43" s="9"/>
      <c r="E43" s="39"/>
      <c r="F43" s="39"/>
      <c r="G43" s="39"/>
      <c r="H43" s="39"/>
      <c r="I43" s="21"/>
      <c r="J43" s="22"/>
      <c r="K43" s="31"/>
      <c r="L43" s="23"/>
      <c r="M43" s="42"/>
    </row>
    <row r="44" spans="2:13" ht="15" customHeight="1" x14ac:dyDescent="0.25">
      <c r="B44" s="9"/>
      <c r="C44" s="9"/>
      <c r="D44" s="9"/>
      <c r="E44" s="39"/>
      <c r="F44" s="39"/>
      <c r="G44" s="39"/>
      <c r="H44" s="39"/>
      <c r="I44" s="21"/>
      <c r="J44" s="22"/>
      <c r="K44" s="31"/>
      <c r="L44" s="23"/>
      <c r="M44" s="42"/>
    </row>
    <row r="45" spans="2:13" ht="15" customHeight="1" x14ac:dyDescent="0.25">
      <c r="B45" s="9"/>
      <c r="C45" s="9"/>
      <c r="D45" s="9"/>
      <c r="E45" s="39"/>
      <c r="F45" s="39"/>
      <c r="G45" s="39"/>
      <c r="H45" s="39"/>
      <c r="I45" s="21"/>
      <c r="J45" s="22"/>
      <c r="K45" s="31"/>
      <c r="L45" s="23"/>
      <c r="M45" s="42"/>
    </row>
    <row r="46" spans="2:13" ht="15" customHeight="1" x14ac:dyDescent="0.25">
      <c r="B46" s="9"/>
      <c r="C46" s="9"/>
      <c r="D46" s="9"/>
      <c r="E46" s="39"/>
      <c r="F46" s="39"/>
      <c r="G46" s="39"/>
      <c r="H46" s="39"/>
      <c r="I46" s="21"/>
      <c r="J46" s="22"/>
      <c r="K46" s="31"/>
      <c r="L46" s="23"/>
      <c r="M46" s="42"/>
    </row>
    <row r="47" spans="2:13" ht="15" customHeight="1" x14ac:dyDescent="0.25">
      <c r="B47" s="9"/>
      <c r="C47" s="9"/>
      <c r="D47" s="9"/>
      <c r="E47" s="39"/>
      <c r="F47" s="39"/>
      <c r="G47" s="39"/>
      <c r="H47" s="39"/>
      <c r="I47" s="21"/>
      <c r="J47" s="22"/>
      <c r="K47" s="31"/>
      <c r="L47" s="23"/>
      <c r="M47" s="42"/>
    </row>
    <row r="48" spans="2:13" ht="15" customHeight="1" x14ac:dyDescent="0.25">
      <c r="B48" s="9"/>
      <c r="C48" s="9"/>
      <c r="D48" s="9"/>
      <c r="E48" s="39"/>
      <c r="F48" s="39"/>
      <c r="G48" s="39"/>
      <c r="H48" s="39"/>
      <c r="I48" s="21"/>
      <c r="J48" s="22"/>
      <c r="K48" s="31"/>
      <c r="L48" s="23"/>
      <c r="M48" s="42"/>
    </row>
    <row r="49" spans="2:13" ht="15" customHeight="1" x14ac:dyDescent="0.25">
      <c r="B49" s="9"/>
      <c r="C49" s="9"/>
      <c r="D49" s="9"/>
      <c r="E49" s="39"/>
      <c r="F49" s="39"/>
      <c r="G49" s="39"/>
      <c r="H49" s="39"/>
      <c r="I49" s="21"/>
      <c r="J49" s="22"/>
      <c r="K49" s="31"/>
      <c r="L49" s="23"/>
      <c r="M49" s="42"/>
    </row>
    <row r="50" spans="2:13" ht="15" customHeight="1" x14ac:dyDescent="0.25">
      <c r="B50" s="9"/>
      <c r="C50" s="9"/>
      <c r="D50" s="9"/>
      <c r="E50" s="39"/>
      <c r="F50" s="39"/>
      <c r="G50" s="39"/>
      <c r="H50" s="39"/>
      <c r="I50" s="21"/>
      <c r="J50" s="22"/>
      <c r="K50" s="31"/>
      <c r="L50" s="23"/>
      <c r="M50" s="42"/>
    </row>
    <row r="51" spans="2:13" ht="15" customHeight="1" x14ac:dyDescent="0.25">
      <c r="B51" s="9"/>
      <c r="C51" s="9"/>
      <c r="D51" s="9"/>
      <c r="E51" s="39"/>
      <c r="F51" s="39"/>
      <c r="G51" s="39"/>
      <c r="H51" s="39"/>
      <c r="I51" s="21"/>
      <c r="J51" s="22"/>
      <c r="K51" s="31"/>
      <c r="L51" s="23"/>
      <c r="M51" s="42"/>
    </row>
    <row r="52" spans="2:13" ht="15" customHeight="1" x14ac:dyDescent="0.25">
      <c r="B52" s="9"/>
      <c r="C52" s="9"/>
      <c r="D52" s="9"/>
      <c r="E52" s="39"/>
      <c r="F52" s="39"/>
      <c r="G52" s="39"/>
      <c r="H52" s="39"/>
      <c r="I52" s="21"/>
      <c r="J52" s="22"/>
      <c r="K52" s="31"/>
      <c r="L52" s="23"/>
      <c r="M52" s="42"/>
    </row>
    <row r="53" spans="2:13" ht="15" customHeight="1" x14ac:dyDescent="0.25">
      <c r="B53" s="9"/>
      <c r="C53" s="9"/>
      <c r="D53" s="9"/>
      <c r="E53" s="39"/>
      <c r="F53" s="39"/>
      <c r="G53" s="39"/>
      <c r="H53" s="39"/>
      <c r="I53" s="21"/>
      <c r="J53" s="22"/>
      <c r="K53" s="31"/>
      <c r="L53" s="23"/>
      <c r="M53" s="42"/>
    </row>
    <row r="54" spans="2:13" ht="15" customHeight="1" x14ac:dyDescent="0.25">
      <c r="B54" s="9"/>
      <c r="C54" s="9"/>
      <c r="D54" s="9"/>
      <c r="E54" s="39"/>
      <c r="F54" s="39"/>
      <c r="G54" s="39"/>
      <c r="H54" s="39"/>
      <c r="I54" s="21"/>
      <c r="J54" s="22"/>
      <c r="K54" s="31"/>
      <c r="L54" s="23"/>
      <c r="M54" s="42"/>
    </row>
    <row r="55" spans="2:13" ht="15" customHeight="1" x14ac:dyDescent="0.25">
      <c r="B55" s="9"/>
      <c r="C55" s="9"/>
      <c r="D55" s="9"/>
      <c r="E55" s="39"/>
      <c r="F55" s="39"/>
      <c r="G55" s="39"/>
      <c r="H55" s="39"/>
      <c r="I55" s="21"/>
      <c r="J55" s="22"/>
      <c r="K55" s="31"/>
      <c r="L55" s="23"/>
      <c r="M55" s="42"/>
    </row>
    <row r="56" spans="2:13" ht="15" customHeight="1" x14ac:dyDescent="0.25">
      <c r="B56" s="9"/>
      <c r="C56" s="9"/>
      <c r="D56" s="9"/>
      <c r="E56" s="39"/>
      <c r="F56" s="39"/>
      <c r="G56" s="39"/>
      <c r="H56" s="39"/>
      <c r="I56" s="21"/>
      <c r="J56" s="22"/>
      <c r="K56" s="31"/>
      <c r="L56" s="23"/>
      <c r="M56" s="42"/>
    </row>
    <row r="57" spans="2:13" ht="15" customHeight="1" x14ac:dyDescent="0.25">
      <c r="B57" s="9"/>
      <c r="C57" s="9"/>
      <c r="D57" s="9"/>
      <c r="E57" s="39"/>
      <c r="F57" s="39"/>
      <c r="G57" s="39"/>
      <c r="H57" s="39"/>
      <c r="I57" s="21"/>
      <c r="J57" s="22"/>
      <c r="K57" s="31"/>
      <c r="L57" s="23"/>
      <c r="M57" s="42"/>
    </row>
    <row r="58" spans="2:13" ht="15" customHeight="1" x14ac:dyDescent="0.25">
      <c r="B58" s="9"/>
      <c r="C58" s="9"/>
      <c r="D58" s="9"/>
      <c r="E58" s="39"/>
      <c r="F58" s="39"/>
      <c r="G58" s="39"/>
      <c r="H58" s="39"/>
      <c r="I58" s="21"/>
      <c r="J58" s="22"/>
      <c r="K58" s="31"/>
      <c r="L58" s="23"/>
      <c r="M58" s="42"/>
    </row>
    <row r="59" spans="2:13" ht="15" customHeight="1" x14ac:dyDescent="0.25">
      <c r="B59" s="9"/>
      <c r="C59" s="9"/>
      <c r="D59" s="9"/>
      <c r="E59" s="39"/>
      <c r="F59" s="39"/>
      <c r="G59" s="39"/>
      <c r="H59" s="39"/>
      <c r="I59" s="21"/>
      <c r="J59" s="22"/>
      <c r="K59" s="31"/>
      <c r="L59" s="23"/>
      <c r="M59" s="42"/>
    </row>
    <row r="60" spans="2:13" ht="15" customHeight="1" x14ac:dyDescent="0.25">
      <c r="B60" s="9"/>
      <c r="C60" s="9"/>
      <c r="D60" s="9"/>
      <c r="E60" s="39"/>
      <c r="F60" s="39"/>
      <c r="G60" s="39"/>
      <c r="H60" s="39"/>
      <c r="I60" s="21"/>
      <c r="J60" s="22"/>
      <c r="K60" s="31"/>
      <c r="L60" s="23"/>
      <c r="M60" s="42"/>
    </row>
    <row r="61" spans="2:13" ht="15" customHeight="1" x14ac:dyDescent="0.25">
      <c r="B61" s="9"/>
      <c r="C61" s="9"/>
      <c r="D61" s="9"/>
      <c r="E61" s="39"/>
      <c r="F61" s="39"/>
      <c r="G61" s="39"/>
      <c r="H61" s="39"/>
      <c r="I61" s="21"/>
      <c r="J61" s="22"/>
      <c r="K61" s="31"/>
      <c r="L61" s="23"/>
      <c r="M61" s="42"/>
    </row>
    <row r="62" spans="2:13" ht="15" customHeight="1" x14ac:dyDescent="0.25">
      <c r="B62" s="9"/>
      <c r="C62" s="9"/>
      <c r="D62" s="9"/>
      <c r="E62" s="39"/>
      <c r="F62" s="39"/>
      <c r="G62" s="39"/>
      <c r="H62" s="39"/>
      <c r="I62" s="21"/>
      <c r="J62" s="22"/>
      <c r="K62" s="31"/>
      <c r="L62" s="23"/>
      <c r="M62" s="42"/>
    </row>
    <row r="63" spans="2:13" ht="15" customHeight="1" x14ac:dyDescent="0.25">
      <c r="B63" s="9"/>
      <c r="C63" s="9"/>
      <c r="D63" s="9"/>
      <c r="E63" s="39"/>
      <c r="F63" s="39"/>
      <c r="G63" s="39"/>
      <c r="H63" s="39"/>
      <c r="I63" s="21"/>
      <c r="J63" s="22"/>
      <c r="K63" s="31"/>
      <c r="L63" s="23"/>
      <c r="M63" s="42"/>
    </row>
    <row r="64" spans="2:13" ht="15" customHeight="1" x14ac:dyDescent="0.25">
      <c r="B64" s="9"/>
      <c r="C64" s="9"/>
      <c r="D64" s="9"/>
      <c r="E64" s="39"/>
      <c r="F64" s="39"/>
      <c r="G64" s="39"/>
      <c r="H64" s="39"/>
      <c r="I64" s="21"/>
      <c r="J64" s="22"/>
      <c r="K64" s="31"/>
      <c r="L64" s="23"/>
      <c r="M64" s="42"/>
    </row>
    <row r="65" spans="2:13" ht="15" customHeight="1" x14ac:dyDescent="0.25">
      <c r="B65" s="9"/>
      <c r="C65" s="9"/>
      <c r="D65" s="9"/>
      <c r="E65" s="39"/>
      <c r="F65" s="39"/>
      <c r="G65" s="39"/>
      <c r="H65" s="39"/>
      <c r="I65" s="21"/>
      <c r="J65" s="22"/>
      <c r="K65" s="31"/>
      <c r="L65" s="23"/>
      <c r="M65" s="42"/>
    </row>
    <row r="66" spans="2:13" ht="15" customHeight="1" x14ac:dyDescent="0.25">
      <c r="B66" s="9"/>
      <c r="C66" s="9"/>
      <c r="D66" s="9"/>
      <c r="E66" s="39"/>
      <c r="F66" s="39"/>
      <c r="G66" s="39"/>
      <c r="H66" s="39"/>
      <c r="I66" s="21"/>
      <c r="J66" s="22"/>
      <c r="K66" s="31"/>
      <c r="L66" s="23"/>
      <c r="M66" s="42"/>
    </row>
    <row r="67" spans="2:13" ht="15" customHeight="1" x14ac:dyDescent="0.25">
      <c r="B67" s="9"/>
      <c r="C67" s="9"/>
      <c r="D67" s="9"/>
      <c r="E67" s="39"/>
      <c r="F67" s="39"/>
      <c r="G67" s="39"/>
      <c r="H67" s="39"/>
      <c r="I67" s="21"/>
      <c r="J67" s="22"/>
      <c r="K67" s="31"/>
      <c r="L67" s="23"/>
      <c r="M67" s="42"/>
    </row>
    <row r="68" spans="2:13" ht="15" customHeight="1" x14ac:dyDescent="0.25">
      <c r="B68" s="9"/>
      <c r="C68" s="9"/>
      <c r="D68" s="9"/>
      <c r="E68" s="39"/>
      <c r="F68" s="39"/>
      <c r="G68" s="39"/>
      <c r="H68" s="39"/>
      <c r="I68" s="21"/>
      <c r="J68" s="22"/>
      <c r="K68" s="31"/>
      <c r="L68" s="23"/>
      <c r="M68" s="42"/>
    </row>
    <row r="69" spans="2:13" ht="15" customHeight="1" x14ac:dyDescent="0.25">
      <c r="B69" s="9"/>
      <c r="C69" s="9"/>
      <c r="D69" s="9"/>
      <c r="E69" s="39"/>
      <c r="F69" s="39"/>
      <c r="G69" s="39"/>
      <c r="H69" s="39"/>
      <c r="I69" s="21"/>
      <c r="J69" s="22"/>
      <c r="K69" s="31"/>
      <c r="L69" s="23"/>
      <c r="M69" s="42"/>
    </row>
    <row r="70" spans="2:13" ht="15" customHeight="1" x14ac:dyDescent="0.25">
      <c r="B70" s="9"/>
      <c r="C70" s="9"/>
      <c r="D70" s="9"/>
      <c r="E70" s="39"/>
      <c r="F70" s="39"/>
      <c r="G70" s="39"/>
      <c r="H70" s="39"/>
      <c r="I70" s="21"/>
      <c r="J70" s="22"/>
      <c r="K70" s="31"/>
      <c r="L70" s="23"/>
      <c r="M70" s="42"/>
    </row>
    <row r="71" spans="2:13" ht="15" customHeight="1" x14ac:dyDescent="0.25">
      <c r="B71" s="9"/>
      <c r="C71" s="9"/>
      <c r="D71" s="9"/>
      <c r="E71" s="39"/>
      <c r="F71" s="39"/>
      <c r="G71" s="39"/>
      <c r="H71" s="39"/>
      <c r="I71" s="21"/>
      <c r="J71" s="22"/>
      <c r="K71" s="31"/>
      <c r="L71" s="23"/>
      <c r="M71" s="42"/>
    </row>
    <row r="72" spans="2:13" ht="15" customHeight="1" x14ac:dyDescent="0.25">
      <c r="B72" s="9"/>
      <c r="C72" s="9"/>
      <c r="D72" s="9"/>
      <c r="E72" s="39"/>
      <c r="F72" s="39"/>
      <c r="G72" s="39"/>
      <c r="H72" s="39"/>
      <c r="I72" s="21"/>
      <c r="J72" s="22"/>
      <c r="K72" s="31"/>
      <c r="L72" s="23"/>
      <c r="M72" s="42"/>
    </row>
    <row r="73" spans="2:13" ht="15" customHeight="1" x14ac:dyDescent="0.25">
      <c r="B73" s="9"/>
      <c r="C73" s="9"/>
      <c r="D73" s="9"/>
      <c r="E73" s="39"/>
      <c r="F73" s="39"/>
      <c r="G73" s="39"/>
      <c r="H73" s="39"/>
      <c r="I73" s="21"/>
      <c r="J73" s="22"/>
      <c r="K73" s="31"/>
      <c r="L73" s="23"/>
      <c r="M73" s="42"/>
    </row>
    <row r="74" spans="2:13" ht="15" customHeight="1" x14ac:dyDescent="0.25">
      <c r="B74" s="9"/>
      <c r="C74" s="9"/>
      <c r="D74" s="9"/>
      <c r="E74" s="39"/>
      <c r="F74" s="39"/>
      <c r="G74" s="39"/>
      <c r="H74" s="39"/>
      <c r="I74" s="21"/>
      <c r="J74" s="22"/>
      <c r="K74" s="31"/>
      <c r="L74" s="23"/>
      <c r="M74" s="42"/>
    </row>
    <row r="75" spans="2:13" ht="15" customHeight="1" x14ac:dyDescent="0.25">
      <c r="B75" s="9"/>
      <c r="C75" s="9"/>
      <c r="D75" s="9"/>
      <c r="E75" s="39"/>
      <c r="F75" s="39"/>
      <c r="G75" s="39"/>
      <c r="H75" s="39"/>
      <c r="I75" s="21"/>
      <c r="J75" s="22"/>
      <c r="K75" s="31"/>
      <c r="L75" s="23"/>
      <c r="M75" s="42"/>
    </row>
    <row r="76" spans="2:13" ht="15" customHeight="1" x14ac:dyDescent="0.25">
      <c r="B76" s="9"/>
      <c r="C76" s="9"/>
      <c r="D76" s="9"/>
      <c r="E76" s="39"/>
      <c r="F76" s="39"/>
      <c r="G76" s="39"/>
      <c r="H76" s="39"/>
      <c r="I76" s="21"/>
      <c r="J76" s="22"/>
      <c r="K76" s="31"/>
      <c r="L76" s="23"/>
      <c r="M76" s="42"/>
    </row>
    <row r="77" spans="2:13" ht="15" customHeight="1" x14ac:dyDescent="0.25">
      <c r="B77" s="9"/>
      <c r="C77" s="9"/>
      <c r="D77" s="9"/>
      <c r="E77" s="39"/>
      <c r="F77" s="39"/>
      <c r="G77" s="39"/>
      <c r="H77" s="39"/>
      <c r="I77" s="21"/>
      <c r="J77" s="22"/>
      <c r="K77" s="31"/>
      <c r="L77" s="23"/>
      <c r="M77" s="42"/>
    </row>
    <row r="78" spans="2:13" ht="15" customHeight="1" x14ac:dyDescent="0.25">
      <c r="B78" s="9"/>
      <c r="C78" s="9"/>
      <c r="D78" s="9"/>
      <c r="E78" s="39"/>
      <c r="F78" s="39"/>
      <c r="G78" s="39"/>
      <c r="H78" s="39"/>
      <c r="I78" s="21"/>
      <c r="J78" s="22"/>
      <c r="K78" s="31"/>
      <c r="L78" s="23"/>
      <c r="M78" s="42"/>
    </row>
    <row r="79" spans="2:13" ht="15" customHeight="1" x14ac:dyDescent="0.25">
      <c r="B79" s="9"/>
      <c r="C79" s="9"/>
      <c r="D79" s="9"/>
      <c r="E79" s="39"/>
      <c r="F79" s="39"/>
      <c r="G79" s="39"/>
      <c r="H79" s="39"/>
      <c r="I79" s="21"/>
      <c r="J79" s="22"/>
      <c r="K79" s="31"/>
      <c r="L79" s="23"/>
      <c r="M79" s="42"/>
    </row>
    <row r="80" spans="2:13" ht="15" customHeight="1" x14ac:dyDescent="0.25">
      <c r="B80" s="9"/>
      <c r="C80" s="9"/>
      <c r="D80" s="9"/>
      <c r="E80" s="39"/>
      <c r="F80" s="39"/>
      <c r="G80" s="39"/>
      <c r="H80" s="39"/>
      <c r="I80" s="21"/>
      <c r="J80" s="22"/>
      <c r="K80" s="31"/>
      <c r="L80" s="23"/>
      <c r="M80" s="42"/>
    </row>
    <row r="81" spans="2:13" ht="15" customHeight="1" x14ac:dyDescent="0.25">
      <c r="B81" s="9"/>
      <c r="C81" s="9"/>
      <c r="D81" s="9"/>
      <c r="E81" s="39"/>
      <c r="F81" s="39"/>
      <c r="G81" s="39"/>
      <c r="H81" s="39"/>
      <c r="I81" s="21"/>
      <c r="J81" s="22"/>
      <c r="K81" s="31"/>
      <c r="L81" s="23"/>
      <c r="M81" s="42"/>
    </row>
    <row r="82" spans="2:13" ht="15" customHeight="1" x14ac:dyDescent="0.25">
      <c r="B82" s="9"/>
      <c r="C82" s="9"/>
      <c r="D82" s="9"/>
      <c r="E82" s="39"/>
      <c r="F82" s="39"/>
      <c r="G82" s="39"/>
      <c r="H82" s="39"/>
      <c r="I82" s="21"/>
      <c r="J82" s="22"/>
      <c r="K82" s="31"/>
      <c r="L82" s="23"/>
      <c r="M82" s="42"/>
    </row>
    <row r="83" spans="2:13" ht="15" customHeight="1" x14ac:dyDescent="0.25">
      <c r="B83" s="9"/>
      <c r="C83" s="9"/>
      <c r="D83" s="9"/>
      <c r="E83" s="39"/>
      <c r="F83" s="39"/>
      <c r="G83" s="39"/>
      <c r="H83" s="39"/>
      <c r="I83" s="21"/>
      <c r="J83" s="22"/>
      <c r="K83" s="31"/>
      <c r="L83" s="23"/>
      <c r="M83" s="42"/>
    </row>
    <row r="84" spans="2:13" ht="15" customHeight="1" x14ac:dyDescent="0.25">
      <c r="B84" s="9"/>
      <c r="C84" s="9"/>
      <c r="D84" s="9"/>
      <c r="E84" s="39"/>
      <c r="F84" s="39"/>
      <c r="G84" s="39"/>
      <c r="H84" s="39"/>
      <c r="I84" s="21"/>
      <c r="J84" s="22"/>
      <c r="K84" s="31"/>
      <c r="L84" s="23"/>
      <c r="M84" s="42"/>
    </row>
    <row r="85" spans="2:13" ht="15" customHeight="1" x14ac:dyDescent="0.25">
      <c r="B85" s="9"/>
      <c r="C85" s="9"/>
      <c r="D85" s="9"/>
      <c r="E85" s="39"/>
      <c r="F85" s="39"/>
      <c r="G85" s="39"/>
      <c r="H85" s="39"/>
      <c r="I85" s="21"/>
      <c r="J85" s="22"/>
      <c r="K85" s="31"/>
      <c r="L85" s="23"/>
      <c r="M85" s="42"/>
    </row>
    <row r="86" spans="2:13" ht="15" customHeight="1" x14ac:dyDescent="0.25">
      <c r="B86" s="9"/>
      <c r="C86" s="9"/>
      <c r="D86" s="9"/>
      <c r="E86" s="39"/>
      <c r="F86" s="39"/>
      <c r="G86" s="39"/>
      <c r="H86" s="39"/>
      <c r="I86" s="21"/>
      <c r="J86" s="22"/>
      <c r="K86" s="31"/>
      <c r="L86" s="23"/>
      <c r="M86" s="42"/>
    </row>
    <row r="87" spans="2:13" ht="15" customHeight="1" x14ac:dyDescent="0.25">
      <c r="B87" s="9"/>
      <c r="C87" s="9"/>
      <c r="D87" s="9"/>
      <c r="E87" s="39"/>
      <c r="F87" s="39"/>
      <c r="G87" s="39"/>
      <c r="H87" s="39"/>
      <c r="I87" s="21"/>
      <c r="J87" s="22"/>
      <c r="K87" s="31"/>
      <c r="L87" s="23"/>
      <c r="M87" s="42"/>
    </row>
    <row r="88" spans="2:13" ht="15" customHeight="1" x14ac:dyDescent="0.25">
      <c r="B88" s="9"/>
      <c r="C88" s="9"/>
      <c r="D88" s="9"/>
      <c r="E88" s="39"/>
      <c r="F88" s="39"/>
      <c r="G88" s="39"/>
      <c r="H88" s="39"/>
      <c r="I88" s="21"/>
      <c r="J88" s="22"/>
      <c r="K88" s="31"/>
      <c r="L88" s="23"/>
      <c r="M88" s="42"/>
    </row>
    <row r="89" spans="2:13" ht="15" customHeight="1" x14ac:dyDescent="0.25">
      <c r="B89" s="9"/>
      <c r="C89" s="9"/>
      <c r="D89" s="9"/>
      <c r="E89" s="39"/>
      <c r="F89" s="39"/>
      <c r="G89" s="39"/>
      <c r="H89" s="39"/>
      <c r="I89" s="21"/>
      <c r="J89" s="22"/>
      <c r="K89" s="31"/>
      <c r="L89" s="23"/>
      <c r="M89" s="42"/>
    </row>
    <row r="90" spans="2:13" ht="15" customHeight="1" x14ac:dyDescent="0.25">
      <c r="B90" s="9"/>
      <c r="C90" s="9"/>
      <c r="D90" s="9"/>
      <c r="E90" s="39"/>
      <c r="F90" s="39"/>
      <c r="G90" s="39"/>
      <c r="H90" s="39"/>
      <c r="I90" s="21"/>
      <c r="J90" s="22"/>
      <c r="K90" s="31"/>
      <c r="L90" s="23"/>
      <c r="M90" s="42"/>
    </row>
    <row r="91" spans="2:13" ht="15" customHeight="1" x14ac:dyDescent="0.25">
      <c r="B91" s="9"/>
      <c r="C91" s="9"/>
      <c r="D91" s="9"/>
      <c r="E91" s="39"/>
      <c r="F91" s="39"/>
      <c r="G91" s="39"/>
      <c r="H91" s="39"/>
      <c r="I91" s="21"/>
      <c r="J91" s="22"/>
      <c r="K91" s="31"/>
      <c r="L91" s="23"/>
      <c r="M91" s="42"/>
    </row>
    <row r="92" spans="2:13" ht="15" customHeight="1" x14ac:dyDescent="0.25">
      <c r="B92" s="9"/>
      <c r="C92" s="9"/>
      <c r="D92" s="9"/>
      <c r="E92" s="39"/>
      <c r="F92" s="39"/>
      <c r="G92" s="39"/>
      <c r="H92" s="39"/>
      <c r="I92" s="21"/>
      <c r="J92" s="22"/>
      <c r="K92" s="31"/>
      <c r="L92" s="23"/>
      <c r="M92" s="42"/>
    </row>
    <row r="93" spans="2:13" ht="15" customHeight="1" x14ac:dyDescent="0.25">
      <c r="B93" s="9"/>
      <c r="C93" s="9"/>
      <c r="D93" s="9"/>
      <c r="E93" s="39"/>
      <c r="F93" s="39"/>
      <c r="G93" s="39"/>
      <c r="H93" s="39"/>
      <c r="I93" s="21"/>
      <c r="J93" s="22"/>
      <c r="K93" s="31"/>
      <c r="L93" s="23"/>
      <c r="M93" s="42"/>
    </row>
    <row r="94" spans="2:13" ht="15" customHeight="1" x14ac:dyDescent="0.25">
      <c r="B94" s="9"/>
      <c r="C94" s="9"/>
      <c r="D94" s="9"/>
      <c r="E94" s="39"/>
      <c r="F94" s="39"/>
      <c r="G94" s="39"/>
      <c r="H94" s="39"/>
      <c r="I94" s="21"/>
      <c r="J94" s="22"/>
      <c r="K94" s="31"/>
      <c r="L94" s="23"/>
      <c r="M94" s="42"/>
    </row>
    <row r="95" spans="2:13" ht="15" customHeight="1" x14ac:dyDescent="0.25">
      <c r="B95" s="9"/>
      <c r="C95" s="9"/>
      <c r="D95" s="9"/>
      <c r="E95" s="39"/>
      <c r="F95" s="39"/>
      <c r="G95" s="39"/>
      <c r="H95" s="39"/>
      <c r="I95" s="21"/>
      <c r="J95" s="22"/>
      <c r="K95" s="31"/>
      <c r="L95" s="23"/>
      <c r="M95" s="42"/>
    </row>
    <row r="96" spans="2:13" ht="15" customHeight="1" x14ac:dyDescent="0.25">
      <c r="B96" s="9"/>
      <c r="C96" s="9"/>
      <c r="D96" s="9"/>
      <c r="E96" s="39"/>
      <c r="F96" s="39"/>
      <c r="G96" s="39"/>
      <c r="H96" s="39"/>
      <c r="I96" s="21"/>
      <c r="J96" s="22"/>
      <c r="K96" s="31"/>
      <c r="L96" s="23"/>
      <c r="M96" s="42"/>
    </row>
    <row r="97" spans="2:13" ht="15" customHeight="1" x14ac:dyDescent="0.25">
      <c r="B97" s="9"/>
      <c r="C97" s="9"/>
      <c r="D97" s="9"/>
      <c r="E97" s="39"/>
      <c r="F97" s="39"/>
      <c r="G97" s="39"/>
      <c r="H97" s="39"/>
      <c r="I97" s="21"/>
      <c r="J97" s="22"/>
      <c r="K97" s="31"/>
      <c r="L97" s="23"/>
      <c r="M97" s="42"/>
    </row>
    <row r="98" spans="2:13" ht="15" customHeight="1" x14ac:dyDescent="0.25">
      <c r="B98" s="9"/>
      <c r="C98" s="9"/>
      <c r="D98" s="9"/>
      <c r="E98" s="39"/>
      <c r="F98" s="39"/>
      <c r="G98" s="39"/>
      <c r="H98" s="39"/>
      <c r="I98" s="21"/>
      <c r="J98" s="22"/>
      <c r="K98" s="31"/>
      <c r="L98" s="23"/>
      <c r="M98" s="42"/>
    </row>
    <row r="99" spans="2:13" ht="15" customHeight="1" x14ac:dyDescent="0.25">
      <c r="B99" s="9"/>
      <c r="C99" s="9"/>
      <c r="D99" s="9"/>
      <c r="E99" s="39"/>
      <c r="F99" s="39"/>
      <c r="G99" s="39"/>
      <c r="H99" s="39"/>
      <c r="I99" s="21"/>
      <c r="J99" s="22"/>
      <c r="K99" s="31"/>
      <c r="L99" s="23"/>
      <c r="M99" s="42"/>
    </row>
    <row r="100" spans="2:13" ht="15" customHeight="1" x14ac:dyDescent="0.25">
      <c r="B100" s="9"/>
      <c r="C100" s="9"/>
      <c r="D100" s="9"/>
      <c r="E100" s="39"/>
      <c r="F100" s="39"/>
      <c r="G100" s="39"/>
      <c r="H100" s="39"/>
      <c r="I100" s="21"/>
      <c r="J100" s="22"/>
      <c r="K100" s="31"/>
      <c r="L100" s="23"/>
      <c r="M100" s="42"/>
    </row>
    <row r="101" spans="2:13" ht="15" customHeight="1" x14ac:dyDescent="0.25">
      <c r="B101" s="9"/>
      <c r="C101" s="9"/>
      <c r="D101" s="9"/>
      <c r="E101" s="39"/>
      <c r="F101" s="39"/>
      <c r="G101" s="39"/>
      <c r="H101" s="39"/>
      <c r="I101" s="21"/>
      <c r="J101" s="22"/>
      <c r="K101" s="31"/>
      <c r="L101" s="23"/>
      <c r="M101" s="42"/>
    </row>
    <row r="102" spans="2:13" ht="15" customHeight="1" x14ac:dyDescent="0.25">
      <c r="B102" s="9"/>
      <c r="C102" s="9"/>
      <c r="D102" s="9"/>
      <c r="E102" s="39"/>
      <c r="F102" s="39"/>
      <c r="G102" s="39"/>
      <c r="H102" s="39"/>
      <c r="I102" s="21"/>
      <c r="J102" s="22"/>
      <c r="K102" s="31"/>
      <c r="L102" s="23"/>
      <c r="M102" s="42"/>
    </row>
    <row r="103" spans="2:13" ht="15" customHeight="1" x14ac:dyDescent="0.25">
      <c r="B103" s="9"/>
      <c r="C103" s="9"/>
      <c r="D103" s="9"/>
      <c r="E103" s="39"/>
      <c r="F103" s="39"/>
      <c r="G103" s="39"/>
      <c r="H103" s="39"/>
      <c r="I103" s="21"/>
      <c r="J103" s="22"/>
      <c r="K103" s="31"/>
      <c r="L103" s="23"/>
      <c r="M103" s="42"/>
    </row>
    <row r="104" spans="2:13" ht="15" customHeight="1" x14ac:dyDescent="0.25">
      <c r="B104" s="9"/>
      <c r="C104" s="9"/>
      <c r="D104" s="9"/>
      <c r="E104" s="39"/>
      <c r="F104" s="39"/>
      <c r="G104" s="39"/>
      <c r="H104" s="39"/>
      <c r="I104" s="21"/>
      <c r="J104" s="22"/>
      <c r="K104" s="31"/>
      <c r="L104" s="23"/>
      <c r="M104" s="42"/>
    </row>
    <row r="105" spans="2:13" ht="15" customHeight="1" x14ac:dyDescent="0.25">
      <c r="B105" s="9"/>
      <c r="C105" s="9"/>
      <c r="D105" s="9"/>
      <c r="E105" s="39"/>
      <c r="F105" s="39"/>
      <c r="G105" s="39"/>
      <c r="H105" s="39"/>
      <c r="I105" s="21"/>
      <c r="J105" s="22"/>
      <c r="K105" s="31"/>
      <c r="L105" s="23"/>
      <c r="M105" s="42"/>
    </row>
    <row r="106" spans="2:13" ht="15" customHeight="1" x14ac:dyDescent="0.25">
      <c r="B106" s="9"/>
      <c r="C106" s="9"/>
      <c r="D106" s="9"/>
      <c r="E106" s="39"/>
      <c r="F106" s="39"/>
      <c r="G106" s="39"/>
      <c r="H106" s="39"/>
      <c r="I106" s="21"/>
      <c r="J106" s="22"/>
      <c r="K106" s="31"/>
      <c r="L106" s="23"/>
      <c r="M106" s="42"/>
    </row>
    <row r="107" spans="2:13" ht="15" customHeight="1" x14ac:dyDescent="0.25">
      <c r="B107" s="9"/>
      <c r="C107" s="9"/>
      <c r="D107" s="9"/>
      <c r="E107" s="39"/>
      <c r="F107" s="39"/>
      <c r="G107" s="39"/>
      <c r="H107" s="39"/>
      <c r="I107" s="21"/>
      <c r="J107" s="22"/>
      <c r="K107" s="31"/>
      <c r="L107" s="23"/>
      <c r="M107" s="42"/>
    </row>
    <row r="108" spans="2:13" ht="15" customHeight="1" x14ac:dyDescent="0.25">
      <c r="B108" s="9"/>
      <c r="C108" s="9"/>
      <c r="D108" s="9"/>
      <c r="E108" s="39"/>
      <c r="F108" s="39"/>
      <c r="G108" s="39"/>
      <c r="H108" s="39"/>
      <c r="I108" s="21"/>
      <c r="J108" s="22"/>
      <c r="K108" s="31"/>
      <c r="L108" s="23"/>
      <c r="M108" s="42"/>
    </row>
    <row r="109" spans="2:13" ht="15" customHeight="1" x14ac:dyDescent="0.25">
      <c r="B109" s="9"/>
      <c r="C109" s="9"/>
      <c r="D109" s="9"/>
      <c r="E109" s="39"/>
      <c r="F109" s="39"/>
      <c r="G109" s="39"/>
      <c r="H109" s="39"/>
      <c r="I109" s="21"/>
      <c r="J109" s="22"/>
      <c r="K109" s="31"/>
      <c r="L109" s="23"/>
      <c r="M109" s="42"/>
    </row>
    <row r="110" spans="2:13" ht="15" customHeight="1" x14ac:dyDescent="0.25">
      <c r="B110" s="9"/>
      <c r="C110" s="9"/>
      <c r="D110" s="9"/>
      <c r="E110" s="39"/>
      <c r="F110" s="39"/>
      <c r="G110" s="39"/>
      <c r="H110" s="39"/>
      <c r="I110" s="21"/>
      <c r="J110" s="22"/>
      <c r="K110" s="31"/>
      <c r="L110" s="23"/>
      <c r="M110" s="42"/>
    </row>
    <row r="111" spans="2:13" ht="15" customHeight="1" x14ac:dyDescent="0.25">
      <c r="B111" s="9"/>
      <c r="C111" s="9"/>
      <c r="D111" s="9"/>
      <c r="E111" s="39"/>
      <c r="F111" s="39"/>
      <c r="G111" s="39"/>
      <c r="H111" s="39"/>
      <c r="I111" s="21"/>
      <c r="J111" s="22"/>
      <c r="K111" s="31"/>
      <c r="L111" s="23"/>
      <c r="M111" s="42"/>
    </row>
    <row r="112" spans="2:13" ht="15" customHeight="1" x14ac:dyDescent="0.25">
      <c r="B112" s="9"/>
      <c r="C112" s="9"/>
      <c r="D112" s="9"/>
      <c r="E112" s="39"/>
      <c r="F112" s="39"/>
      <c r="G112" s="39"/>
      <c r="H112" s="39"/>
      <c r="I112" s="21"/>
      <c r="J112" s="22"/>
      <c r="K112" s="31"/>
      <c r="L112" s="23"/>
      <c r="M112" s="42"/>
    </row>
    <row r="113" spans="2:13" ht="15" customHeight="1" x14ac:dyDescent="0.25">
      <c r="B113" s="9"/>
      <c r="C113" s="9"/>
      <c r="D113" s="9"/>
      <c r="E113" s="39"/>
      <c r="F113" s="39"/>
      <c r="G113" s="39"/>
      <c r="H113" s="39"/>
      <c r="I113" s="21"/>
      <c r="J113" s="22"/>
      <c r="K113" s="31"/>
      <c r="L113" s="23"/>
      <c r="M113" s="42"/>
    </row>
    <row r="114" spans="2:13" ht="15" customHeight="1" x14ac:dyDescent="0.25">
      <c r="B114" s="9"/>
      <c r="C114" s="9"/>
      <c r="D114" s="9"/>
      <c r="E114" s="39"/>
      <c r="F114" s="39"/>
      <c r="G114" s="39"/>
      <c r="H114" s="39"/>
      <c r="I114" s="21"/>
      <c r="J114" s="22"/>
      <c r="K114" s="31"/>
      <c r="L114" s="23"/>
      <c r="M114" s="42"/>
    </row>
    <row r="115" spans="2:13" ht="15" customHeight="1" x14ac:dyDescent="0.25">
      <c r="B115" s="9"/>
      <c r="C115" s="9"/>
      <c r="D115" s="9"/>
      <c r="E115" s="39"/>
      <c r="F115" s="39"/>
      <c r="G115" s="39"/>
      <c r="H115" s="39"/>
      <c r="I115" s="21"/>
      <c r="J115" s="22"/>
      <c r="K115" s="31"/>
      <c r="L115" s="23"/>
      <c r="M115" s="42"/>
    </row>
    <row r="116" spans="2:13" ht="15" customHeight="1" x14ac:dyDescent="0.25">
      <c r="B116" s="9"/>
      <c r="C116" s="9"/>
      <c r="D116" s="9"/>
      <c r="E116" s="39"/>
      <c r="F116" s="39"/>
      <c r="G116" s="39"/>
      <c r="H116" s="39"/>
      <c r="I116" s="21"/>
      <c r="J116" s="22"/>
      <c r="K116" s="31"/>
      <c r="L116" s="23"/>
      <c r="M116" s="42"/>
    </row>
    <row r="117" spans="2:13" ht="15" customHeight="1" x14ac:dyDescent="0.25">
      <c r="B117" s="9"/>
      <c r="C117" s="9"/>
      <c r="D117" s="9"/>
      <c r="E117" s="39"/>
      <c r="F117" s="39"/>
      <c r="G117" s="39"/>
      <c r="H117" s="39"/>
      <c r="I117" s="21"/>
      <c r="J117" s="22"/>
      <c r="K117" s="31"/>
      <c r="L117" s="23"/>
      <c r="M117" s="42"/>
    </row>
    <row r="118" spans="2:13" ht="15" customHeight="1" x14ac:dyDescent="0.25">
      <c r="B118" s="9"/>
      <c r="C118" s="9"/>
      <c r="D118" s="9"/>
      <c r="E118" s="39"/>
      <c r="F118" s="39"/>
      <c r="G118" s="39"/>
      <c r="H118" s="39"/>
      <c r="I118" s="21"/>
      <c r="J118" s="22"/>
      <c r="K118" s="31"/>
      <c r="L118" s="23"/>
      <c r="M118" s="42"/>
    </row>
    <row r="119" spans="2:13" ht="15" customHeight="1" x14ac:dyDescent="0.25">
      <c r="B119" s="9"/>
      <c r="C119" s="9"/>
      <c r="D119" s="9"/>
      <c r="E119" s="39"/>
      <c r="F119" s="39"/>
      <c r="G119" s="39"/>
      <c r="H119" s="39"/>
      <c r="I119" s="21"/>
      <c r="J119" s="22"/>
      <c r="K119" s="31"/>
      <c r="L119" s="23"/>
      <c r="M119" s="42"/>
    </row>
    <row r="120" spans="2:13" ht="15" customHeight="1" x14ac:dyDescent="0.25">
      <c r="B120" s="9"/>
      <c r="C120" s="9"/>
      <c r="D120" s="9"/>
      <c r="E120" s="39"/>
      <c r="F120" s="39"/>
      <c r="G120" s="39"/>
      <c r="H120" s="39"/>
      <c r="I120" s="21"/>
      <c r="J120" s="22"/>
      <c r="K120" s="31"/>
      <c r="L120" s="23"/>
      <c r="M120" s="42"/>
    </row>
    <row r="121" spans="2:13" ht="15" customHeight="1" x14ac:dyDescent="0.25">
      <c r="B121" s="9"/>
      <c r="C121" s="9"/>
      <c r="D121" s="9"/>
      <c r="E121" s="39"/>
      <c r="F121" s="39"/>
      <c r="G121" s="39"/>
      <c r="H121" s="39"/>
      <c r="I121" s="21"/>
      <c r="J121" s="22"/>
      <c r="K121" s="31"/>
      <c r="L121" s="23"/>
      <c r="M121" s="42"/>
    </row>
    <row r="122" spans="2:13" ht="15" customHeight="1" x14ac:dyDescent="0.25">
      <c r="B122" s="9"/>
      <c r="C122" s="9"/>
      <c r="D122" s="9"/>
      <c r="E122" s="39"/>
      <c r="F122" s="39"/>
      <c r="G122" s="39"/>
      <c r="H122" s="39"/>
      <c r="I122" s="21"/>
      <c r="J122" s="22"/>
      <c r="K122" s="31"/>
      <c r="L122" s="23"/>
      <c r="M122" s="42"/>
    </row>
    <row r="123" spans="2:13" ht="15" customHeight="1" x14ac:dyDescent="0.25">
      <c r="B123" s="9"/>
      <c r="C123" s="9"/>
      <c r="D123" s="9"/>
      <c r="E123" s="39"/>
      <c r="F123" s="39"/>
      <c r="G123" s="39"/>
      <c r="H123" s="39"/>
      <c r="I123" s="21"/>
      <c r="J123" s="22"/>
      <c r="K123" s="31"/>
      <c r="L123" s="23"/>
      <c r="M123" s="42"/>
    </row>
    <row r="124" spans="2:13" ht="15" customHeight="1" x14ac:dyDescent="0.25">
      <c r="B124" s="9"/>
      <c r="C124" s="9"/>
      <c r="D124" s="9"/>
      <c r="E124" s="39"/>
      <c r="F124" s="39"/>
      <c r="G124" s="39"/>
      <c r="H124" s="39"/>
      <c r="I124" s="21"/>
      <c r="J124" s="22"/>
      <c r="K124" s="31"/>
      <c r="L124" s="23"/>
      <c r="M124" s="42"/>
    </row>
    <row r="125" spans="2:13" ht="15" customHeight="1" x14ac:dyDescent="0.25">
      <c r="B125" s="9"/>
      <c r="C125" s="9"/>
      <c r="D125" s="9"/>
      <c r="E125" s="39"/>
      <c r="F125" s="39"/>
      <c r="G125" s="39"/>
      <c r="H125" s="39"/>
      <c r="I125" s="21"/>
      <c r="J125" s="22"/>
      <c r="K125" s="31"/>
      <c r="L125" s="23"/>
      <c r="M125" s="42"/>
    </row>
    <row r="126" spans="2:13" ht="15" customHeight="1" x14ac:dyDescent="0.25">
      <c r="B126" s="9"/>
      <c r="C126" s="9"/>
      <c r="D126" s="9"/>
      <c r="E126" s="39"/>
      <c r="F126" s="39"/>
      <c r="G126" s="39"/>
      <c r="H126" s="39"/>
      <c r="I126" s="21"/>
      <c r="J126" s="22"/>
      <c r="K126" s="31"/>
      <c r="L126" s="23"/>
      <c r="M126" s="42"/>
    </row>
    <row r="127" spans="2:13" ht="15" customHeight="1" x14ac:dyDescent="0.25">
      <c r="B127" s="9"/>
      <c r="C127" s="9"/>
      <c r="D127" s="9"/>
      <c r="E127" s="39"/>
      <c r="F127" s="39"/>
      <c r="G127" s="39"/>
      <c r="H127" s="39"/>
      <c r="I127" s="21"/>
      <c r="J127" s="22"/>
      <c r="K127" s="31"/>
      <c r="L127" s="23"/>
      <c r="M127" s="42"/>
    </row>
    <row r="128" spans="2:13" ht="15" customHeight="1" x14ac:dyDescent="0.25">
      <c r="B128" s="9"/>
      <c r="C128" s="9"/>
      <c r="D128" s="9"/>
      <c r="E128" s="39"/>
      <c r="F128" s="39"/>
      <c r="G128" s="39"/>
      <c r="H128" s="39"/>
      <c r="I128" s="21"/>
      <c r="J128" s="22"/>
      <c r="K128" s="31"/>
      <c r="L128" s="23"/>
      <c r="M128" s="42"/>
    </row>
    <row r="129" spans="2:13" ht="15" customHeight="1" x14ac:dyDescent="0.25">
      <c r="B129" s="9"/>
      <c r="C129" s="9"/>
      <c r="D129" s="9"/>
      <c r="E129" s="39"/>
      <c r="F129" s="39"/>
      <c r="G129" s="39"/>
      <c r="H129" s="39"/>
      <c r="I129" s="21"/>
      <c r="J129" s="22"/>
      <c r="K129" s="31"/>
      <c r="L129" s="23"/>
      <c r="M129" s="42"/>
    </row>
    <row r="130" spans="2:13" ht="15" customHeight="1" x14ac:dyDescent="0.25">
      <c r="B130" s="9"/>
      <c r="C130" s="9"/>
      <c r="D130" s="9"/>
      <c r="E130" s="39"/>
      <c r="F130" s="39"/>
      <c r="G130" s="39"/>
      <c r="H130" s="39"/>
      <c r="I130" s="21"/>
      <c r="J130" s="22"/>
      <c r="K130" s="31"/>
      <c r="L130" s="23"/>
      <c r="M130" s="42"/>
    </row>
    <row r="131" spans="2:13" ht="15" customHeight="1" x14ac:dyDescent="0.25">
      <c r="B131" s="9"/>
      <c r="C131" s="9"/>
      <c r="D131" s="9"/>
      <c r="E131" s="39"/>
      <c r="F131" s="39"/>
      <c r="G131" s="39"/>
      <c r="H131" s="39"/>
      <c r="I131" s="21"/>
      <c r="J131" s="22"/>
      <c r="K131" s="31"/>
      <c r="L131" s="23"/>
      <c r="M131" s="42"/>
    </row>
    <row r="132" spans="2:13" ht="15" customHeight="1" x14ac:dyDescent="0.25">
      <c r="B132" s="9"/>
      <c r="C132" s="9"/>
      <c r="D132" s="9"/>
      <c r="E132" s="39"/>
      <c r="F132" s="39"/>
      <c r="G132" s="39"/>
      <c r="H132" s="39"/>
      <c r="I132" s="21"/>
      <c r="J132" s="22"/>
      <c r="K132" s="31"/>
      <c r="L132" s="23"/>
      <c r="M132" s="42"/>
    </row>
    <row r="133" spans="2:13" ht="15" customHeight="1" x14ac:dyDescent="0.25">
      <c r="B133" s="9"/>
      <c r="C133" s="9"/>
      <c r="D133" s="9"/>
      <c r="E133" s="39"/>
      <c r="F133" s="39"/>
      <c r="G133" s="39"/>
      <c r="H133" s="39"/>
      <c r="I133" s="21"/>
      <c r="J133" s="22"/>
      <c r="K133" s="31"/>
      <c r="L133" s="23"/>
      <c r="M133" s="42"/>
    </row>
    <row r="134" spans="2:13" ht="15" customHeight="1" x14ac:dyDescent="0.25">
      <c r="B134" s="9"/>
      <c r="C134" s="9"/>
      <c r="D134" s="9"/>
      <c r="E134" s="39"/>
      <c r="F134" s="39"/>
      <c r="G134" s="39"/>
      <c r="H134" s="39"/>
      <c r="I134" s="21"/>
      <c r="J134" s="22"/>
      <c r="K134" s="31"/>
      <c r="L134" s="23"/>
      <c r="M134" s="42"/>
    </row>
    <row r="135" spans="2:13" ht="15" customHeight="1" x14ac:dyDescent="0.25">
      <c r="B135" s="9"/>
      <c r="C135" s="9"/>
      <c r="D135" s="9"/>
      <c r="E135" s="39"/>
      <c r="F135" s="39"/>
      <c r="G135" s="39"/>
      <c r="H135" s="39"/>
      <c r="I135" s="21"/>
      <c r="J135" s="22"/>
      <c r="K135" s="31"/>
      <c r="L135" s="23"/>
      <c r="M135" s="42"/>
    </row>
    <row r="136" spans="2:13" ht="15" customHeight="1" x14ac:dyDescent="0.25">
      <c r="B136" s="9"/>
      <c r="C136" s="9"/>
      <c r="D136" s="9"/>
      <c r="E136" s="39"/>
      <c r="F136" s="39"/>
      <c r="G136" s="39"/>
      <c r="H136" s="39"/>
      <c r="I136" s="21"/>
      <c r="J136" s="22"/>
      <c r="K136" s="31"/>
      <c r="L136" s="23"/>
      <c r="M136" s="42"/>
    </row>
    <row r="137" spans="2:13" ht="15" customHeight="1" x14ac:dyDescent="0.25">
      <c r="B137" s="9"/>
      <c r="C137" s="9"/>
      <c r="D137" s="9"/>
      <c r="E137" s="39"/>
      <c r="F137" s="39"/>
      <c r="G137" s="39"/>
      <c r="H137" s="39"/>
      <c r="I137" s="21"/>
      <c r="J137" s="22"/>
      <c r="K137" s="31"/>
      <c r="L137" s="23"/>
      <c r="M137" s="42"/>
    </row>
    <row r="138" spans="2:13" ht="15" customHeight="1" x14ac:dyDescent="0.25">
      <c r="B138" s="9"/>
      <c r="C138" s="9"/>
      <c r="D138" s="9"/>
      <c r="E138" s="39"/>
      <c r="F138" s="39"/>
      <c r="G138" s="39"/>
      <c r="H138" s="39"/>
      <c r="I138" s="21"/>
      <c r="J138" s="22"/>
      <c r="K138" s="31"/>
      <c r="L138" s="23"/>
      <c r="M138" s="42"/>
    </row>
    <row r="139" spans="2:13" ht="15" customHeight="1" x14ac:dyDescent="0.25">
      <c r="B139" s="9"/>
      <c r="C139" s="9"/>
      <c r="D139" s="9"/>
      <c r="E139" s="39"/>
      <c r="F139" s="39"/>
      <c r="G139" s="39"/>
      <c r="H139" s="39"/>
      <c r="I139" s="21"/>
      <c r="J139" s="22"/>
      <c r="K139" s="31"/>
      <c r="L139" s="23"/>
      <c r="M139" s="42"/>
    </row>
    <row r="140" spans="2:13" ht="15" customHeight="1" x14ac:dyDescent="0.25">
      <c r="B140" s="9"/>
      <c r="C140" s="9"/>
      <c r="D140" s="9"/>
      <c r="E140" s="39"/>
      <c r="F140" s="39"/>
      <c r="G140" s="39"/>
      <c r="H140" s="39"/>
      <c r="I140" s="21"/>
      <c r="J140" s="22"/>
      <c r="K140" s="31"/>
      <c r="L140" s="23"/>
      <c r="M140" s="42"/>
    </row>
    <row r="141" spans="2:13" ht="15" customHeight="1" x14ac:dyDescent="0.25">
      <c r="B141" s="9"/>
      <c r="C141" s="9"/>
      <c r="D141" s="9"/>
      <c r="E141" s="39"/>
      <c r="F141" s="39"/>
      <c r="G141" s="39"/>
      <c r="H141" s="39"/>
      <c r="I141" s="21"/>
      <c r="J141" s="22"/>
      <c r="K141" s="31"/>
      <c r="L141" s="23"/>
      <c r="M141" s="42"/>
    </row>
    <row r="142" spans="2:13" ht="15" customHeight="1" x14ac:dyDescent="0.25">
      <c r="B142" s="9"/>
      <c r="C142" s="9"/>
      <c r="D142" s="9"/>
      <c r="E142" s="39"/>
      <c r="F142" s="39"/>
      <c r="G142" s="39"/>
      <c r="H142" s="39"/>
      <c r="I142" s="21"/>
      <c r="J142" s="22"/>
      <c r="K142" s="31"/>
      <c r="L142" s="23"/>
      <c r="M142" s="42"/>
    </row>
    <row r="143" spans="2:13" ht="15" customHeight="1" x14ac:dyDescent="0.25">
      <c r="B143" s="9"/>
      <c r="C143" s="9"/>
      <c r="D143" s="9"/>
      <c r="E143" s="39"/>
      <c r="F143" s="39"/>
      <c r="G143" s="39"/>
      <c r="H143" s="39"/>
      <c r="I143" s="21"/>
      <c r="J143" s="22"/>
      <c r="K143" s="31"/>
      <c r="L143" s="23"/>
      <c r="M143" s="42"/>
    </row>
    <row r="144" spans="2:13" ht="15" customHeight="1" x14ac:dyDescent="0.25">
      <c r="B144" s="9"/>
      <c r="C144" s="9"/>
      <c r="D144" s="9"/>
      <c r="E144" s="39"/>
      <c r="F144" s="39"/>
      <c r="G144" s="39"/>
      <c r="H144" s="39"/>
      <c r="I144" s="21"/>
      <c r="J144" s="22"/>
      <c r="K144" s="31"/>
      <c r="L144" s="23"/>
      <c r="M144" s="42"/>
    </row>
    <row r="145" spans="2:13" ht="15" customHeight="1" x14ac:dyDescent="0.25">
      <c r="B145" s="9"/>
      <c r="C145" s="9"/>
      <c r="D145" s="9"/>
      <c r="E145" s="39"/>
      <c r="F145" s="39"/>
      <c r="G145" s="39"/>
      <c r="H145" s="39"/>
      <c r="I145" s="21"/>
      <c r="J145" s="22"/>
      <c r="K145" s="31"/>
      <c r="L145" s="23"/>
      <c r="M145" s="42"/>
    </row>
    <row r="146" spans="2:13" ht="15" customHeight="1" x14ac:dyDescent="0.25">
      <c r="B146" s="9"/>
      <c r="C146" s="9"/>
      <c r="D146" s="9"/>
      <c r="E146" s="39"/>
      <c r="F146" s="39"/>
      <c r="G146" s="39"/>
      <c r="H146" s="39"/>
      <c r="I146" s="21"/>
      <c r="J146" s="22"/>
      <c r="K146" s="31"/>
      <c r="L146" s="23"/>
      <c r="M146" s="42"/>
    </row>
    <row r="147" spans="2:13" ht="15" customHeight="1" x14ac:dyDescent="0.25">
      <c r="B147" s="9"/>
      <c r="C147" s="9"/>
      <c r="D147" s="9"/>
      <c r="E147" s="39"/>
      <c r="F147" s="39"/>
      <c r="G147" s="39"/>
      <c r="H147" s="39"/>
      <c r="I147" s="21"/>
      <c r="J147" s="22"/>
      <c r="K147" s="31"/>
      <c r="L147" s="23"/>
      <c r="M147" s="42"/>
    </row>
    <row r="148" spans="2:13" ht="15" customHeight="1" x14ac:dyDescent="0.25">
      <c r="B148" s="9"/>
      <c r="C148" s="9"/>
      <c r="D148" s="9"/>
      <c r="E148" s="39"/>
      <c r="F148" s="39"/>
      <c r="G148" s="39"/>
      <c r="H148" s="39"/>
      <c r="I148" s="21"/>
      <c r="J148" s="22"/>
      <c r="K148" s="31"/>
      <c r="L148" s="23"/>
      <c r="M148" s="42"/>
    </row>
    <row r="149" spans="2:13" ht="15" customHeight="1" x14ac:dyDescent="0.25">
      <c r="B149" s="9"/>
      <c r="C149" s="9"/>
      <c r="D149" s="9"/>
      <c r="E149" s="39"/>
      <c r="F149" s="39"/>
      <c r="G149" s="39"/>
      <c r="H149" s="39"/>
      <c r="I149" s="21"/>
      <c r="J149" s="22"/>
      <c r="K149" s="31"/>
      <c r="L149" s="23"/>
      <c r="M149" s="42"/>
    </row>
    <row r="150" spans="2:13" ht="15" customHeight="1" x14ac:dyDescent="0.25">
      <c r="B150" s="9"/>
      <c r="C150" s="9"/>
      <c r="D150" s="9"/>
      <c r="E150" s="39"/>
      <c r="F150" s="39"/>
      <c r="G150" s="39"/>
      <c r="H150" s="39"/>
      <c r="I150" s="21"/>
      <c r="J150" s="22"/>
      <c r="K150" s="31"/>
      <c r="L150" s="23"/>
      <c r="M150" s="42"/>
    </row>
    <row r="151" spans="2:13" ht="15" customHeight="1" x14ac:dyDescent="0.25">
      <c r="B151" s="9"/>
      <c r="C151" s="9"/>
      <c r="D151" s="9"/>
      <c r="E151" s="39"/>
      <c r="F151" s="39"/>
      <c r="G151" s="39"/>
      <c r="H151" s="39"/>
      <c r="I151" s="21"/>
      <c r="J151" s="22"/>
      <c r="K151" s="31"/>
      <c r="L151" s="23"/>
      <c r="M151" s="42"/>
    </row>
    <row r="152" spans="2:13" ht="15" customHeight="1" x14ac:dyDescent="0.25">
      <c r="B152" s="9"/>
      <c r="C152" s="9"/>
      <c r="D152" s="9"/>
      <c r="E152" s="39"/>
      <c r="F152" s="39"/>
      <c r="G152" s="39"/>
      <c r="H152" s="39"/>
      <c r="I152" s="21"/>
      <c r="J152" s="22"/>
      <c r="K152" s="31"/>
      <c r="L152" s="23"/>
      <c r="M152" s="42"/>
    </row>
    <row r="153" spans="2:13" ht="15" customHeight="1" x14ac:dyDescent="0.25">
      <c r="B153" s="9"/>
      <c r="C153" s="9"/>
      <c r="D153" s="9"/>
      <c r="E153" s="39"/>
      <c r="F153" s="39"/>
      <c r="G153" s="39"/>
      <c r="H153" s="39"/>
      <c r="I153" s="21"/>
      <c r="J153" s="27"/>
      <c r="K153" s="31"/>
      <c r="L153" s="43"/>
      <c r="M153" s="44"/>
    </row>
    <row r="154" spans="2:13" ht="15" customHeight="1" x14ac:dyDescent="0.25">
      <c r="B154" s="9"/>
      <c r="C154" s="9"/>
      <c r="D154" s="9"/>
      <c r="E154" s="39"/>
      <c r="F154" s="39"/>
      <c r="G154" s="39"/>
      <c r="H154" s="39"/>
      <c r="I154" s="21"/>
      <c r="J154" s="22"/>
      <c r="K154" s="31"/>
      <c r="L154" s="23"/>
      <c r="M154" s="42"/>
    </row>
    <row r="155" spans="2:13" ht="15" customHeight="1" x14ac:dyDescent="0.25">
      <c r="B155" s="9"/>
      <c r="C155" s="9"/>
      <c r="D155" s="9"/>
      <c r="E155" s="39"/>
      <c r="F155" s="39"/>
      <c r="G155" s="39"/>
      <c r="H155" s="39"/>
      <c r="I155" s="21"/>
      <c r="J155" s="27"/>
      <c r="K155" s="31"/>
      <c r="L155" s="23"/>
      <c r="M155" s="42"/>
    </row>
    <row r="156" spans="2:13" ht="15" customHeight="1" x14ac:dyDescent="0.25">
      <c r="B156" s="9"/>
      <c r="C156" s="9"/>
      <c r="D156" s="9"/>
      <c r="E156" s="39"/>
      <c r="F156" s="39"/>
      <c r="G156" s="39"/>
      <c r="H156" s="39"/>
      <c r="I156" s="21"/>
      <c r="J156" s="22"/>
      <c r="K156" s="31"/>
      <c r="L156" s="43"/>
      <c r="M156" s="44"/>
    </row>
    <row r="157" spans="2:13" ht="15" customHeight="1" x14ac:dyDescent="0.25">
      <c r="B157" s="9"/>
      <c r="C157" s="9"/>
      <c r="D157" s="9"/>
      <c r="E157" s="39"/>
      <c r="F157" s="39"/>
      <c r="G157" s="39"/>
      <c r="H157" s="39"/>
      <c r="I157" s="21"/>
      <c r="J157" s="27"/>
      <c r="K157" s="31"/>
      <c r="L157" s="23"/>
      <c r="M157" s="42"/>
    </row>
    <row r="158" spans="2:13" ht="15" customHeight="1" x14ac:dyDescent="0.25">
      <c r="B158" s="9"/>
      <c r="C158" s="9"/>
      <c r="D158" s="9"/>
      <c r="E158" s="39"/>
      <c r="F158" s="39"/>
      <c r="G158" s="39"/>
      <c r="H158" s="39"/>
      <c r="I158" s="21"/>
      <c r="J158" s="22"/>
      <c r="K158" s="31"/>
      <c r="L158" s="23"/>
      <c r="M158" s="42"/>
    </row>
    <row r="159" spans="2:13" ht="15" customHeight="1" x14ac:dyDescent="0.25">
      <c r="B159" s="9"/>
      <c r="C159" s="9"/>
      <c r="D159" s="9"/>
      <c r="E159" s="39"/>
      <c r="F159" s="39"/>
      <c r="G159" s="39"/>
      <c r="H159" s="39"/>
      <c r="I159" s="21"/>
      <c r="J159" s="27"/>
      <c r="K159" s="31"/>
      <c r="L159" s="43"/>
      <c r="M159" s="44"/>
    </row>
    <row r="160" spans="2:13" ht="15" customHeight="1" x14ac:dyDescent="0.25">
      <c r="B160" s="9"/>
      <c r="C160" s="9"/>
      <c r="D160" s="9"/>
      <c r="E160" s="39"/>
      <c r="F160" s="39"/>
      <c r="G160" s="39"/>
      <c r="H160" s="39"/>
      <c r="I160" s="21"/>
      <c r="J160" s="22"/>
      <c r="K160" s="31"/>
      <c r="L160" s="23"/>
      <c r="M160" s="42"/>
    </row>
    <row r="161" spans="2:13" ht="15" customHeight="1" x14ac:dyDescent="0.25">
      <c r="B161" s="9"/>
      <c r="C161" s="9"/>
      <c r="D161" s="9"/>
      <c r="E161" s="39"/>
      <c r="F161" s="39"/>
      <c r="G161" s="39"/>
      <c r="H161" s="39"/>
      <c r="I161" s="21"/>
      <c r="J161" s="27"/>
      <c r="K161" s="31"/>
      <c r="L161" s="23"/>
      <c r="M161" s="36"/>
    </row>
    <row r="162" spans="2:13" ht="15" customHeight="1" x14ac:dyDescent="0.25">
      <c r="B162" s="9"/>
      <c r="C162" s="9"/>
      <c r="D162" s="9"/>
      <c r="E162" s="39"/>
      <c r="F162" s="39"/>
      <c r="G162" s="39"/>
      <c r="H162" s="39"/>
      <c r="I162" s="21"/>
      <c r="J162" s="22"/>
      <c r="K162" s="31"/>
      <c r="L162" s="23"/>
      <c r="M162" s="37"/>
    </row>
    <row r="163" spans="2:13" ht="15" customHeight="1" x14ac:dyDescent="0.25">
      <c r="B163" s="9"/>
      <c r="C163" s="9"/>
      <c r="D163" s="9"/>
      <c r="E163" s="39"/>
      <c r="F163" s="39"/>
      <c r="G163" s="39"/>
      <c r="H163" s="39"/>
      <c r="I163" s="21"/>
      <c r="J163" s="27"/>
      <c r="K163" s="31"/>
      <c r="L163" s="23"/>
      <c r="M163" s="36"/>
    </row>
    <row r="164" spans="2:13" ht="15" customHeight="1" x14ac:dyDescent="0.25">
      <c r="B164" s="9"/>
      <c r="C164" s="9"/>
      <c r="D164" s="9"/>
      <c r="E164" s="39"/>
      <c r="F164" s="39"/>
      <c r="G164" s="39"/>
      <c r="H164" s="39"/>
      <c r="I164" s="21"/>
      <c r="J164" s="27"/>
      <c r="K164" s="31"/>
      <c r="L164" s="23"/>
      <c r="M164" s="28"/>
    </row>
    <row r="165" spans="2:13" ht="15" customHeight="1" x14ac:dyDescent="0.25">
      <c r="B165" s="9"/>
      <c r="C165" s="9"/>
      <c r="D165" s="9"/>
      <c r="E165" s="39"/>
      <c r="F165" s="39"/>
      <c r="G165" s="39"/>
      <c r="H165" s="39"/>
      <c r="I165" s="21"/>
      <c r="J165" s="22"/>
      <c r="K165" s="31"/>
      <c r="L165" s="23"/>
      <c r="M165" s="24"/>
    </row>
    <row r="166" spans="2:13" ht="15" customHeight="1" x14ac:dyDescent="0.25">
      <c r="B166" s="9"/>
      <c r="C166" s="9"/>
      <c r="D166" s="9"/>
      <c r="E166" s="39"/>
      <c r="F166" s="39"/>
      <c r="G166" s="39"/>
      <c r="H166" s="39"/>
      <c r="I166" s="21"/>
      <c r="J166" s="27"/>
      <c r="K166" s="31"/>
      <c r="L166" s="23"/>
      <c r="M166" s="28"/>
    </row>
    <row r="167" spans="2:13" ht="15" customHeight="1" x14ac:dyDescent="0.25">
      <c r="B167" s="9"/>
      <c r="C167" s="9"/>
      <c r="D167" s="9"/>
      <c r="E167" s="39"/>
      <c r="F167" s="39"/>
      <c r="G167" s="39"/>
      <c r="H167" s="39"/>
      <c r="I167" s="21"/>
      <c r="J167" s="22"/>
      <c r="K167" s="31"/>
      <c r="L167" s="23"/>
      <c r="M167" s="24"/>
    </row>
    <row r="168" spans="2:13" ht="15" customHeight="1" x14ac:dyDescent="0.25">
      <c r="B168" s="9"/>
      <c r="C168" s="9"/>
      <c r="D168" s="9"/>
      <c r="E168" s="39"/>
      <c r="F168" s="39"/>
      <c r="G168" s="39"/>
      <c r="H168" s="39"/>
      <c r="I168" s="21"/>
      <c r="J168" s="27"/>
      <c r="K168" s="31"/>
      <c r="L168" s="23"/>
      <c r="M168" s="28"/>
    </row>
    <row r="169" spans="2:13" ht="15" customHeight="1" x14ac:dyDescent="0.25">
      <c r="B169" s="9"/>
      <c r="C169" s="9"/>
      <c r="D169" s="9"/>
      <c r="E169" s="39"/>
      <c r="F169" s="39"/>
      <c r="G169" s="39"/>
      <c r="H169" s="39"/>
      <c r="I169" s="21"/>
      <c r="J169" s="22"/>
      <c r="K169" s="31"/>
      <c r="L169" s="23"/>
      <c r="M169" s="24"/>
    </row>
    <row r="170" spans="2:13" ht="15" customHeight="1" x14ac:dyDescent="0.25">
      <c r="B170" s="9"/>
      <c r="C170" s="9"/>
      <c r="D170" s="9"/>
      <c r="E170" s="39"/>
      <c r="F170" s="39"/>
      <c r="G170" s="39"/>
      <c r="H170" s="39"/>
      <c r="I170" s="21"/>
      <c r="J170" s="27"/>
      <c r="K170" s="31"/>
      <c r="L170" s="23"/>
      <c r="M170" s="28"/>
    </row>
    <row r="171" spans="2:13" ht="15" customHeight="1" x14ac:dyDescent="0.25">
      <c r="B171" s="9"/>
      <c r="C171" s="9"/>
      <c r="D171" s="9"/>
      <c r="E171" s="39"/>
      <c r="F171" s="39"/>
      <c r="G171" s="39"/>
      <c r="H171" s="39"/>
      <c r="I171" s="21"/>
      <c r="J171" s="22"/>
      <c r="K171" s="31"/>
      <c r="L171" s="23"/>
      <c r="M171" s="24"/>
    </row>
    <row r="172" spans="2:13" ht="15" customHeight="1" x14ac:dyDescent="0.25">
      <c r="B172" s="9"/>
      <c r="C172" s="9"/>
      <c r="D172" s="9"/>
      <c r="E172" s="39"/>
      <c r="F172" s="39"/>
      <c r="G172" s="39"/>
      <c r="H172" s="39"/>
      <c r="I172" s="21"/>
      <c r="J172" s="27"/>
      <c r="K172" s="31"/>
      <c r="L172" s="23"/>
      <c r="M172" s="28"/>
    </row>
    <row r="173" spans="2:13" ht="15" customHeight="1" x14ac:dyDescent="0.25">
      <c r="B173" s="9"/>
      <c r="C173" s="9"/>
      <c r="D173" s="9"/>
      <c r="E173" s="39"/>
      <c r="F173" s="39"/>
      <c r="G173" s="39"/>
      <c r="H173" s="39"/>
      <c r="I173" s="21"/>
      <c r="J173" s="22"/>
      <c r="K173" s="31"/>
      <c r="L173" s="23"/>
      <c r="M173" s="24"/>
    </row>
    <row r="174" spans="2:13" ht="15" customHeight="1" x14ac:dyDescent="0.25">
      <c r="B174" s="9"/>
      <c r="C174" s="9"/>
      <c r="D174" s="9"/>
      <c r="E174" s="39"/>
      <c r="F174" s="39"/>
      <c r="G174" s="39"/>
      <c r="H174" s="39"/>
      <c r="I174" s="21"/>
      <c r="J174" s="27"/>
      <c r="K174" s="31"/>
      <c r="L174" s="23"/>
      <c r="M174" s="28"/>
    </row>
    <row r="175" spans="2:13" ht="15" customHeight="1" x14ac:dyDescent="0.25">
      <c r="B175" s="9"/>
      <c r="C175" s="9"/>
      <c r="D175" s="9"/>
      <c r="E175" s="39"/>
      <c r="F175" s="39"/>
      <c r="G175" s="39"/>
      <c r="H175" s="39"/>
      <c r="I175" s="21"/>
      <c r="J175" s="22"/>
      <c r="K175" s="31"/>
      <c r="L175" s="23"/>
      <c r="M175" s="24"/>
    </row>
    <row r="176" spans="2:13" ht="15" customHeight="1" x14ac:dyDescent="0.25">
      <c r="B176" s="9"/>
      <c r="C176" s="9"/>
      <c r="D176" s="9"/>
      <c r="E176" s="39"/>
      <c r="F176" s="39"/>
      <c r="G176" s="39"/>
      <c r="H176" s="39"/>
      <c r="I176" s="21"/>
      <c r="J176" s="27"/>
      <c r="K176" s="31"/>
      <c r="L176" s="23"/>
      <c r="M176" s="28"/>
    </row>
    <row r="177" spans="2:13" ht="15" customHeight="1" x14ac:dyDescent="0.25">
      <c r="B177" s="9"/>
      <c r="C177" s="9"/>
      <c r="D177" s="9"/>
      <c r="E177" s="39"/>
      <c r="F177" s="39"/>
      <c r="G177" s="39"/>
      <c r="H177" s="39"/>
      <c r="I177" s="21"/>
      <c r="J177" s="22"/>
      <c r="K177" s="31"/>
      <c r="L177" s="23"/>
      <c r="M177" s="24"/>
    </row>
    <row r="178" spans="2:13" ht="15" customHeight="1" x14ac:dyDescent="0.25">
      <c r="B178" s="9"/>
      <c r="C178" s="9"/>
      <c r="D178" s="9"/>
      <c r="E178" s="39"/>
      <c r="F178" s="39"/>
      <c r="G178" s="39"/>
      <c r="H178" s="39"/>
      <c r="I178" s="21"/>
      <c r="J178" s="27"/>
      <c r="K178" s="31"/>
      <c r="L178" s="23"/>
      <c r="M178" s="28"/>
    </row>
    <row r="179" spans="2:13" ht="15" customHeight="1" x14ac:dyDescent="0.25">
      <c r="B179" s="9"/>
      <c r="C179" s="9"/>
      <c r="D179" s="9"/>
      <c r="E179" s="39"/>
      <c r="F179" s="39"/>
      <c r="G179" s="39"/>
      <c r="H179" s="39"/>
      <c r="I179" s="21"/>
      <c r="J179" s="22"/>
      <c r="K179" s="31"/>
      <c r="L179" s="23"/>
      <c r="M179" s="24"/>
    </row>
    <row r="180" spans="2:13" ht="15" customHeight="1" x14ac:dyDescent="0.25">
      <c r="B180" s="9"/>
      <c r="C180" s="9"/>
      <c r="D180" s="9"/>
      <c r="E180" s="39"/>
      <c r="F180" s="39"/>
      <c r="G180" s="39"/>
      <c r="H180" s="39"/>
      <c r="I180" s="21"/>
      <c r="J180" s="27"/>
      <c r="K180" s="31"/>
      <c r="L180" s="23"/>
      <c r="M180" s="28"/>
    </row>
    <row r="181" spans="2:13" ht="15" customHeight="1" x14ac:dyDescent="0.25">
      <c r="B181" s="9"/>
      <c r="C181" s="9"/>
      <c r="D181" s="9"/>
      <c r="E181" s="39"/>
      <c r="F181" s="39"/>
      <c r="G181" s="39"/>
      <c r="H181" s="39"/>
      <c r="I181" s="21"/>
      <c r="J181" s="22"/>
      <c r="K181" s="31"/>
      <c r="L181" s="23"/>
      <c r="M181" s="24"/>
    </row>
    <row r="182" spans="2:13" ht="15" customHeight="1" x14ac:dyDescent="0.25">
      <c r="B182" s="9"/>
      <c r="C182" s="9"/>
      <c r="D182" s="9"/>
      <c r="E182" s="39"/>
      <c r="F182" s="39"/>
      <c r="G182" s="39"/>
      <c r="H182" s="39"/>
      <c r="I182" s="21"/>
      <c r="J182" s="27"/>
      <c r="K182" s="31"/>
      <c r="L182" s="23"/>
      <c r="M182" s="28"/>
    </row>
    <row r="183" spans="2:13" ht="15" customHeight="1" x14ac:dyDescent="0.25">
      <c r="B183" s="9"/>
      <c r="C183" s="9"/>
      <c r="D183" s="9"/>
      <c r="E183" s="39"/>
      <c r="F183" s="39"/>
      <c r="G183" s="39"/>
      <c r="H183" s="39"/>
      <c r="I183" s="21"/>
      <c r="J183" s="22"/>
      <c r="K183" s="31"/>
      <c r="L183" s="23"/>
      <c r="M183" s="24"/>
    </row>
    <row r="184" spans="2:13" ht="15" customHeight="1" x14ac:dyDescent="0.25">
      <c r="B184" s="9"/>
      <c r="C184" s="9"/>
      <c r="D184" s="9"/>
      <c r="E184" s="39"/>
      <c r="F184" s="39"/>
      <c r="G184" s="39"/>
      <c r="H184" s="39"/>
      <c r="I184" s="21"/>
      <c r="J184" s="27"/>
      <c r="K184" s="31"/>
      <c r="L184" s="23"/>
      <c r="M184" s="28"/>
    </row>
    <row r="185" spans="2:13" ht="15" customHeight="1" x14ac:dyDescent="0.25">
      <c r="B185" s="9"/>
      <c r="C185" s="9"/>
      <c r="D185" s="9"/>
      <c r="E185" s="39"/>
      <c r="F185" s="39"/>
      <c r="G185" s="39"/>
      <c r="H185" s="39"/>
      <c r="I185" s="21"/>
      <c r="J185" s="22"/>
      <c r="K185" s="31"/>
      <c r="L185" s="23"/>
      <c r="M185" s="24"/>
    </row>
    <row r="186" spans="2:13" ht="15" customHeight="1" x14ac:dyDescent="0.25">
      <c r="B186" s="9"/>
      <c r="C186" s="9"/>
      <c r="D186" s="9"/>
      <c r="E186" s="39"/>
      <c r="F186" s="39"/>
      <c r="G186" s="39"/>
      <c r="H186" s="39"/>
      <c r="I186" s="21"/>
      <c r="J186" s="27"/>
      <c r="K186" s="31"/>
      <c r="L186" s="23"/>
      <c r="M186" s="28"/>
    </row>
    <row r="187" spans="2:13" ht="15" customHeight="1" x14ac:dyDescent="0.25">
      <c r="B187" s="9"/>
      <c r="C187" s="9"/>
      <c r="D187" s="9"/>
      <c r="E187" s="39"/>
      <c r="F187" s="39"/>
      <c r="G187" s="39"/>
      <c r="H187" s="39"/>
      <c r="I187" s="21"/>
      <c r="J187" s="22"/>
      <c r="K187" s="31"/>
      <c r="L187" s="23"/>
      <c r="M187" s="24"/>
    </row>
    <row r="188" spans="2:13" ht="15" customHeight="1" x14ac:dyDescent="0.25">
      <c r="B188" s="9"/>
      <c r="C188" s="9"/>
      <c r="D188" s="9"/>
      <c r="E188" s="39"/>
      <c r="F188" s="39"/>
      <c r="G188" s="39"/>
      <c r="H188" s="39"/>
      <c r="I188" s="21"/>
      <c r="J188" s="27"/>
      <c r="K188" s="31"/>
      <c r="L188" s="23"/>
      <c r="M188" s="28"/>
    </row>
    <row r="189" spans="2:13" ht="15" customHeight="1" x14ac:dyDescent="0.25">
      <c r="B189" s="9"/>
      <c r="C189" s="9"/>
      <c r="D189" s="9"/>
      <c r="E189" s="39"/>
      <c r="F189" s="39"/>
      <c r="G189" s="39"/>
      <c r="H189" s="39"/>
      <c r="I189" s="21"/>
      <c r="J189" s="22"/>
      <c r="K189" s="31"/>
      <c r="L189" s="23"/>
      <c r="M189" s="24"/>
    </row>
    <row r="190" spans="2:13" ht="15" customHeight="1" x14ac:dyDescent="0.25">
      <c r="B190" s="9"/>
      <c r="C190" s="9"/>
      <c r="D190" s="9"/>
      <c r="E190" s="39"/>
      <c r="F190" s="39"/>
      <c r="G190" s="39"/>
      <c r="H190" s="39"/>
      <c r="I190" s="21"/>
      <c r="J190" s="27"/>
      <c r="K190" s="31"/>
      <c r="L190" s="23"/>
      <c r="M190" s="28"/>
    </row>
    <row r="191" spans="2:13" ht="15" customHeight="1" x14ac:dyDescent="0.25">
      <c r="B191" s="9"/>
      <c r="C191" s="9"/>
      <c r="D191" s="9"/>
      <c r="E191" s="39"/>
      <c r="F191" s="39"/>
      <c r="G191" s="39"/>
      <c r="H191" s="39"/>
      <c r="I191" s="21"/>
      <c r="J191" s="22"/>
      <c r="K191" s="31"/>
      <c r="L191" s="23"/>
      <c r="M191" s="24"/>
    </row>
    <row r="192" spans="2:13" ht="15" customHeight="1" x14ac:dyDescent="0.25">
      <c r="B192" s="9"/>
      <c r="C192" s="9"/>
      <c r="D192" s="9"/>
      <c r="E192" s="39"/>
      <c r="F192" s="39"/>
      <c r="G192" s="39"/>
      <c r="H192" s="39"/>
      <c r="I192" s="21"/>
      <c r="J192" s="27"/>
      <c r="K192" s="31"/>
      <c r="L192" s="23"/>
      <c r="M192" s="28"/>
    </row>
    <row r="193" spans="2:13" ht="15" customHeight="1" x14ac:dyDescent="0.25">
      <c r="B193" s="9"/>
      <c r="C193" s="9"/>
      <c r="D193" s="9"/>
      <c r="E193" s="39"/>
      <c r="F193" s="39"/>
      <c r="G193" s="39"/>
      <c r="H193" s="39"/>
      <c r="I193" s="21"/>
      <c r="J193" s="22"/>
      <c r="K193" s="31"/>
      <c r="L193" s="23"/>
      <c r="M193" s="24"/>
    </row>
    <row r="194" spans="2:13" ht="15" customHeight="1" x14ac:dyDescent="0.25">
      <c r="B194" s="9"/>
      <c r="C194" s="9"/>
      <c r="D194" s="9"/>
      <c r="E194" s="39"/>
      <c r="F194" s="39"/>
      <c r="G194" s="39"/>
      <c r="H194" s="39"/>
      <c r="I194" s="21"/>
      <c r="J194" s="27"/>
      <c r="K194" s="31"/>
      <c r="L194" s="23"/>
      <c r="M194" s="28"/>
    </row>
    <row r="195" spans="2:13" ht="15" customHeight="1" x14ac:dyDescent="0.25">
      <c r="B195" s="9"/>
      <c r="C195" s="9"/>
      <c r="D195" s="9"/>
      <c r="E195" s="39"/>
      <c r="F195" s="39"/>
      <c r="G195" s="39"/>
      <c r="H195" s="39"/>
      <c r="I195" s="21"/>
      <c r="J195" s="22"/>
      <c r="K195" s="31"/>
      <c r="L195" s="23"/>
      <c r="M195" s="24"/>
    </row>
    <row r="196" spans="2:13" ht="15" customHeight="1" x14ac:dyDescent="0.25">
      <c r="B196" s="9"/>
      <c r="C196" s="9"/>
      <c r="D196" s="9"/>
      <c r="E196" s="39"/>
      <c r="F196" s="39"/>
      <c r="G196" s="39"/>
      <c r="H196" s="39"/>
      <c r="I196" s="21"/>
      <c r="J196" s="27"/>
      <c r="K196" s="31"/>
      <c r="L196" s="23"/>
      <c r="M196" s="28"/>
    </row>
    <row r="197" spans="2:13" ht="15" customHeight="1" x14ac:dyDescent="0.25">
      <c r="B197" s="9"/>
      <c r="C197" s="9"/>
      <c r="D197" s="9"/>
      <c r="E197" s="39"/>
      <c r="F197" s="39"/>
      <c r="G197" s="39"/>
      <c r="H197" s="39"/>
      <c r="I197" s="21"/>
      <c r="J197" s="22"/>
      <c r="K197" s="31"/>
      <c r="L197" s="23"/>
      <c r="M197" s="24"/>
    </row>
    <row r="198" spans="2:13" ht="15" customHeight="1" x14ac:dyDescent="0.25">
      <c r="B198" s="9"/>
      <c r="C198" s="9"/>
      <c r="D198" s="9"/>
      <c r="E198" s="39"/>
      <c r="F198" s="39"/>
      <c r="G198" s="39"/>
      <c r="H198" s="39"/>
      <c r="I198" s="21"/>
      <c r="J198" s="27"/>
      <c r="K198" s="31"/>
      <c r="L198" s="23"/>
      <c r="M198" s="28"/>
    </row>
    <row r="199" spans="2:13" ht="15" customHeight="1" x14ac:dyDescent="0.25">
      <c r="B199" s="9"/>
      <c r="C199" s="9"/>
      <c r="D199" s="9"/>
      <c r="E199" s="39"/>
      <c r="F199" s="39"/>
      <c r="G199" s="39"/>
      <c r="H199" s="39"/>
      <c r="I199" s="21"/>
      <c r="J199" s="22"/>
      <c r="K199" s="31"/>
      <c r="L199" s="23"/>
      <c r="M199" s="24"/>
    </row>
    <row r="200" spans="2:13" ht="15" customHeight="1" x14ac:dyDescent="0.25">
      <c r="B200" s="9"/>
      <c r="C200" s="9"/>
      <c r="D200" s="9"/>
      <c r="E200" s="39"/>
      <c r="F200" s="39"/>
      <c r="G200" s="39"/>
      <c r="H200" s="39"/>
      <c r="I200" s="21"/>
      <c r="J200" s="27"/>
      <c r="K200" s="31"/>
      <c r="L200" s="23"/>
      <c r="M200" s="28"/>
    </row>
    <row r="201" spans="2:13" ht="15" customHeight="1" x14ac:dyDescent="0.25">
      <c r="B201" s="9"/>
      <c r="C201" s="9"/>
      <c r="D201" s="9"/>
      <c r="E201" s="39"/>
      <c r="F201" s="39"/>
      <c r="G201" s="39"/>
      <c r="H201" s="39"/>
      <c r="I201" s="21"/>
      <c r="J201" s="22"/>
      <c r="K201" s="31"/>
      <c r="L201" s="23"/>
      <c r="M201" s="24"/>
    </row>
    <row r="202" spans="2:13" ht="15" customHeight="1" x14ac:dyDescent="0.25">
      <c r="B202" s="9"/>
      <c r="C202" s="9"/>
      <c r="D202" s="9"/>
      <c r="E202" s="39"/>
      <c r="F202" s="39"/>
      <c r="G202" s="39"/>
      <c r="H202" s="39"/>
      <c r="I202" s="21"/>
      <c r="J202" s="27"/>
      <c r="K202" s="31"/>
      <c r="L202" s="23"/>
      <c r="M202" s="28"/>
    </row>
    <row r="203" spans="2:13" ht="15" customHeight="1" x14ac:dyDescent="0.25">
      <c r="B203" s="9"/>
      <c r="C203" s="9"/>
      <c r="D203" s="9"/>
      <c r="E203" s="39"/>
      <c r="F203" s="39"/>
      <c r="G203" s="39"/>
      <c r="H203" s="39"/>
      <c r="I203" s="21"/>
      <c r="J203" s="22"/>
      <c r="K203" s="31"/>
      <c r="L203" s="23"/>
      <c r="M203" s="24"/>
    </row>
    <row r="204" spans="2:13" ht="15" customHeight="1" x14ac:dyDescent="0.25">
      <c r="B204" s="9"/>
      <c r="C204" s="9"/>
      <c r="D204" s="9"/>
      <c r="E204" s="39"/>
      <c r="F204" s="39"/>
      <c r="G204" s="39"/>
      <c r="H204" s="39"/>
      <c r="I204" s="21"/>
      <c r="J204" s="27"/>
      <c r="K204" s="31"/>
      <c r="L204" s="23"/>
      <c r="M204" s="28"/>
    </row>
    <row r="205" spans="2:13" ht="15" customHeight="1" x14ac:dyDescent="0.25">
      <c r="B205" s="9"/>
      <c r="C205" s="9"/>
      <c r="D205" s="9"/>
      <c r="E205" s="39"/>
      <c r="F205" s="39"/>
      <c r="G205" s="39"/>
      <c r="H205" s="39"/>
      <c r="I205" s="21"/>
      <c r="J205" s="22"/>
      <c r="K205" s="31"/>
      <c r="L205" s="23"/>
      <c r="M205" s="24"/>
    </row>
    <row r="206" spans="2:13" ht="15" customHeight="1" x14ac:dyDescent="0.25">
      <c r="B206" s="9"/>
      <c r="C206" s="9"/>
      <c r="D206" s="9"/>
      <c r="E206" s="39"/>
      <c r="F206" s="39"/>
      <c r="G206" s="39"/>
      <c r="H206" s="39"/>
      <c r="I206" s="21"/>
      <c r="J206" s="27"/>
      <c r="K206" s="31"/>
      <c r="L206" s="23"/>
      <c r="M206" s="28"/>
    </row>
    <row r="207" spans="2:13" ht="15" customHeight="1" x14ac:dyDescent="0.25">
      <c r="B207" s="9"/>
      <c r="C207" s="9"/>
      <c r="D207" s="9"/>
      <c r="E207" s="39"/>
      <c r="F207" s="39"/>
      <c r="G207" s="39"/>
      <c r="H207" s="39"/>
      <c r="I207" s="21"/>
      <c r="J207" s="22"/>
      <c r="K207" s="31"/>
      <c r="L207" s="23"/>
      <c r="M207" s="24"/>
    </row>
    <row r="208" spans="2:13" ht="15" customHeight="1" x14ac:dyDescent="0.25">
      <c r="B208" s="9"/>
      <c r="C208" s="9"/>
      <c r="D208" s="9"/>
      <c r="E208" s="39"/>
      <c r="F208" s="39"/>
      <c r="G208" s="39"/>
      <c r="H208" s="39"/>
      <c r="I208" s="21"/>
      <c r="J208" s="27"/>
      <c r="K208" s="31"/>
      <c r="L208" s="23"/>
      <c r="M208" s="28"/>
    </row>
    <row r="209" spans="2:13" ht="15" customHeight="1" x14ac:dyDescent="0.25">
      <c r="B209" s="9"/>
      <c r="C209" s="9"/>
      <c r="D209" s="9"/>
      <c r="E209" s="39"/>
      <c r="F209" s="39"/>
      <c r="G209" s="39"/>
      <c r="H209" s="39"/>
      <c r="I209" s="21"/>
      <c r="J209" s="22"/>
      <c r="K209" s="31"/>
      <c r="L209" s="23"/>
      <c r="M209" s="24"/>
    </row>
    <row r="210" spans="2:13" ht="15" customHeight="1" x14ac:dyDescent="0.25">
      <c r="B210" s="9"/>
      <c r="C210" s="9"/>
      <c r="D210" s="9"/>
      <c r="E210" s="39"/>
      <c r="F210" s="39"/>
      <c r="G210" s="39"/>
      <c r="H210" s="39"/>
      <c r="I210" s="21"/>
      <c r="J210" s="27"/>
      <c r="K210" s="31"/>
      <c r="L210" s="23"/>
      <c r="M210" s="28"/>
    </row>
    <row r="211" spans="2:13" ht="15" customHeight="1" x14ac:dyDescent="0.25">
      <c r="B211" s="9"/>
      <c r="C211" s="9"/>
      <c r="D211" s="9"/>
      <c r="E211" s="39"/>
      <c r="F211" s="39"/>
      <c r="G211" s="39"/>
      <c r="H211" s="39"/>
      <c r="I211" s="21"/>
      <c r="J211" s="22"/>
      <c r="K211" s="31"/>
      <c r="L211" s="23"/>
      <c r="M211" s="24"/>
    </row>
    <row r="212" spans="2:13" ht="15" customHeight="1" x14ac:dyDescent="0.25">
      <c r="B212" s="9"/>
      <c r="C212" s="9"/>
      <c r="D212" s="9"/>
      <c r="E212" s="39"/>
      <c r="F212" s="39"/>
      <c r="G212" s="39"/>
      <c r="H212" s="39"/>
      <c r="I212" s="21"/>
      <c r="J212" s="27"/>
      <c r="K212" s="31"/>
      <c r="L212" s="23"/>
      <c r="M212" s="28"/>
    </row>
    <row r="213" spans="2:13" ht="15" customHeight="1" x14ac:dyDescent="0.25">
      <c r="B213" s="9"/>
      <c r="C213" s="9"/>
      <c r="D213" s="9"/>
      <c r="E213" s="39"/>
      <c r="F213" s="39"/>
      <c r="G213" s="39"/>
      <c r="H213" s="39"/>
      <c r="I213" s="21"/>
      <c r="J213" s="22"/>
      <c r="K213" s="31"/>
      <c r="L213" s="23"/>
      <c r="M213" s="24"/>
    </row>
    <row r="214" spans="2:13" ht="15" customHeight="1" x14ac:dyDescent="0.25">
      <c r="B214" s="9"/>
      <c r="C214" s="9"/>
      <c r="D214" s="9"/>
      <c r="E214" s="39"/>
      <c r="F214" s="39"/>
      <c r="G214" s="39"/>
      <c r="H214" s="39"/>
      <c r="I214" s="21"/>
      <c r="J214" s="27"/>
      <c r="K214" s="31"/>
      <c r="L214" s="23"/>
      <c r="M214" s="28"/>
    </row>
    <row r="215" spans="2:13" ht="15" customHeight="1" x14ac:dyDescent="0.25">
      <c r="B215" s="9"/>
      <c r="C215" s="9"/>
      <c r="D215" s="9"/>
      <c r="E215" s="39"/>
      <c r="F215" s="39"/>
      <c r="G215" s="39"/>
      <c r="H215" s="39"/>
      <c r="I215" s="21"/>
      <c r="J215" s="22"/>
      <c r="K215" s="31"/>
      <c r="L215" s="23"/>
      <c r="M215" s="24"/>
    </row>
    <row r="216" spans="2:13" ht="15" customHeight="1" x14ac:dyDescent="0.25">
      <c r="B216" s="9"/>
      <c r="C216" s="9"/>
      <c r="D216" s="9"/>
      <c r="E216" s="39"/>
      <c r="F216" s="39"/>
      <c r="G216" s="39"/>
      <c r="H216" s="39"/>
      <c r="I216" s="21"/>
      <c r="J216" s="27"/>
      <c r="K216" s="31"/>
      <c r="L216" s="23"/>
      <c r="M216" s="28"/>
    </row>
    <row r="217" spans="2:13" ht="15" customHeight="1" x14ac:dyDescent="0.25">
      <c r="B217" s="9"/>
      <c r="C217" s="9"/>
      <c r="D217" s="9"/>
      <c r="E217" s="39"/>
      <c r="F217" s="39"/>
      <c r="G217" s="39"/>
      <c r="H217" s="39"/>
      <c r="I217" s="21"/>
      <c r="J217" s="22"/>
      <c r="K217" s="31"/>
      <c r="L217" s="23"/>
      <c r="M217" s="24"/>
    </row>
    <row r="218" spans="2:13" ht="15" customHeight="1" x14ac:dyDescent="0.25">
      <c r="B218" s="9"/>
      <c r="C218" s="9"/>
      <c r="D218" s="9"/>
      <c r="E218" s="39"/>
      <c r="F218" s="39"/>
      <c r="G218" s="39"/>
      <c r="H218" s="39"/>
      <c r="I218" s="21"/>
      <c r="J218" s="27"/>
      <c r="K218" s="31"/>
      <c r="L218" s="23"/>
      <c r="M218" s="28"/>
    </row>
    <row r="219" spans="2:13" ht="15" customHeight="1" x14ac:dyDescent="0.25">
      <c r="B219" s="9"/>
      <c r="C219" s="9"/>
      <c r="D219" s="9"/>
      <c r="E219" s="39"/>
      <c r="F219" s="39"/>
      <c r="G219" s="39"/>
      <c r="H219" s="39"/>
      <c r="I219" s="21"/>
      <c r="J219" s="22"/>
      <c r="K219" s="31"/>
      <c r="L219" s="23"/>
      <c r="M219" s="24"/>
    </row>
    <row r="220" spans="2:13" ht="15" customHeight="1" x14ac:dyDescent="0.25">
      <c r="B220" s="9"/>
      <c r="C220" s="9"/>
      <c r="D220" s="9"/>
      <c r="E220" s="39"/>
      <c r="F220" s="39"/>
      <c r="G220" s="39"/>
      <c r="H220" s="39"/>
      <c r="I220" s="21"/>
      <c r="J220" s="27"/>
      <c r="K220" s="31"/>
      <c r="L220" s="23"/>
      <c r="M220" s="28"/>
    </row>
    <row r="221" spans="2:13" ht="15" customHeight="1" x14ac:dyDescent="0.25">
      <c r="B221" s="9"/>
      <c r="C221" s="9"/>
      <c r="D221" s="9"/>
      <c r="E221" s="39"/>
      <c r="F221" s="39"/>
      <c r="G221" s="39"/>
      <c r="H221" s="39"/>
      <c r="I221" s="21"/>
      <c r="J221" s="27"/>
      <c r="K221" s="31"/>
      <c r="L221" s="23"/>
      <c r="M221" s="28"/>
    </row>
    <row r="222" spans="2:13" ht="15" customHeight="1" x14ac:dyDescent="0.25">
      <c r="B222" s="9"/>
      <c r="C222" s="9"/>
      <c r="D222" s="9"/>
      <c r="E222" s="39"/>
      <c r="F222" s="39"/>
      <c r="G222" s="39"/>
      <c r="H222" s="39"/>
      <c r="I222" s="21"/>
      <c r="J222" s="27"/>
      <c r="K222" s="31"/>
      <c r="L222" s="23"/>
      <c r="M222" s="28"/>
    </row>
    <row r="223" spans="2:13" ht="15" customHeight="1" x14ac:dyDescent="0.25">
      <c r="B223" s="9"/>
      <c r="C223" s="9"/>
      <c r="D223" s="9"/>
      <c r="E223" s="39"/>
      <c r="F223" s="39"/>
      <c r="G223" s="39"/>
      <c r="H223" s="39"/>
      <c r="I223" s="21"/>
      <c r="J223" s="27"/>
      <c r="K223" s="31"/>
      <c r="L223" s="23"/>
      <c r="M223" s="28"/>
    </row>
    <row r="224" spans="2:13" ht="15" customHeight="1" x14ac:dyDescent="0.25">
      <c r="B224" s="9"/>
      <c r="C224" s="9"/>
      <c r="D224" s="9"/>
      <c r="E224" s="39"/>
      <c r="F224" s="39"/>
      <c r="G224" s="39"/>
      <c r="H224" s="39"/>
      <c r="I224" s="21"/>
      <c r="J224" s="27"/>
      <c r="K224" s="31"/>
      <c r="L224" s="23"/>
      <c r="M224" s="28"/>
    </row>
    <row r="225" spans="2:13" ht="15" customHeight="1" x14ac:dyDescent="0.25">
      <c r="B225" s="9"/>
      <c r="C225" s="9"/>
      <c r="D225" s="9"/>
      <c r="E225" s="39"/>
      <c r="F225" s="39"/>
      <c r="G225" s="39"/>
      <c r="H225" s="39"/>
      <c r="I225" s="21"/>
      <c r="J225" s="27"/>
      <c r="K225" s="31"/>
      <c r="L225" s="23"/>
      <c r="M225" s="28"/>
    </row>
    <row r="226" spans="2:13" ht="15" customHeight="1" x14ac:dyDescent="0.25">
      <c r="B226" s="9"/>
      <c r="C226" s="9"/>
      <c r="D226" s="9"/>
      <c r="E226" s="39"/>
      <c r="F226" s="39"/>
      <c r="G226" s="39"/>
      <c r="H226" s="39"/>
      <c r="I226" s="21"/>
      <c r="J226" s="27"/>
      <c r="K226" s="31"/>
      <c r="L226" s="23"/>
      <c r="M226" s="28"/>
    </row>
    <row r="227" spans="2:13" ht="15" customHeight="1" x14ac:dyDescent="0.25">
      <c r="B227" s="9"/>
      <c r="C227" s="9"/>
      <c r="D227" s="9"/>
      <c r="E227" s="39"/>
      <c r="F227" s="39"/>
      <c r="G227" s="39"/>
      <c r="H227" s="39"/>
      <c r="I227" s="21"/>
      <c r="J227" s="27"/>
      <c r="K227" s="31"/>
      <c r="L227" s="23"/>
      <c r="M227" s="28"/>
    </row>
    <row r="228" spans="2:13" ht="15" customHeight="1" x14ac:dyDescent="0.25">
      <c r="B228" s="9"/>
      <c r="C228" s="9"/>
      <c r="D228" s="9"/>
      <c r="E228" s="39"/>
      <c r="F228" s="39"/>
      <c r="G228" s="39"/>
      <c r="H228" s="39"/>
      <c r="I228" s="21"/>
      <c r="J228" s="27"/>
      <c r="K228" s="31"/>
      <c r="L228" s="23"/>
      <c r="M228" s="28"/>
    </row>
    <row r="229" spans="2:13" ht="15" customHeight="1" x14ac:dyDescent="0.25">
      <c r="B229" s="9"/>
      <c r="C229" s="9"/>
      <c r="D229" s="9"/>
      <c r="E229" s="39"/>
      <c r="F229" s="39"/>
      <c r="G229" s="39"/>
      <c r="H229" s="39"/>
      <c r="I229" s="21"/>
      <c r="J229" s="27"/>
      <c r="K229" s="31"/>
      <c r="L229" s="23"/>
      <c r="M229" s="28"/>
    </row>
    <row r="230" spans="2:13" ht="15" customHeight="1" x14ac:dyDescent="0.25">
      <c r="B230" s="9"/>
      <c r="C230" s="9"/>
      <c r="D230" s="9"/>
      <c r="E230" s="39"/>
      <c r="F230" s="39"/>
      <c r="G230" s="39"/>
      <c r="H230" s="39"/>
      <c r="I230" s="21"/>
      <c r="J230" s="27"/>
      <c r="K230" s="31"/>
      <c r="L230" s="23"/>
      <c r="M230" s="28"/>
    </row>
    <row r="231" spans="2:13" ht="15" customHeight="1" x14ac:dyDescent="0.25">
      <c r="B231" s="9"/>
      <c r="C231" s="9"/>
      <c r="D231" s="9"/>
      <c r="E231" s="39"/>
      <c r="F231" s="39"/>
      <c r="G231" s="39"/>
      <c r="H231" s="39"/>
      <c r="I231" s="21"/>
      <c r="J231" s="27"/>
      <c r="K231" s="31"/>
      <c r="L231" s="23"/>
      <c r="M231" s="28"/>
    </row>
    <row r="232" spans="2:13" ht="15" customHeight="1" x14ac:dyDescent="0.25">
      <c r="B232" s="9"/>
      <c r="C232" s="9"/>
      <c r="D232" s="9"/>
      <c r="E232" s="39"/>
      <c r="F232" s="39"/>
      <c r="G232" s="39"/>
      <c r="H232" s="39"/>
      <c r="I232" s="21"/>
      <c r="J232" s="27"/>
      <c r="K232" s="31"/>
      <c r="L232" s="23"/>
      <c r="M232" s="28"/>
    </row>
    <row r="233" spans="2:13" ht="15" customHeight="1" x14ac:dyDescent="0.25">
      <c r="B233" s="9"/>
      <c r="C233" s="9"/>
      <c r="D233" s="9"/>
      <c r="E233" s="39"/>
      <c r="F233" s="39"/>
      <c r="G233" s="39"/>
      <c r="H233" s="39"/>
      <c r="I233" s="21"/>
      <c r="J233" s="27"/>
      <c r="K233" s="31"/>
      <c r="L233" s="23"/>
      <c r="M233" s="28"/>
    </row>
    <row r="234" spans="2:13" ht="15" customHeight="1" x14ac:dyDescent="0.25">
      <c r="B234" s="9"/>
      <c r="C234" s="9"/>
      <c r="D234" s="9"/>
      <c r="E234" s="39"/>
      <c r="F234" s="39"/>
      <c r="G234" s="39"/>
      <c r="H234" s="39"/>
      <c r="I234" s="21"/>
      <c r="J234" s="27"/>
      <c r="K234" s="31"/>
      <c r="L234" s="23"/>
      <c r="M234" s="28"/>
    </row>
    <row r="235" spans="2:13" ht="15" customHeight="1" x14ac:dyDescent="0.25">
      <c r="B235" s="9"/>
      <c r="C235" s="9"/>
      <c r="D235" s="9"/>
      <c r="E235" s="39"/>
      <c r="F235" s="39"/>
      <c r="G235" s="39"/>
      <c r="H235" s="39"/>
      <c r="I235" s="21"/>
      <c r="J235" s="27"/>
      <c r="K235" s="31"/>
      <c r="L235" s="23"/>
      <c r="M235" s="28"/>
    </row>
    <row r="236" spans="2:13" ht="15" customHeight="1" x14ac:dyDescent="0.25">
      <c r="B236" s="9"/>
      <c r="C236" s="9"/>
      <c r="D236" s="9"/>
      <c r="E236" s="39"/>
      <c r="F236" s="39"/>
      <c r="G236" s="39"/>
      <c r="H236" s="39"/>
      <c r="I236" s="21"/>
      <c r="J236" s="27"/>
      <c r="K236" s="31"/>
      <c r="L236" s="23"/>
      <c r="M236" s="28"/>
    </row>
    <row r="237" spans="2:13" ht="15" customHeight="1" x14ac:dyDescent="0.25">
      <c r="B237" s="9"/>
      <c r="C237" s="9"/>
      <c r="D237" s="9"/>
      <c r="E237" s="39"/>
      <c r="F237" s="39"/>
      <c r="G237" s="39"/>
      <c r="H237" s="39"/>
      <c r="I237" s="21"/>
      <c r="J237" s="27"/>
      <c r="K237" s="31"/>
      <c r="L237" s="23"/>
      <c r="M237" s="28"/>
    </row>
    <row r="238" spans="2:13" ht="15" customHeight="1" x14ac:dyDescent="0.25">
      <c r="B238" s="9"/>
      <c r="C238" s="9"/>
      <c r="D238" s="9"/>
      <c r="E238" s="39"/>
      <c r="F238" s="39"/>
      <c r="G238" s="39"/>
      <c r="H238" s="39"/>
      <c r="I238" s="21"/>
      <c r="J238" s="27"/>
      <c r="K238" s="31"/>
      <c r="L238" s="23"/>
      <c r="M238" s="28"/>
    </row>
    <row r="239" spans="2:13" ht="15" customHeight="1" x14ac:dyDescent="0.25">
      <c r="B239" s="9"/>
      <c r="C239" s="9"/>
      <c r="D239" s="9"/>
      <c r="E239" s="39"/>
      <c r="F239" s="39"/>
      <c r="G239" s="39"/>
      <c r="H239" s="39"/>
      <c r="I239" s="21"/>
      <c r="J239" s="27"/>
      <c r="K239" s="31"/>
      <c r="L239" s="23"/>
      <c r="M239" s="28"/>
    </row>
    <row r="240" spans="2:13" ht="15" customHeight="1" x14ac:dyDescent="0.25">
      <c r="B240" s="9"/>
      <c r="C240" s="9"/>
      <c r="D240" s="9"/>
      <c r="E240" s="39"/>
      <c r="F240" s="39"/>
      <c r="G240" s="39"/>
      <c r="H240" s="39"/>
      <c r="I240" s="21"/>
      <c r="J240" s="27"/>
      <c r="K240" s="31"/>
      <c r="L240" s="23"/>
      <c r="M240" s="28"/>
    </row>
    <row r="241" spans="2:13" ht="15" customHeight="1" x14ac:dyDescent="0.25">
      <c r="B241" s="9"/>
      <c r="C241" s="9"/>
      <c r="D241" s="9"/>
      <c r="E241" s="39"/>
      <c r="F241" s="39"/>
      <c r="G241" s="39"/>
      <c r="H241" s="39"/>
      <c r="I241" s="21"/>
      <c r="J241" s="27"/>
      <c r="K241" s="31"/>
      <c r="L241" s="23"/>
      <c r="M241" s="28"/>
    </row>
    <row r="242" spans="2:13" ht="15" customHeight="1" x14ac:dyDescent="0.25">
      <c r="B242" s="9"/>
      <c r="C242" s="9"/>
      <c r="D242" s="9"/>
      <c r="E242" s="39"/>
      <c r="F242" s="39"/>
      <c r="G242" s="39"/>
      <c r="H242" s="39"/>
      <c r="I242" s="21"/>
      <c r="J242" s="27"/>
      <c r="K242" s="31"/>
      <c r="L242" s="23"/>
      <c r="M242" s="28"/>
    </row>
    <row r="243" spans="2:13" ht="15" customHeight="1" x14ac:dyDescent="0.25">
      <c r="B243" s="9"/>
      <c r="C243" s="9"/>
      <c r="D243" s="9"/>
      <c r="E243" s="39"/>
      <c r="F243" s="39"/>
      <c r="G243" s="39"/>
      <c r="H243" s="39"/>
      <c r="I243" s="21"/>
      <c r="J243" s="27"/>
      <c r="K243" s="31"/>
      <c r="L243" s="23"/>
      <c r="M243" s="28"/>
    </row>
    <row r="244" spans="2:13" ht="15" customHeight="1" x14ac:dyDescent="0.25">
      <c r="B244" s="9"/>
      <c r="C244" s="9"/>
      <c r="D244" s="9"/>
      <c r="E244" s="39"/>
      <c r="F244" s="39"/>
      <c r="G244" s="39"/>
      <c r="H244" s="39"/>
      <c r="I244" s="21"/>
      <c r="J244" s="27"/>
      <c r="K244" s="31"/>
      <c r="L244" s="23"/>
      <c r="M244" s="28"/>
    </row>
    <row r="245" spans="2:13" ht="15" customHeight="1" x14ac:dyDescent="0.25">
      <c r="B245" s="9"/>
      <c r="C245" s="9"/>
      <c r="D245" s="9"/>
      <c r="E245" s="39"/>
      <c r="F245" s="39"/>
      <c r="G245" s="39"/>
      <c r="H245" s="39"/>
      <c r="I245" s="21"/>
      <c r="J245" s="27"/>
      <c r="K245" s="31"/>
      <c r="L245" s="23"/>
      <c r="M245" s="28"/>
    </row>
    <row r="246" spans="2:13" ht="15" customHeight="1" x14ac:dyDescent="0.25">
      <c r="B246" s="9"/>
      <c r="C246" s="9"/>
      <c r="D246" s="9"/>
      <c r="E246" s="39"/>
      <c r="F246" s="39"/>
      <c r="G246" s="39"/>
      <c r="H246" s="39"/>
      <c r="I246" s="21"/>
      <c r="J246" s="27"/>
      <c r="K246" s="31"/>
      <c r="L246" s="23"/>
      <c r="M246" s="28"/>
    </row>
    <row r="247" spans="2:13" ht="15" customHeight="1" x14ac:dyDescent="0.25">
      <c r="B247" s="9"/>
      <c r="C247" s="9"/>
      <c r="D247" s="9"/>
      <c r="E247" s="39"/>
      <c r="F247" s="39"/>
      <c r="G247" s="39"/>
      <c r="H247" s="39"/>
      <c r="I247" s="21"/>
      <c r="J247" s="27"/>
      <c r="K247" s="31"/>
      <c r="L247" s="23"/>
      <c r="M247" s="28"/>
    </row>
    <row r="248" spans="2:13" ht="15" customHeight="1" x14ac:dyDescent="0.25">
      <c r="B248" s="9"/>
      <c r="C248" s="9"/>
      <c r="D248" s="9"/>
      <c r="E248" s="39"/>
      <c r="F248" s="39"/>
      <c r="G248" s="39"/>
      <c r="H248" s="39"/>
      <c r="I248" s="21"/>
      <c r="J248" s="27"/>
      <c r="K248" s="31"/>
      <c r="L248" s="23"/>
      <c r="M248" s="28"/>
    </row>
    <row r="249" spans="2:13" ht="15" customHeight="1" x14ac:dyDescent="0.25">
      <c r="B249" s="9"/>
      <c r="C249" s="9"/>
      <c r="D249" s="9"/>
      <c r="E249" s="39"/>
      <c r="F249" s="39"/>
      <c r="G249" s="39"/>
      <c r="H249" s="39"/>
      <c r="I249" s="21"/>
      <c r="J249" s="27"/>
      <c r="K249" s="31"/>
      <c r="L249" s="23"/>
      <c r="M249" s="28"/>
    </row>
    <row r="250" spans="2:13" ht="15" customHeight="1" x14ac:dyDescent="0.25">
      <c r="B250" s="9"/>
      <c r="C250" s="9"/>
      <c r="D250" s="9"/>
      <c r="E250" s="39"/>
      <c r="F250" s="39"/>
      <c r="G250" s="39"/>
      <c r="H250" s="39"/>
      <c r="I250" s="21"/>
      <c r="J250" s="27"/>
      <c r="K250" s="31"/>
      <c r="L250" s="23"/>
      <c r="M250" s="28"/>
    </row>
    <row r="251" spans="2:13" ht="15" customHeight="1" x14ac:dyDescent="0.25">
      <c r="B251" s="9"/>
      <c r="C251" s="9"/>
      <c r="D251" s="9"/>
      <c r="E251" s="39"/>
      <c r="F251" s="39"/>
      <c r="G251" s="39"/>
      <c r="H251" s="39"/>
      <c r="I251" s="21"/>
      <c r="J251" s="27"/>
      <c r="K251" s="31"/>
      <c r="L251" s="23"/>
      <c r="M251" s="28"/>
    </row>
    <row r="252" spans="2:13" ht="15" customHeight="1" x14ac:dyDescent="0.25">
      <c r="B252" s="9"/>
      <c r="C252" s="9"/>
      <c r="D252" s="9"/>
      <c r="E252" s="39"/>
      <c r="F252" s="39"/>
      <c r="G252" s="39"/>
      <c r="H252" s="39"/>
      <c r="I252" s="21"/>
      <c r="J252" s="27"/>
      <c r="K252" s="31"/>
      <c r="L252" s="23"/>
      <c r="M252" s="28"/>
    </row>
    <row r="253" spans="2:13" ht="15" customHeight="1" x14ac:dyDescent="0.25">
      <c r="B253" s="9"/>
      <c r="C253" s="9"/>
      <c r="D253" s="9"/>
      <c r="E253" s="39"/>
      <c r="F253" s="39"/>
      <c r="G253" s="39"/>
      <c r="H253" s="39"/>
      <c r="I253" s="21"/>
      <c r="J253" s="27"/>
      <c r="K253" s="31"/>
      <c r="L253" s="23"/>
      <c r="M253" s="28"/>
    </row>
    <row r="254" spans="2:13" ht="15" customHeight="1" x14ac:dyDescent="0.25">
      <c r="B254" s="9"/>
      <c r="C254" s="9"/>
      <c r="D254" s="9"/>
      <c r="E254" s="39"/>
      <c r="F254" s="39"/>
      <c r="G254" s="39"/>
      <c r="H254" s="39"/>
      <c r="I254" s="21"/>
      <c r="J254" s="27"/>
      <c r="K254" s="31"/>
      <c r="L254" s="23"/>
      <c r="M254" s="28"/>
    </row>
    <row r="255" spans="2:13" ht="15" customHeight="1" x14ac:dyDescent="0.25">
      <c r="B255" s="9"/>
      <c r="C255" s="9"/>
      <c r="D255" s="9"/>
      <c r="E255" s="39"/>
      <c r="F255" s="39"/>
      <c r="G255" s="39"/>
      <c r="H255" s="39"/>
      <c r="I255" s="21"/>
      <c r="J255" s="27"/>
      <c r="K255" s="31"/>
      <c r="L255" s="23"/>
      <c r="M255" s="28"/>
    </row>
    <row r="256" spans="2:13" ht="15" customHeight="1" x14ac:dyDescent="0.25">
      <c r="B256" s="9"/>
      <c r="C256" s="9"/>
      <c r="D256" s="9"/>
      <c r="E256" s="39"/>
      <c r="F256" s="39"/>
      <c r="G256" s="39"/>
      <c r="H256" s="39"/>
      <c r="I256" s="21"/>
      <c r="J256" s="27"/>
      <c r="K256" s="31"/>
      <c r="L256" s="23"/>
      <c r="M256" s="28"/>
    </row>
    <row r="257" spans="2:13" ht="15" customHeight="1" x14ac:dyDescent="0.25">
      <c r="B257" s="9"/>
      <c r="C257" s="9"/>
      <c r="D257" s="9"/>
      <c r="E257" s="39"/>
      <c r="F257" s="39"/>
      <c r="G257" s="39"/>
      <c r="H257" s="39"/>
      <c r="I257" s="21"/>
      <c r="J257" s="27"/>
      <c r="K257" s="31"/>
      <c r="L257" s="23"/>
      <c r="M257" s="28"/>
    </row>
    <row r="258" spans="2:13" ht="15" customHeight="1" x14ac:dyDescent="0.25">
      <c r="B258" s="9"/>
      <c r="C258" s="9"/>
      <c r="D258" s="9"/>
      <c r="E258" s="39"/>
      <c r="F258" s="39"/>
      <c r="G258" s="39"/>
      <c r="H258" s="39"/>
      <c r="I258" s="21"/>
      <c r="J258" s="27"/>
      <c r="K258" s="31"/>
      <c r="L258" s="23"/>
      <c r="M258" s="28"/>
    </row>
    <row r="259" spans="2:13" ht="15" customHeight="1" x14ac:dyDescent="0.25">
      <c r="B259" s="9"/>
      <c r="C259" s="9"/>
      <c r="D259" s="9"/>
      <c r="E259" s="39"/>
      <c r="F259" s="39"/>
      <c r="G259" s="39"/>
      <c r="H259" s="39"/>
      <c r="I259" s="21"/>
      <c r="J259" s="27"/>
      <c r="K259" s="31"/>
      <c r="L259" s="23"/>
      <c r="M259" s="28"/>
    </row>
    <row r="260" spans="2:13" ht="15" customHeight="1" x14ac:dyDescent="0.25">
      <c r="B260" s="9"/>
      <c r="C260" s="9"/>
      <c r="D260" s="9"/>
      <c r="E260" s="39"/>
      <c r="F260" s="39"/>
      <c r="G260" s="39"/>
      <c r="H260" s="39"/>
      <c r="I260" s="21"/>
      <c r="J260" s="27"/>
      <c r="K260" s="31"/>
      <c r="L260" s="23"/>
      <c r="M260" s="28"/>
    </row>
    <row r="261" spans="2:13" ht="15" customHeight="1" x14ac:dyDescent="0.25">
      <c r="B261" s="9"/>
      <c r="C261" s="9"/>
      <c r="D261" s="9"/>
      <c r="E261" s="39"/>
      <c r="F261" s="39"/>
      <c r="G261" s="39"/>
      <c r="H261" s="39"/>
      <c r="I261" s="21"/>
      <c r="J261" s="27"/>
      <c r="K261" s="31"/>
      <c r="L261" s="23"/>
      <c r="M261" s="28"/>
    </row>
    <row r="262" spans="2:13" ht="15" customHeight="1" x14ac:dyDescent="0.25">
      <c r="B262" s="9"/>
      <c r="C262" s="9"/>
      <c r="D262" s="9"/>
      <c r="E262" s="39"/>
      <c r="F262" s="39"/>
      <c r="G262" s="39"/>
      <c r="H262" s="39"/>
      <c r="I262" s="21"/>
      <c r="J262" s="27"/>
      <c r="K262" s="31"/>
      <c r="L262" s="23"/>
      <c r="M262" s="28"/>
    </row>
    <row r="263" spans="2:13" ht="15" customHeight="1" x14ac:dyDescent="0.25">
      <c r="B263" s="9"/>
      <c r="C263" s="9"/>
      <c r="D263" s="9"/>
      <c r="E263" s="39"/>
      <c r="F263" s="39"/>
      <c r="G263" s="39"/>
      <c r="H263" s="39"/>
      <c r="I263" s="21"/>
      <c r="J263" s="27"/>
      <c r="K263" s="31"/>
      <c r="L263" s="23"/>
      <c r="M263" s="28"/>
    </row>
    <row r="264" spans="2:13" ht="15" customHeight="1" x14ac:dyDescent="0.25">
      <c r="B264" s="9"/>
      <c r="C264" s="9"/>
      <c r="D264" s="9"/>
      <c r="E264" s="39"/>
      <c r="F264" s="39"/>
      <c r="G264" s="39"/>
      <c r="H264" s="39"/>
      <c r="I264" s="21"/>
      <c r="J264" s="27"/>
      <c r="K264" s="31"/>
      <c r="L264" s="23"/>
      <c r="M264" s="28"/>
    </row>
    <row r="265" spans="2:13" ht="15" customHeight="1" x14ac:dyDescent="0.25">
      <c r="B265" s="9"/>
      <c r="C265" s="9"/>
      <c r="D265" s="9"/>
      <c r="E265" s="39"/>
      <c r="F265" s="39"/>
      <c r="G265" s="39"/>
      <c r="H265" s="39"/>
      <c r="I265" s="21"/>
      <c r="J265" s="27"/>
      <c r="K265" s="31"/>
      <c r="L265" s="23"/>
      <c r="M265" s="28"/>
    </row>
    <row r="266" spans="2:13" ht="15" customHeight="1" x14ac:dyDescent="0.25">
      <c r="B266" s="9"/>
      <c r="C266" s="9"/>
      <c r="D266" s="9"/>
      <c r="E266" s="39"/>
      <c r="F266" s="39"/>
      <c r="G266" s="39"/>
      <c r="H266" s="39"/>
      <c r="I266" s="21"/>
      <c r="J266" s="27"/>
      <c r="K266" s="31"/>
      <c r="L266" s="23"/>
      <c r="M266" s="28"/>
    </row>
    <row r="267" spans="2:13" ht="15" customHeight="1" x14ac:dyDescent="0.25">
      <c r="B267" s="9"/>
      <c r="C267" s="9"/>
      <c r="D267" s="9"/>
      <c r="E267" s="39"/>
      <c r="F267" s="39"/>
      <c r="G267" s="39"/>
      <c r="H267" s="39"/>
      <c r="I267" s="21"/>
      <c r="J267" s="27"/>
      <c r="K267" s="31"/>
      <c r="L267" s="23"/>
      <c r="M267" s="28"/>
    </row>
    <row r="268" spans="2:13" ht="15" customHeight="1" x14ac:dyDescent="0.25">
      <c r="B268" s="9"/>
      <c r="C268" s="9"/>
      <c r="D268" s="9"/>
      <c r="E268" s="39"/>
      <c r="F268" s="39"/>
      <c r="G268" s="39"/>
      <c r="H268" s="39"/>
      <c r="I268" s="21"/>
      <c r="J268" s="27"/>
      <c r="K268" s="31"/>
      <c r="L268" s="23"/>
      <c r="M268" s="28"/>
    </row>
    <row r="269" spans="2:13" ht="15" customHeight="1" x14ac:dyDescent="0.25">
      <c r="B269" s="9"/>
      <c r="C269" s="9"/>
      <c r="D269" s="9"/>
      <c r="E269" s="39"/>
      <c r="F269" s="39"/>
      <c r="G269" s="39"/>
      <c r="H269" s="39"/>
      <c r="I269" s="21"/>
      <c r="J269" s="27"/>
      <c r="K269" s="31"/>
      <c r="L269" s="23"/>
      <c r="M269" s="28"/>
    </row>
    <row r="270" spans="2:13" ht="15" customHeight="1" x14ac:dyDescent="0.25">
      <c r="B270" s="9"/>
      <c r="C270" s="9"/>
      <c r="D270" s="9"/>
      <c r="E270" s="39"/>
      <c r="F270" s="39"/>
      <c r="G270" s="39"/>
      <c r="H270" s="39"/>
      <c r="I270" s="21"/>
      <c r="J270" s="27"/>
      <c r="K270" s="31"/>
      <c r="L270" s="23"/>
      <c r="M270" s="28"/>
    </row>
    <row r="271" spans="2:13" ht="15" customHeight="1" x14ac:dyDescent="0.25">
      <c r="B271" s="9"/>
      <c r="C271" s="9"/>
      <c r="D271" s="9"/>
      <c r="E271" s="39"/>
      <c r="F271" s="39"/>
      <c r="G271" s="39"/>
      <c r="H271" s="39"/>
      <c r="I271" s="21"/>
      <c r="J271" s="27"/>
      <c r="K271" s="31"/>
      <c r="L271" s="23"/>
      <c r="M271" s="28"/>
    </row>
    <row r="272" spans="2:13" ht="15" customHeight="1" x14ac:dyDescent="0.25">
      <c r="B272" s="9"/>
      <c r="C272" s="9"/>
      <c r="D272" s="9"/>
      <c r="E272" s="39"/>
      <c r="F272" s="39"/>
      <c r="G272" s="39"/>
      <c r="H272" s="39"/>
      <c r="I272" s="21"/>
      <c r="J272" s="27"/>
      <c r="K272" s="31"/>
      <c r="L272" s="23"/>
      <c r="M272" s="28"/>
    </row>
    <row r="273" spans="2:13" ht="15" customHeight="1" x14ac:dyDescent="0.25">
      <c r="B273" s="9"/>
      <c r="C273" s="9"/>
      <c r="D273" s="9"/>
      <c r="E273" s="39"/>
      <c r="F273" s="39"/>
      <c r="G273" s="39"/>
      <c r="H273" s="39"/>
      <c r="I273" s="21"/>
      <c r="J273" s="27"/>
      <c r="K273" s="31"/>
      <c r="L273" s="23"/>
      <c r="M273" s="28"/>
    </row>
    <row r="274" spans="2:13" ht="15" customHeight="1" x14ac:dyDescent="0.25">
      <c r="B274" s="9"/>
      <c r="C274" s="9"/>
      <c r="D274" s="9"/>
      <c r="E274" s="39"/>
      <c r="F274" s="39"/>
      <c r="G274" s="39"/>
      <c r="H274" s="39"/>
      <c r="I274" s="21"/>
      <c r="J274" s="27"/>
      <c r="K274" s="31"/>
      <c r="L274" s="23"/>
      <c r="M274" s="28"/>
    </row>
    <row r="275" spans="2:13" ht="15" customHeight="1" x14ac:dyDescent="0.25">
      <c r="B275" s="9"/>
      <c r="C275" s="9"/>
      <c r="D275" s="9"/>
      <c r="E275" s="39"/>
      <c r="F275" s="39"/>
      <c r="G275" s="39"/>
      <c r="H275" s="39"/>
      <c r="I275" s="21"/>
      <c r="J275" s="27"/>
      <c r="K275" s="31"/>
      <c r="L275" s="23"/>
      <c r="M275" s="28"/>
    </row>
    <row r="276" spans="2:13" ht="15" customHeight="1" x14ac:dyDescent="0.25">
      <c r="B276" s="9"/>
      <c r="C276" s="9"/>
      <c r="D276" s="9"/>
      <c r="E276" s="39"/>
      <c r="F276" s="39"/>
      <c r="G276" s="39"/>
      <c r="H276" s="39"/>
      <c r="I276" s="21"/>
      <c r="J276" s="27"/>
      <c r="K276" s="31"/>
      <c r="L276" s="23"/>
      <c r="M276" s="28"/>
    </row>
    <row r="277" spans="2:13" ht="15" customHeight="1" x14ac:dyDescent="0.25">
      <c r="B277" s="9"/>
      <c r="C277" s="9"/>
      <c r="D277" s="9"/>
      <c r="E277" s="39"/>
      <c r="F277" s="39"/>
      <c r="G277" s="39"/>
      <c r="H277" s="39"/>
      <c r="I277" s="21"/>
      <c r="J277" s="27"/>
      <c r="K277" s="31"/>
      <c r="L277" s="23"/>
      <c r="M277" s="28"/>
    </row>
    <row r="278" spans="2:13" ht="15" customHeight="1" x14ac:dyDescent="0.25">
      <c r="B278" s="9"/>
      <c r="C278" s="9"/>
      <c r="D278" s="9"/>
      <c r="E278" s="39"/>
      <c r="F278" s="39"/>
      <c r="G278" s="39"/>
      <c r="H278" s="39"/>
      <c r="I278" s="21"/>
      <c r="J278" s="27"/>
      <c r="K278" s="31"/>
      <c r="L278" s="23"/>
      <c r="M278" s="28"/>
    </row>
    <row r="279" spans="2:13" ht="15" customHeight="1" x14ac:dyDescent="0.25">
      <c r="B279" s="9"/>
      <c r="C279" s="9"/>
      <c r="D279" s="9"/>
      <c r="E279" s="39"/>
      <c r="F279" s="39"/>
      <c r="G279" s="39"/>
      <c r="H279" s="39"/>
      <c r="I279" s="21"/>
      <c r="J279" s="27"/>
      <c r="K279" s="31"/>
      <c r="L279" s="23"/>
      <c r="M279" s="28"/>
    </row>
    <row r="280" spans="2:13" ht="15" customHeight="1" x14ac:dyDescent="0.25">
      <c r="B280" s="9"/>
      <c r="C280" s="9"/>
      <c r="D280" s="9"/>
      <c r="E280" s="39"/>
      <c r="F280" s="39"/>
      <c r="G280" s="39"/>
      <c r="H280" s="39"/>
      <c r="I280" s="21"/>
      <c r="J280" s="27"/>
      <c r="K280" s="31"/>
      <c r="L280" s="23"/>
      <c r="M280" s="28"/>
    </row>
    <row r="281" spans="2:13" ht="15" customHeight="1" x14ac:dyDescent="0.25">
      <c r="B281" s="9"/>
      <c r="C281" s="9"/>
      <c r="D281" s="9"/>
      <c r="E281" s="39"/>
      <c r="F281" s="39"/>
      <c r="G281" s="39"/>
      <c r="H281" s="39"/>
      <c r="I281" s="21"/>
      <c r="J281" s="27"/>
      <c r="K281" s="31"/>
      <c r="L281" s="23"/>
      <c r="M281" s="28"/>
    </row>
    <row r="282" spans="2:13" ht="15" customHeight="1" x14ac:dyDescent="0.25">
      <c r="B282" s="9"/>
      <c r="C282" s="9"/>
      <c r="D282" s="9"/>
      <c r="E282" s="39"/>
      <c r="F282" s="39"/>
      <c r="G282" s="39"/>
      <c r="H282" s="39"/>
      <c r="I282" s="21"/>
      <c r="J282" s="27"/>
      <c r="K282" s="31"/>
      <c r="L282" s="23"/>
      <c r="M282" s="28"/>
    </row>
    <row r="283" spans="2:13" ht="15" customHeight="1" x14ac:dyDescent="0.25">
      <c r="B283" s="9"/>
      <c r="C283" s="9"/>
      <c r="D283" s="9"/>
      <c r="E283" s="39"/>
      <c r="F283" s="39"/>
      <c r="G283" s="39"/>
      <c r="H283" s="39"/>
      <c r="I283" s="21"/>
      <c r="J283" s="27"/>
      <c r="K283" s="31"/>
      <c r="L283" s="23"/>
      <c r="M283" s="28"/>
    </row>
    <row r="284" spans="2:13" ht="15" customHeight="1" x14ac:dyDescent="0.25">
      <c r="B284" s="9"/>
      <c r="C284" s="9"/>
      <c r="D284" s="9"/>
      <c r="E284" s="39"/>
      <c r="F284" s="39"/>
      <c r="G284" s="39"/>
      <c r="H284" s="39"/>
      <c r="I284" s="21"/>
      <c r="J284" s="27"/>
      <c r="K284" s="31"/>
      <c r="L284" s="23"/>
      <c r="M284" s="28"/>
    </row>
    <row r="285" spans="2:13" ht="15" customHeight="1" x14ac:dyDescent="0.25">
      <c r="B285" s="9"/>
      <c r="C285" s="9"/>
      <c r="D285" s="9"/>
      <c r="E285" s="39"/>
      <c r="F285" s="39"/>
      <c r="G285" s="39"/>
      <c r="H285" s="39"/>
      <c r="I285" s="21"/>
      <c r="J285" s="27"/>
      <c r="K285" s="31"/>
      <c r="L285" s="23"/>
      <c r="M285" s="28"/>
    </row>
    <row r="286" spans="2:13" ht="15" customHeight="1" x14ac:dyDescent="0.25">
      <c r="B286" s="9"/>
      <c r="C286" s="9"/>
      <c r="D286" s="9"/>
      <c r="E286" s="39"/>
      <c r="F286" s="39"/>
      <c r="G286" s="39"/>
      <c r="H286" s="39"/>
      <c r="I286" s="21"/>
      <c r="J286" s="27"/>
      <c r="K286" s="31"/>
      <c r="L286" s="23"/>
      <c r="M286" s="28"/>
    </row>
    <row r="287" spans="2:13" ht="15" customHeight="1" x14ac:dyDescent="0.25">
      <c r="B287" s="9"/>
      <c r="C287" s="9"/>
      <c r="D287" s="9"/>
      <c r="E287" s="39"/>
      <c r="F287" s="39"/>
      <c r="G287" s="39"/>
      <c r="H287" s="39"/>
      <c r="I287" s="21"/>
      <c r="J287" s="27"/>
      <c r="K287" s="31"/>
      <c r="L287" s="23"/>
      <c r="M287" s="28"/>
    </row>
    <row r="288" spans="2:13" ht="15" customHeight="1" x14ac:dyDescent="0.25">
      <c r="B288" s="9"/>
      <c r="C288" s="9"/>
      <c r="D288" s="9"/>
      <c r="E288" s="39"/>
      <c r="F288" s="39"/>
      <c r="G288" s="39"/>
      <c r="H288" s="39"/>
      <c r="I288" s="21"/>
      <c r="J288" s="27"/>
      <c r="K288" s="31"/>
      <c r="L288" s="23"/>
      <c r="M288" s="28"/>
    </row>
    <row r="289" spans="2:13" ht="15" customHeight="1" x14ac:dyDescent="0.25">
      <c r="B289" s="9"/>
      <c r="C289" s="9"/>
      <c r="D289" s="9"/>
      <c r="E289" s="39"/>
      <c r="F289" s="39"/>
      <c r="G289" s="39"/>
      <c r="H289" s="39"/>
      <c r="I289" s="21"/>
      <c r="J289" s="27"/>
      <c r="K289" s="31"/>
      <c r="L289" s="23"/>
      <c r="M289" s="28"/>
    </row>
    <row r="290" spans="2:13" ht="15" customHeight="1" x14ac:dyDescent="0.25">
      <c r="B290" s="9"/>
      <c r="C290" s="9"/>
      <c r="D290" s="9"/>
      <c r="E290" s="39"/>
      <c r="F290" s="39"/>
      <c r="G290" s="39"/>
      <c r="H290" s="39"/>
      <c r="I290" s="21"/>
      <c r="J290" s="27"/>
      <c r="K290" s="31"/>
      <c r="L290" s="23"/>
      <c r="M290" s="28"/>
    </row>
    <row r="291" spans="2:13" ht="15" customHeight="1" thickBot="1" x14ac:dyDescent="0.3">
      <c r="B291" s="9"/>
      <c r="C291" s="9"/>
      <c r="D291" s="9"/>
      <c r="E291" s="39"/>
      <c r="F291" s="39"/>
      <c r="G291" s="39"/>
      <c r="H291" s="39"/>
      <c r="I291" s="20"/>
      <c r="J291" s="32"/>
      <c r="K291" s="33"/>
      <c r="L291" s="34"/>
      <c r="M291" s="29"/>
    </row>
  </sheetData>
  <mergeCells count="4">
    <mergeCell ref="G2:H2"/>
    <mergeCell ref="G3:H3"/>
    <mergeCell ref="C4:M4"/>
    <mergeCell ref="B5:M5"/>
  </mergeCells>
  <conditionalFormatting sqref="B8:M291">
    <cfRule type="expression" dxfId="4" priority="1">
      <formula>IF(#REF!="Cancel / Replacement Required", TRUE, FALSE)</formula>
    </cfRule>
    <cfRule type="expression" dxfId="3" priority="2">
      <formula>IF(#REF!="Alternative Order", TRUE, FALSE)</formula>
    </cfRule>
    <cfRule type="expression" dxfId="2" priority="3">
      <formula>IF(#REF!="Order", TRUE, FALSE)</formula>
    </cfRule>
    <cfRule type="expression" dxfId="1" priority="4">
      <formula>IF(#REF!="Already Ordered", TRUE, FALSE)</formula>
    </cfRule>
    <cfRule type="expression" dxfId="0" priority="5" stopIfTrue="1">
      <formula>IF(#REF!="Do Not Order", TRUE, FALSE)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&amp;L&amp;8IMS 5158 - MATERIAL COST SCHEDULE - Rev. 2-0.xlsx
Authorised by: DL                             Date: 06/11/201&amp;R&amp;8&amp;P/&amp;N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56BF1-C43D-4B4F-933C-04C34A222F99}">
          <x14:formula1>
            <xm:f>'Data Vaidation'!$C$5:$C$10</xm:f>
          </x14:formula1>
          <xm:sqref>D8:D291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A8F2-3DF6-4625-9EBB-E671AFF914D6}">
  <sheetPr codeName="Sheet4"/>
  <dimension ref="A1:N153"/>
  <sheetViews>
    <sheetView zoomScale="90" zoomScaleNormal="90" workbookViewId="0">
      <selection activeCell="D4" sqref="D4"/>
    </sheetView>
  </sheetViews>
  <sheetFormatPr defaultRowHeight="15" x14ac:dyDescent="0.25"/>
  <cols>
    <col min="1" max="1" width="25.28515625" bestFit="1" customWidth="1"/>
    <col min="2" max="2" width="114.7109375" bestFit="1" customWidth="1"/>
    <col min="3" max="3" width="19" bestFit="1" customWidth="1"/>
    <col min="4" max="4" width="9" bestFit="1" customWidth="1"/>
    <col min="5" max="5" width="9.5703125" customWidth="1"/>
    <col min="6" max="6" width="8.7109375" bestFit="1" customWidth="1"/>
    <col min="8" max="8" width="32.5703125" bestFit="1" customWidth="1"/>
    <col min="9" max="9" width="19.28515625" bestFit="1" customWidth="1"/>
    <col min="10" max="10" width="9" customWidth="1"/>
    <col min="11" max="11" width="7.7109375" bestFit="1" customWidth="1"/>
    <col min="12" max="12" width="15.85546875" bestFit="1" customWidth="1"/>
    <col min="13" max="13" width="16.42578125" bestFit="1" customWidth="1"/>
    <col min="14" max="14" width="31" bestFit="1" customWidth="1"/>
  </cols>
  <sheetData>
    <row r="1" spans="1:14" x14ac:dyDescent="0.25">
      <c r="A1" s="91" t="s">
        <v>103</v>
      </c>
      <c r="B1" s="91" t="s">
        <v>104</v>
      </c>
      <c r="C1" s="91" t="s">
        <v>105</v>
      </c>
      <c r="D1" s="91" t="s">
        <v>106</v>
      </c>
      <c r="E1" s="91" t="s">
        <v>107</v>
      </c>
      <c r="F1" s="91" t="s">
        <v>108</v>
      </c>
      <c r="G1" s="91" t="s">
        <v>109</v>
      </c>
      <c r="H1" s="91" t="s">
        <v>8</v>
      </c>
      <c r="I1" s="91" t="s">
        <v>110</v>
      </c>
      <c r="J1" s="91" t="s">
        <v>111</v>
      </c>
      <c r="K1" s="91" t="s">
        <v>112</v>
      </c>
      <c r="L1" s="91" t="s">
        <v>113</v>
      </c>
      <c r="M1" s="91" t="s">
        <v>114</v>
      </c>
      <c r="N1" s="96" t="s">
        <v>119</v>
      </c>
    </row>
    <row r="2" spans="1:14" x14ac:dyDescent="0.25">
      <c r="A2" s="90" t="str">
        <f>IF(NOT(ISBLANK('Material Cost Schedule'!$F$2)), 'Material Cost Schedule'!$F$2, "")</f>
        <v>ARJ-CLA-J0006-01-04-CS001</v>
      </c>
      <c r="B2" s="90" t="str">
        <f>IF(NOT(ISBLANK('Material Cost Schedule'!$G8)), 'Material Cost Schedule'!$G8, "")</f>
        <v/>
      </c>
      <c r="C2" s="93" t="str">
        <f>IF(NOT(ISBLANK('Material Cost Schedule'!$O8)), 'Material Cost Schedule'!$O8, "")</f>
        <v/>
      </c>
      <c r="D2" s="90" t="str">
        <f>IF(NOT(ISBLANK('Material Cost Schedule'!$K8)), 'Material Cost Schedule'!$K8, "")</f>
        <v/>
      </c>
      <c r="E2" s="90">
        <f>IF(NOT(ISBLANK('Material Cost Schedule'!$N8)), 'Material Cost Schedule'!$N8, "")</f>
        <v>0</v>
      </c>
      <c r="F2" s="90" t="str">
        <f>IF(NOT(ISBLANK('Material Cost Schedule'!$D8)), 'Material Cost Schedule'!$D8, "")</f>
        <v/>
      </c>
      <c r="G2" s="90"/>
      <c r="H2" s="90" t="str">
        <f>IF(NOT(ISBLANK('Material Cost Schedule'!$J8)), 'Material Cost Schedule'!$J8, "")</f>
        <v/>
      </c>
      <c r="I2" s="90" t="str">
        <f>IF(NOT(ISBLANK('Material Cost Schedule'!$F8)), 'Material Cost Schedule'!$F8, "")</f>
        <v/>
      </c>
      <c r="J2" s="90"/>
      <c r="K2" s="90">
        <v>1</v>
      </c>
      <c r="L2" s="90" t="str">
        <f>IF(NOT(ISBLANK('Material Cost Schedule'!$P8)), 'Material Cost Schedule'!$P8, "")</f>
        <v/>
      </c>
      <c r="M2" s="90" t="s">
        <v>115</v>
      </c>
      <c r="N2" t="s">
        <v>120</v>
      </c>
    </row>
    <row r="3" spans="1:14" x14ac:dyDescent="0.25">
      <c r="A3" s="90" t="str">
        <f>IF(NOT(ISBLANK('Material Cost Schedule'!$F$2)), 'Material Cost Schedule'!$F$2, "")</f>
        <v>ARJ-CLA-J0006-01-04-CS001</v>
      </c>
      <c r="B3" s="90" t="str">
        <f>IF(NOT(ISBLANK('Material Cost Schedule'!$G9)), 'Material Cost Schedule'!$G9, "")</f>
        <v/>
      </c>
      <c r="C3" s="93" t="str">
        <f>IF(NOT(ISBLANK('Material Cost Schedule'!$O9)), 'Material Cost Schedule'!$O9, "")</f>
        <v/>
      </c>
      <c r="D3" s="90" t="str">
        <f>IF(NOT(ISBLANK('Material Cost Schedule'!$K9)), 'Material Cost Schedule'!$K9, "")</f>
        <v/>
      </c>
      <c r="E3" s="90">
        <f>IF(NOT(ISBLANK('Material Cost Schedule'!$N9)), 'Material Cost Schedule'!$N9, "")</f>
        <v>0</v>
      </c>
      <c r="F3" s="90" t="str">
        <f>IF(NOT(ISBLANK('Material Cost Schedule'!$D9)), 'Material Cost Schedule'!$D9, "")</f>
        <v/>
      </c>
      <c r="G3" s="90"/>
      <c r="H3" s="90" t="str">
        <f>IF(NOT(ISBLANK('Material Cost Schedule'!$J9)), 'Material Cost Schedule'!$J9, "")</f>
        <v/>
      </c>
      <c r="I3" s="90" t="str">
        <f>IF(NOT(ISBLANK('Material Cost Schedule'!$F9)), 'Material Cost Schedule'!$F9, "")</f>
        <v/>
      </c>
      <c r="J3" s="90"/>
      <c r="K3" s="90">
        <v>1</v>
      </c>
      <c r="L3" s="90" t="str">
        <f>IF(NOT(ISBLANK('Material Cost Schedule'!$P9)), 'Material Cost Schedule'!$P9, "")</f>
        <v/>
      </c>
      <c r="M3" s="90" t="s">
        <v>115</v>
      </c>
    </row>
    <row r="4" spans="1:14" x14ac:dyDescent="0.25">
      <c r="A4" s="90" t="str">
        <f>IF(NOT(ISBLANK('Material Cost Schedule'!$F$2)), 'Material Cost Schedule'!$F$2, "")</f>
        <v>ARJ-CLA-J0006-01-04-CS001</v>
      </c>
      <c r="B4" s="90" t="str">
        <f>IF(NOT(ISBLANK('Material Cost Schedule'!$G10)), 'Material Cost Schedule'!$G10, "")</f>
        <v xml:space="preserve">Encoder </v>
      </c>
      <c r="C4" s="93" t="str">
        <f>IF(NOT(ISBLANK('Material Cost Schedule'!$O10)), 'Material Cost Schedule'!$O10, "")</f>
        <v/>
      </c>
      <c r="D4" s="90" t="str">
        <f>IF(NOT(ISBLANK('Material Cost Schedule'!$K10)), 'Material Cost Schedule'!$K10, "")</f>
        <v/>
      </c>
      <c r="E4" s="90">
        <f>IF(NOT(ISBLANK('Material Cost Schedule'!$N10)), 'Material Cost Schedule'!$N10, "")</f>
        <v>0</v>
      </c>
      <c r="F4" s="90" t="str">
        <f>IF(NOT(ISBLANK('Material Cost Schedule'!$D10)), 'Material Cost Schedule'!$D10, "")</f>
        <v/>
      </c>
      <c r="G4" s="90"/>
      <c r="H4" s="90" t="str">
        <f>IF(NOT(ISBLANK('Material Cost Schedule'!$J10)), 'Material Cost Schedule'!$J10, "")</f>
        <v/>
      </c>
      <c r="I4" s="90" t="str">
        <f>IF(NOT(ISBLANK('Material Cost Schedule'!$F10)), 'Material Cost Schedule'!$F10, "")</f>
        <v/>
      </c>
      <c r="J4" s="90"/>
      <c r="K4" s="90">
        <v>1</v>
      </c>
      <c r="L4" s="90" t="str">
        <f>IF(NOT(ISBLANK('Material Cost Schedule'!$P10)), 'Material Cost Schedule'!$P10, "")</f>
        <v/>
      </c>
      <c r="M4" s="90" t="s">
        <v>115</v>
      </c>
    </row>
    <row r="5" spans="1:14" x14ac:dyDescent="0.25">
      <c r="A5" s="90" t="str">
        <f>IF(NOT(ISBLANK('Material Cost Schedule'!$F$2)), 'Material Cost Schedule'!$F$2, "")</f>
        <v>ARJ-CLA-J0006-01-04-CS001</v>
      </c>
      <c r="B5" s="90" t="str">
        <f>IF(NOT(ISBLANK('Material Cost Schedule'!$G11)), 'Material Cost Schedule'!$G11, "")</f>
        <v/>
      </c>
      <c r="C5" s="90" t="str">
        <f>IF(NOT(ISBLANK('Material Cost Schedule'!$O11)), 'Material Cost Schedule'!$O11, "")</f>
        <v/>
      </c>
      <c r="D5" s="90" t="str">
        <f>IF(NOT(ISBLANK('Material Cost Schedule'!$K11)), 'Material Cost Schedule'!$K11, "")</f>
        <v/>
      </c>
      <c r="E5" s="90">
        <f>IF(NOT(ISBLANK('Material Cost Schedule'!$N11)), 'Material Cost Schedule'!$N11, "")</f>
        <v>0</v>
      </c>
      <c r="F5" s="90" t="str">
        <f>IF(NOT(ISBLANK('Material Cost Schedule'!$D11)), 'Material Cost Schedule'!$D11, "")</f>
        <v/>
      </c>
      <c r="G5" s="90"/>
      <c r="H5" s="90" t="str">
        <f>IF(NOT(ISBLANK('Material Cost Schedule'!$J11)), 'Material Cost Schedule'!$J11, "")</f>
        <v/>
      </c>
      <c r="I5" s="90" t="str">
        <f>IF(NOT(ISBLANK('Material Cost Schedule'!$F11)), 'Material Cost Schedule'!$F11, "")</f>
        <v/>
      </c>
      <c r="J5" s="90"/>
      <c r="K5" s="90">
        <v>1</v>
      </c>
      <c r="L5" s="90" t="str">
        <f>IF(NOT(ISBLANK('Material Cost Schedule'!$P11)), 'Material Cost Schedule'!$P11, "")</f>
        <v/>
      </c>
      <c r="M5" s="90" t="s">
        <v>115</v>
      </c>
    </row>
    <row r="6" spans="1:14" x14ac:dyDescent="0.25">
      <c r="A6" s="90" t="str">
        <f>IF(NOT(ISBLANK('Material Cost Schedule'!$F$2)), 'Material Cost Schedule'!$F$2, "")</f>
        <v>ARJ-CLA-J0006-01-04-CS001</v>
      </c>
      <c r="B6" s="90" t="str">
        <f>IF(NOT(ISBLANK('Material Cost Schedule'!$G12)), 'Material Cost Schedule'!$G12, "")</f>
        <v>600P/R Incremental Rotary Encoder,2-Phases Photoelectric Encoder 5V-24V,Shaft 6mm Encoder Wide Voltage Power Supplies</v>
      </c>
      <c r="C6" s="93" t="str">
        <f>IF(NOT(ISBLANK('Material Cost Schedule'!$O12)), 'Material Cost Schedule'!$O12, "")</f>
        <v xml:space="preserve">2025.06.09 </v>
      </c>
      <c r="D6" s="90">
        <f>IF(NOT(ISBLANK('Material Cost Schedule'!$K12)), 'Material Cost Schedule'!$K12, "")</f>
        <v>21.06</v>
      </c>
      <c r="E6" s="90">
        <f>IF(NOT(ISBLANK('Material Cost Schedule'!$N12)), 'Material Cost Schedule'!$N12, "")</f>
        <v>42.12</v>
      </c>
      <c r="F6" s="90">
        <f>IF(NOT(ISBLANK('Material Cost Schedule'!$D12)), 'Material Cost Schedule'!$D12, "")</f>
        <v>2</v>
      </c>
      <c r="G6" s="90"/>
      <c r="H6" s="90" t="str">
        <f>IF(NOT(ISBLANK('Material Cost Schedule'!$J12)), 'Material Cost Schedule'!$J12, "")</f>
        <v>Amazon UK</v>
      </c>
      <c r="I6" s="90" t="str">
        <f>IF(NOT(ISBLANK('Material Cost Schedule'!$F12)), 'Material Cost Schedule'!$F12, "")</f>
        <v>ASIN: B085774B2G</v>
      </c>
      <c r="J6" s="90"/>
      <c r="K6" s="90">
        <v>1</v>
      </c>
      <c r="L6" s="90" t="str">
        <f>IF(NOT(ISBLANK('Material Cost Schedule'!$P12)), 'Material Cost Schedule'!$P12, "")</f>
        <v>Already Ordered</v>
      </c>
      <c r="M6" s="90" t="s">
        <v>115</v>
      </c>
    </row>
    <row r="7" spans="1:14" x14ac:dyDescent="0.25">
      <c r="A7" s="90" t="str">
        <f>IF(NOT(ISBLANK('Material Cost Schedule'!$F$2)), 'Material Cost Schedule'!$F$2, "")</f>
        <v>ARJ-CLA-J0006-01-04-CS001</v>
      </c>
      <c r="B7" s="90" t="str">
        <f>IF(NOT(ISBLANK('Material Cost Schedule'!$G13)), 'Material Cost Schedule'!$G13, "")</f>
        <v/>
      </c>
      <c r="C7" s="93" t="str">
        <f>IF(NOT(ISBLANK('Material Cost Schedule'!$O13)), 'Material Cost Schedule'!$O13, "")</f>
        <v/>
      </c>
      <c r="D7" s="90" t="str">
        <f>IF(NOT(ISBLANK('Material Cost Schedule'!$K13)), 'Material Cost Schedule'!$K13, "")</f>
        <v/>
      </c>
      <c r="E7" s="90">
        <f>IF(NOT(ISBLANK('Material Cost Schedule'!$N13)), 'Material Cost Schedule'!$N13, "")</f>
        <v>0</v>
      </c>
      <c r="F7" s="90" t="str">
        <f>IF(NOT(ISBLANK('Material Cost Schedule'!$D13)), 'Material Cost Schedule'!$D13, "")</f>
        <v/>
      </c>
      <c r="G7" s="90"/>
      <c r="H7" s="90" t="str">
        <f>IF(NOT(ISBLANK('Material Cost Schedule'!$J13)), 'Material Cost Schedule'!$J13, "")</f>
        <v/>
      </c>
      <c r="I7" s="90" t="str">
        <f>IF(NOT(ISBLANK('Material Cost Schedule'!$F13)), 'Material Cost Schedule'!$F13, "")</f>
        <v/>
      </c>
      <c r="J7" s="90"/>
      <c r="K7" s="90">
        <v>1</v>
      </c>
      <c r="L7" s="90" t="str">
        <f>IF(NOT(ISBLANK('Material Cost Schedule'!$P13)), 'Material Cost Schedule'!$P13, "")</f>
        <v/>
      </c>
      <c r="M7" s="90" t="s">
        <v>115</v>
      </c>
    </row>
    <row r="8" spans="1:14" x14ac:dyDescent="0.25">
      <c r="A8" s="90" t="str">
        <f>IF(NOT(ISBLANK('Material Cost Schedule'!$F$2)), 'Material Cost Schedule'!$F$2, "")</f>
        <v>ARJ-CLA-J0006-01-04-CS001</v>
      </c>
      <c r="B8" s="90" t="str">
        <f>IF(NOT(ISBLANK('Material Cost Schedule'!$G14)), 'Material Cost Schedule'!$G14, "")</f>
        <v/>
      </c>
      <c r="C8" s="93" t="str">
        <f>IF(NOT(ISBLANK('Material Cost Schedule'!$O14)), 'Material Cost Schedule'!$O14, "")</f>
        <v/>
      </c>
      <c r="D8" s="90" t="str">
        <f>IF(NOT(ISBLANK('Material Cost Schedule'!$K14)), 'Material Cost Schedule'!$K14, "")</f>
        <v/>
      </c>
      <c r="E8" s="90">
        <f>IF(NOT(ISBLANK('Material Cost Schedule'!$N14)), 'Material Cost Schedule'!$N14, "")</f>
        <v>0</v>
      </c>
      <c r="F8" s="90" t="str">
        <f>IF(NOT(ISBLANK('Material Cost Schedule'!$D14)), 'Material Cost Schedule'!$D14, "")</f>
        <v/>
      </c>
      <c r="G8" s="90"/>
      <c r="H8" s="90" t="str">
        <f>IF(NOT(ISBLANK('Material Cost Schedule'!$J14)), 'Material Cost Schedule'!$J14, "")</f>
        <v/>
      </c>
      <c r="I8" s="90" t="str">
        <f>IF(NOT(ISBLANK('Material Cost Schedule'!$F14)), 'Material Cost Schedule'!$F14, "")</f>
        <v/>
      </c>
      <c r="J8" s="90"/>
      <c r="K8" s="90">
        <v>1</v>
      </c>
      <c r="L8" s="90" t="str">
        <f>IF(NOT(ISBLANK('Material Cost Schedule'!$P14)), 'Material Cost Schedule'!$P14, "")</f>
        <v/>
      </c>
      <c r="M8" s="90" t="s">
        <v>115</v>
      </c>
    </row>
    <row r="9" spans="1:14" x14ac:dyDescent="0.25">
      <c r="A9" s="90" t="str">
        <f>IF(NOT(ISBLANK('Material Cost Schedule'!$F$2)), 'Material Cost Schedule'!$F$2, "")</f>
        <v>ARJ-CLA-J0006-01-04-CS001</v>
      </c>
      <c r="B9" s="90" t="str">
        <f>IF(NOT(ISBLANK('Material Cost Schedule'!$G15)), 'Material Cost Schedule'!$G15, "")</f>
        <v xml:space="preserve">Supporting bracker arm </v>
      </c>
      <c r="C9" s="93" t="str">
        <f>IF(NOT(ISBLANK('Material Cost Schedule'!$O15)), 'Material Cost Schedule'!$O15, "")</f>
        <v/>
      </c>
      <c r="D9" s="90" t="str">
        <f>IF(NOT(ISBLANK('Material Cost Schedule'!$K15)), 'Material Cost Schedule'!$K15, "")</f>
        <v/>
      </c>
      <c r="E9" s="90">
        <f>IF(NOT(ISBLANK('Material Cost Schedule'!$N15)), 'Material Cost Schedule'!$N15, "")</f>
        <v>0</v>
      </c>
      <c r="F9" s="90" t="str">
        <f>IF(NOT(ISBLANK('Material Cost Schedule'!$D15)), 'Material Cost Schedule'!$D15, "")</f>
        <v/>
      </c>
      <c r="G9" s="90"/>
      <c r="H9" s="90" t="str">
        <f>IF(NOT(ISBLANK('Material Cost Schedule'!$J15)), 'Material Cost Schedule'!$J15, "")</f>
        <v/>
      </c>
      <c r="I9" s="90" t="str">
        <f>IF(NOT(ISBLANK('Material Cost Schedule'!$F15)), 'Material Cost Schedule'!$F15, "")</f>
        <v/>
      </c>
      <c r="J9" s="90"/>
      <c r="K9" s="90">
        <v>1</v>
      </c>
      <c r="L9" s="90" t="str">
        <f>IF(NOT(ISBLANK('Material Cost Schedule'!$P15)), 'Material Cost Schedule'!$P15, "")</f>
        <v/>
      </c>
      <c r="M9" s="90" t="s">
        <v>115</v>
      </c>
    </row>
    <row r="10" spans="1:14" x14ac:dyDescent="0.25">
      <c r="A10" s="90" t="str">
        <f>IF(NOT(ISBLANK('Material Cost Schedule'!$F$2)), 'Material Cost Schedule'!$F$2, "")</f>
        <v>ARJ-CLA-J0006-01-04-CS001</v>
      </c>
      <c r="B10" s="90" t="str">
        <f>IF(NOT(ISBLANK('Material Cost Schedule'!$G16)), 'Material Cost Schedule'!$G16, "")</f>
        <v>Aluminum Alloy Encoder Spring Bracket Holder Mounting Stand Accessories for 38mm OD 6mm Shaft Encoders</v>
      </c>
      <c r="C10" s="93" t="str">
        <f>IF(NOT(ISBLANK('Material Cost Schedule'!$O16)), 'Material Cost Schedule'!$O16, "")</f>
        <v/>
      </c>
      <c r="D10" s="90">
        <f>IF(NOT(ISBLANK('Material Cost Schedule'!$K16)), 'Material Cost Schedule'!$K16, "")</f>
        <v>14.58</v>
      </c>
      <c r="E10" s="90">
        <f>IF(NOT(ISBLANK('Material Cost Schedule'!$N16)), 'Material Cost Schedule'!$N16, "")</f>
        <v>29.16</v>
      </c>
      <c r="F10" s="90">
        <f>IF(NOT(ISBLANK('Material Cost Schedule'!$D16)), 'Material Cost Schedule'!$D16, "")</f>
        <v>2</v>
      </c>
      <c r="G10" s="90"/>
      <c r="H10" s="90" t="str">
        <f>IF(NOT(ISBLANK('Material Cost Schedule'!$J16)), 'Material Cost Schedule'!$J16, "")</f>
        <v>Amazon UK</v>
      </c>
      <c r="I10" s="90" t="str">
        <f>IF(NOT(ISBLANK('Material Cost Schedule'!$F16)), 'Material Cost Schedule'!$F16, "")</f>
        <v>ASIN: B083BQ1HC9</v>
      </c>
      <c r="J10" s="90"/>
      <c r="K10" s="90">
        <v>1</v>
      </c>
      <c r="L10" s="90" t="str">
        <f>IF(NOT(ISBLANK('Material Cost Schedule'!$P16)), 'Material Cost Schedule'!$P16, "")</f>
        <v>Already Ordered</v>
      </c>
      <c r="M10" s="90" t="s">
        <v>115</v>
      </c>
    </row>
    <row r="11" spans="1:14" x14ac:dyDescent="0.25">
      <c r="A11" s="90" t="str">
        <f>IF(NOT(ISBLANK('Material Cost Schedule'!$F$2)), 'Material Cost Schedule'!$F$2, "")</f>
        <v>ARJ-CLA-J0006-01-04-CS001</v>
      </c>
      <c r="B11" s="90" t="str">
        <f>IF(NOT(ISBLANK('Material Cost Schedule'!$G17)), 'Material Cost Schedule'!$G17, "")</f>
        <v/>
      </c>
      <c r="C11" s="93" t="str">
        <f>IF(NOT(ISBLANK('Material Cost Schedule'!$O17)), 'Material Cost Schedule'!$O17, "")</f>
        <v/>
      </c>
      <c r="D11" s="90" t="str">
        <f>IF(NOT(ISBLANK('Material Cost Schedule'!$K17)), 'Material Cost Schedule'!$K17, "")</f>
        <v/>
      </c>
      <c r="E11" s="90">
        <f>IF(NOT(ISBLANK('Material Cost Schedule'!$N17)), 'Material Cost Schedule'!$N17, "")</f>
        <v>0</v>
      </c>
      <c r="F11" s="90" t="str">
        <f>IF(NOT(ISBLANK('Material Cost Schedule'!$D17)), 'Material Cost Schedule'!$D17, "")</f>
        <v/>
      </c>
      <c r="G11" s="90"/>
      <c r="H11" s="90" t="str">
        <f>IF(NOT(ISBLANK('Material Cost Schedule'!$J17)), 'Material Cost Schedule'!$J17, "")</f>
        <v/>
      </c>
      <c r="I11" s="90" t="str">
        <f>IF(NOT(ISBLANK('Material Cost Schedule'!$F17)), 'Material Cost Schedule'!$F17, "")</f>
        <v/>
      </c>
      <c r="J11" s="90"/>
      <c r="K11" s="90">
        <v>1</v>
      </c>
      <c r="L11" s="90" t="str">
        <f>IF(NOT(ISBLANK('Material Cost Schedule'!$P17)), 'Material Cost Schedule'!$P17, "")</f>
        <v/>
      </c>
      <c r="M11" s="90" t="s">
        <v>115</v>
      </c>
    </row>
    <row r="12" spans="1:14" x14ac:dyDescent="0.25">
      <c r="A12" s="90" t="str">
        <f>IF(NOT(ISBLANK('Material Cost Schedule'!$F$2)), 'Material Cost Schedule'!$F$2, "")</f>
        <v>ARJ-CLA-J0006-01-04-CS001</v>
      </c>
      <c r="B12" s="90" t="str">
        <f>IF(NOT(ISBLANK('Material Cost Schedule'!$G18)), 'Material Cost Schedule'!$G18, "")</f>
        <v/>
      </c>
      <c r="C12" s="93" t="str">
        <f>IF(NOT(ISBLANK('Material Cost Schedule'!$O18)), 'Material Cost Schedule'!$O18, "")</f>
        <v/>
      </c>
      <c r="D12" s="90" t="str">
        <f>IF(NOT(ISBLANK('Material Cost Schedule'!$K18)), 'Material Cost Schedule'!$K18, "")</f>
        <v/>
      </c>
      <c r="E12" s="90">
        <f>IF(NOT(ISBLANK('Material Cost Schedule'!$N18)), 'Material Cost Schedule'!$N18, "")</f>
        <v>0</v>
      </c>
      <c r="F12" s="90" t="str">
        <f>IF(NOT(ISBLANK('Material Cost Schedule'!$D18)), 'Material Cost Schedule'!$D18, "")</f>
        <v/>
      </c>
      <c r="G12" s="90"/>
      <c r="H12" s="90" t="str">
        <f>IF(NOT(ISBLANK('Material Cost Schedule'!$J18)), 'Material Cost Schedule'!$J18, "")</f>
        <v/>
      </c>
      <c r="I12" s="90" t="str">
        <f>IF(NOT(ISBLANK('Material Cost Schedule'!$F18)), 'Material Cost Schedule'!$F18, "")</f>
        <v/>
      </c>
      <c r="J12" s="90"/>
      <c r="K12" s="90">
        <v>1</v>
      </c>
      <c r="L12" s="90" t="str">
        <f>IF(NOT(ISBLANK('Material Cost Schedule'!$P18)), 'Material Cost Schedule'!$P18, "")</f>
        <v/>
      </c>
      <c r="M12" s="90" t="s">
        <v>115</v>
      </c>
    </row>
    <row r="13" spans="1:14" x14ac:dyDescent="0.25">
      <c r="A13" s="90" t="str">
        <f>IF(NOT(ISBLANK('Material Cost Schedule'!$F$2)), 'Material Cost Schedule'!$F$2, "")</f>
        <v>ARJ-CLA-J0006-01-04-CS001</v>
      </c>
      <c r="B13" s="90" t="str">
        <f>IF(NOT(ISBLANK('Material Cost Schedule'!$G19)), 'Material Cost Schedule'!$G19, "")</f>
        <v xml:space="preserve">Encoder Wheel </v>
      </c>
      <c r="C13" s="93" t="str">
        <f>IF(NOT(ISBLANK('Material Cost Schedule'!$O19)), 'Material Cost Schedule'!$O19, "")</f>
        <v/>
      </c>
      <c r="D13" s="90" t="str">
        <f>IF(NOT(ISBLANK('Material Cost Schedule'!$K19)), 'Material Cost Schedule'!$K19, "")</f>
        <v/>
      </c>
      <c r="E13" s="90">
        <f>IF(NOT(ISBLANK('Material Cost Schedule'!$N19)), 'Material Cost Schedule'!$N19, "")</f>
        <v>0</v>
      </c>
      <c r="F13" s="90" t="str">
        <f>IF(NOT(ISBLANK('Material Cost Schedule'!$D19)), 'Material Cost Schedule'!$D19, "")</f>
        <v/>
      </c>
      <c r="G13" s="90"/>
      <c r="H13" s="90" t="str">
        <f>IF(NOT(ISBLANK('Material Cost Schedule'!$J19)), 'Material Cost Schedule'!$J19, "")</f>
        <v/>
      </c>
      <c r="I13" s="90" t="str">
        <f>IF(NOT(ISBLANK('Material Cost Schedule'!$F19)), 'Material Cost Schedule'!$F19, "")</f>
        <v/>
      </c>
      <c r="J13" s="90"/>
      <c r="K13" s="90">
        <v>1</v>
      </c>
      <c r="L13" s="90" t="str">
        <f>IF(NOT(ISBLANK('Material Cost Schedule'!$P19)), 'Material Cost Schedule'!$P19, "")</f>
        <v/>
      </c>
      <c r="M13" s="90" t="s">
        <v>115</v>
      </c>
    </row>
    <row r="14" spans="1:14" x14ac:dyDescent="0.25">
      <c r="A14" s="90" t="str">
        <f>IF(NOT(ISBLANK('Material Cost Schedule'!$F$2)), 'Material Cost Schedule'!$F$2, "")</f>
        <v>ARJ-CLA-J0006-01-04-CS001</v>
      </c>
      <c r="B14" s="90" t="str">
        <f>IF(NOT(ISBLANK('Material Cost Schedule'!$G20)), 'Material Cost Schedule'!$G20, "")</f>
        <v>Encoder Wheel,250mm Rotarying Encoder Wheel Anti-Slip Anti-Deformation Industrial Encoder Wheel for Encoder Meter</v>
      </c>
      <c r="C14" s="93" t="str">
        <f>IF(NOT(ISBLANK('Material Cost Schedule'!$O20)), 'Material Cost Schedule'!$O20, "")</f>
        <v/>
      </c>
      <c r="D14" s="90">
        <f>IF(NOT(ISBLANK('Material Cost Schedule'!$K20)), 'Material Cost Schedule'!$K20, "")</f>
        <v>16.53</v>
      </c>
      <c r="E14" s="90">
        <f>IF(NOT(ISBLANK('Material Cost Schedule'!$N20)), 'Material Cost Schedule'!$N20, "")</f>
        <v>33.06</v>
      </c>
      <c r="F14" s="90">
        <f>IF(NOT(ISBLANK('Material Cost Schedule'!$D20)), 'Material Cost Schedule'!$D20, "")</f>
        <v>2</v>
      </c>
      <c r="G14" s="90"/>
      <c r="H14" s="90" t="str">
        <f>IF(NOT(ISBLANK('Material Cost Schedule'!$J20)), 'Material Cost Schedule'!$J20, "")</f>
        <v>Amazon UK</v>
      </c>
      <c r="I14" s="90" t="str">
        <f>IF(NOT(ISBLANK('Material Cost Schedule'!$F20)), 'Material Cost Schedule'!$F20, "")</f>
        <v>ASIN: B085MCP68V</v>
      </c>
      <c r="J14" s="90"/>
      <c r="K14" s="90">
        <v>1</v>
      </c>
      <c r="L14" s="90" t="str">
        <f>IF(NOT(ISBLANK('Material Cost Schedule'!$P20)), 'Material Cost Schedule'!$P20, "")</f>
        <v>Already Ordered</v>
      </c>
      <c r="M14" s="90" t="s">
        <v>115</v>
      </c>
    </row>
    <row r="15" spans="1:14" x14ac:dyDescent="0.25">
      <c r="A15" s="90" t="str">
        <f>IF(NOT(ISBLANK('Material Cost Schedule'!$F$2)), 'Material Cost Schedule'!$F$2, "")</f>
        <v>ARJ-CLA-J0006-01-04-CS001</v>
      </c>
      <c r="B15" s="90" t="str">
        <f>IF(NOT(ISBLANK('Material Cost Schedule'!$G21)), 'Material Cost Schedule'!$G21, "")</f>
        <v/>
      </c>
      <c r="C15" s="93" t="str">
        <f>IF(NOT(ISBLANK('Material Cost Schedule'!$O21)), 'Material Cost Schedule'!$O21, "")</f>
        <v/>
      </c>
      <c r="D15" s="90" t="str">
        <f>IF(NOT(ISBLANK('Material Cost Schedule'!$K21)), 'Material Cost Schedule'!$K21, "")</f>
        <v/>
      </c>
      <c r="E15" s="90">
        <f>IF(NOT(ISBLANK('Material Cost Schedule'!$N21)), 'Material Cost Schedule'!$N21, "")</f>
        <v>0</v>
      </c>
      <c r="F15" s="90" t="str">
        <f>IF(NOT(ISBLANK('Material Cost Schedule'!$D21)), 'Material Cost Schedule'!$D21, "")</f>
        <v/>
      </c>
      <c r="G15" s="90"/>
      <c r="H15" s="90" t="str">
        <f>IF(NOT(ISBLANK('Material Cost Schedule'!$J21)), 'Material Cost Schedule'!$J21, "")</f>
        <v/>
      </c>
      <c r="I15" s="90" t="str">
        <f>IF(NOT(ISBLANK('Material Cost Schedule'!$F21)), 'Material Cost Schedule'!$F21, "")</f>
        <v/>
      </c>
      <c r="J15" s="90"/>
      <c r="K15" s="90">
        <v>1</v>
      </c>
      <c r="L15" s="90" t="str">
        <f>IF(NOT(ISBLANK('Material Cost Schedule'!$P21)), 'Material Cost Schedule'!$P21, "")</f>
        <v/>
      </c>
      <c r="M15" s="90" t="s">
        <v>115</v>
      </c>
    </row>
    <row r="16" spans="1:14" x14ac:dyDescent="0.25">
      <c r="A16" s="90" t="str">
        <f>IF(NOT(ISBLANK('Material Cost Schedule'!$F$2)), 'Material Cost Schedule'!$F$2, "")</f>
        <v>ARJ-CLA-J0006-01-04-CS001</v>
      </c>
      <c r="B16" s="90" t="str">
        <f>IF(NOT(ISBLANK('Material Cost Schedule'!$G22)), 'Material Cost Schedule'!$G22, "")</f>
        <v xml:space="preserve">Sharft adaptor 6mm to 8mm </v>
      </c>
      <c r="C16" s="93" t="str">
        <f>IF(NOT(ISBLANK('Material Cost Schedule'!$O22)), 'Material Cost Schedule'!$O22, "")</f>
        <v/>
      </c>
      <c r="D16" s="90" t="str">
        <f>IF(NOT(ISBLANK('Material Cost Schedule'!$K22)), 'Material Cost Schedule'!$K22, "")</f>
        <v/>
      </c>
      <c r="E16" s="90">
        <f>IF(NOT(ISBLANK('Material Cost Schedule'!$N22)), 'Material Cost Schedule'!$N22, "")</f>
        <v>0</v>
      </c>
      <c r="F16" s="90" t="str">
        <f>IF(NOT(ISBLANK('Material Cost Schedule'!$D22)), 'Material Cost Schedule'!$D22, "")</f>
        <v/>
      </c>
      <c r="G16" s="90"/>
      <c r="H16" s="90" t="str">
        <f>IF(NOT(ISBLANK('Material Cost Schedule'!$J22)), 'Material Cost Schedule'!$J22, "")</f>
        <v/>
      </c>
      <c r="I16" s="90" t="str">
        <f>IF(NOT(ISBLANK('Material Cost Schedule'!$F22)), 'Material Cost Schedule'!$F22, "")</f>
        <v/>
      </c>
      <c r="J16" s="90"/>
      <c r="K16" s="90">
        <v>1</v>
      </c>
      <c r="L16" s="90" t="str">
        <f>IF(NOT(ISBLANK('Material Cost Schedule'!$P22)), 'Material Cost Schedule'!$P22, "")</f>
        <v/>
      </c>
      <c r="M16" s="90" t="s">
        <v>115</v>
      </c>
    </row>
    <row r="17" spans="1:13" x14ac:dyDescent="0.25">
      <c r="A17" s="90" t="str">
        <f>IF(NOT(ISBLANK('Material Cost Schedule'!$F$2)), 'Material Cost Schedule'!$F$2, "")</f>
        <v>ARJ-CLA-J0006-01-04-CS001</v>
      </c>
      <c r="B17" s="90" t="str">
        <f>IF(NOT(ISBLANK('Material Cost Schedule'!$G23)), 'Material Cost Schedule'!$G23, "")</f>
        <v>Huco Reducing Bush 255.22, 6mm Shaft Diameter, 8mm Outside Diameter</v>
      </c>
      <c r="C17" s="93" t="str">
        <f>IF(NOT(ISBLANK('Material Cost Schedule'!$O23)), 'Material Cost Schedule'!$O23, "")</f>
        <v xml:space="preserve">2025.06.30 </v>
      </c>
      <c r="D17" s="90">
        <f>IF(NOT(ISBLANK('Material Cost Schedule'!$K23)), 'Material Cost Schedule'!$K23, "")</f>
        <v>8.09</v>
      </c>
      <c r="E17" s="90">
        <f>IF(NOT(ISBLANK('Material Cost Schedule'!$N23)), 'Material Cost Schedule'!$N23, "")</f>
        <v>16.18</v>
      </c>
      <c r="F17" s="90">
        <f>IF(NOT(ISBLANK('Material Cost Schedule'!$D23)), 'Material Cost Schedule'!$D23, "")</f>
        <v>2</v>
      </c>
      <c r="G17" s="90"/>
      <c r="H17" s="90" t="str">
        <f>IF(NOT(ISBLANK('Material Cost Schedule'!$J23)), 'Material Cost Schedule'!$J23, "")</f>
        <v>RS Comp</v>
      </c>
      <c r="I17" s="90" t="str">
        <f>IF(NOT(ISBLANK('Material Cost Schedule'!$F23)), 'Material Cost Schedule'!$F23, "")</f>
        <v>748-594</v>
      </c>
      <c r="J17" s="90"/>
      <c r="K17" s="90">
        <v>1</v>
      </c>
      <c r="L17" s="90" t="str">
        <f>IF(NOT(ISBLANK('Material Cost Schedule'!$P23)), 'Material Cost Schedule'!$P23, "")</f>
        <v>Order</v>
      </c>
      <c r="M17" s="90" t="s">
        <v>115</v>
      </c>
    </row>
    <row r="18" spans="1:13" x14ac:dyDescent="0.25">
      <c r="A18" s="90" t="str">
        <f>IF(NOT(ISBLANK('Material Cost Schedule'!$F$2)), 'Material Cost Schedule'!$F$2, "")</f>
        <v>ARJ-CLA-J0006-01-04-CS001</v>
      </c>
      <c r="B18" s="90" t="str">
        <f>IF(NOT(ISBLANK('Material Cost Schedule'!$G24)), 'Material Cost Schedule'!$G24, "")</f>
        <v/>
      </c>
      <c r="C18" s="93" t="str">
        <f>IF(NOT(ISBLANK('Material Cost Schedule'!$O24)), 'Material Cost Schedule'!$O24, "")</f>
        <v/>
      </c>
      <c r="D18" s="90" t="str">
        <f>IF(NOT(ISBLANK('Material Cost Schedule'!$K24)), 'Material Cost Schedule'!$K24, "")</f>
        <v/>
      </c>
      <c r="E18" s="90">
        <f>IF(NOT(ISBLANK('Material Cost Schedule'!$N24)), 'Material Cost Schedule'!$N24, "")</f>
        <v>0</v>
      </c>
      <c r="F18" s="90" t="str">
        <f>IF(NOT(ISBLANK('Material Cost Schedule'!$D24)), 'Material Cost Schedule'!$D24, "")</f>
        <v/>
      </c>
      <c r="G18" s="90"/>
      <c r="H18" s="90" t="str">
        <f>IF(NOT(ISBLANK('Material Cost Schedule'!$J24)), 'Material Cost Schedule'!$J24, "")</f>
        <v/>
      </c>
      <c r="I18" s="90" t="str">
        <f>IF(NOT(ISBLANK('Material Cost Schedule'!$F24)), 'Material Cost Schedule'!$F24, "")</f>
        <v/>
      </c>
      <c r="J18" s="90"/>
      <c r="K18" s="90">
        <v>1</v>
      </c>
      <c r="L18" s="90" t="str">
        <f>IF(NOT(ISBLANK('Material Cost Schedule'!$P24)), 'Material Cost Schedule'!$P24, "")</f>
        <v/>
      </c>
      <c r="M18" s="90" t="s">
        <v>115</v>
      </c>
    </row>
    <row r="19" spans="1:13" x14ac:dyDescent="0.25">
      <c r="A19" s="90" t="str">
        <f>IF(NOT(ISBLANK('Material Cost Schedule'!$F$2)), 'Material Cost Schedule'!$F$2, "")</f>
        <v>ARJ-CLA-J0006-01-04-CS001</v>
      </c>
      <c r="B19" s="90" t="str">
        <f>IF(NOT(ISBLANK('Material Cost Schedule'!$G25)), 'Material Cost Schedule'!$G25, "")</f>
        <v/>
      </c>
      <c r="C19" s="93" t="str">
        <f>IF(NOT(ISBLANK('Material Cost Schedule'!$O25)), 'Material Cost Schedule'!$O25, "")</f>
        <v/>
      </c>
      <c r="D19" s="90" t="str">
        <f>IF(NOT(ISBLANK('Material Cost Schedule'!$K25)), 'Material Cost Schedule'!$K25, "")</f>
        <v/>
      </c>
      <c r="E19" s="90">
        <f>IF(NOT(ISBLANK('Material Cost Schedule'!$N25)), 'Material Cost Schedule'!$N25, "")</f>
        <v>0</v>
      </c>
      <c r="F19" s="90" t="str">
        <f>IF(NOT(ISBLANK('Material Cost Schedule'!$D25)), 'Material Cost Schedule'!$D25, "")</f>
        <v/>
      </c>
      <c r="G19" s="90"/>
      <c r="H19" s="90" t="str">
        <f>IF(NOT(ISBLANK('Material Cost Schedule'!$J25)), 'Material Cost Schedule'!$J25, "")</f>
        <v/>
      </c>
      <c r="I19" s="90" t="str">
        <f>IF(NOT(ISBLANK('Material Cost Schedule'!$F25)), 'Material Cost Schedule'!$F25, "")</f>
        <v/>
      </c>
      <c r="J19" s="90"/>
      <c r="K19" s="90">
        <v>1</v>
      </c>
      <c r="L19" s="90" t="str">
        <f>IF(NOT(ISBLANK('Material Cost Schedule'!$P25)), 'Material Cost Schedule'!$P25, "")</f>
        <v/>
      </c>
      <c r="M19" s="90" t="s">
        <v>115</v>
      </c>
    </row>
    <row r="20" spans="1:13" x14ac:dyDescent="0.25">
      <c r="A20" s="90" t="str">
        <f>IF(NOT(ISBLANK('Material Cost Schedule'!$F$2)), 'Material Cost Schedule'!$F$2, "")</f>
        <v>ARJ-CLA-J0006-01-04-CS001</v>
      </c>
      <c r="B20" s="90" t="str">
        <f>IF(NOT(ISBLANK('Material Cost Schedule'!$G26)), 'Material Cost Schedule'!$G26, "")</f>
        <v xml:space="preserve">Encoder cable JBs </v>
      </c>
      <c r="C20" s="93" t="str">
        <f>IF(NOT(ISBLANK('Material Cost Schedule'!$O26)), 'Material Cost Schedule'!$O26, "")</f>
        <v/>
      </c>
      <c r="D20" s="90" t="str">
        <f>IF(NOT(ISBLANK('Material Cost Schedule'!$K26)), 'Material Cost Schedule'!$K26, "")</f>
        <v/>
      </c>
      <c r="E20" s="90">
        <f>IF(NOT(ISBLANK('Material Cost Schedule'!$N26)), 'Material Cost Schedule'!$N26, "")</f>
        <v>0</v>
      </c>
      <c r="F20" s="90" t="str">
        <f>IF(NOT(ISBLANK('Material Cost Schedule'!$D26)), 'Material Cost Schedule'!$D26, "")</f>
        <v/>
      </c>
      <c r="G20" s="90"/>
      <c r="H20" s="90" t="str">
        <f>IF(NOT(ISBLANK('Material Cost Schedule'!$J26)), 'Material Cost Schedule'!$J26, "")</f>
        <v/>
      </c>
      <c r="I20" s="90" t="str">
        <f>IF(NOT(ISBLANK('Material Cost Schedule'!$F26)), 'Material Cost Schedule'!$F26, "")</f>
        <v/>
      </c>
      <c r="J20" s="90"/>
      <c r="K20" s="90">
        <v>1</v>
      </c>
      <c r="L20" s="90" t="str">
        <f>IF(NOT(ISBLANK('Material Cost Schedule'!$P26)), 'Material Cost Schedule'!$P26, "")</f>
        <v/>
      </c>
      <c r="M20" s="90" t="s">
        <v>115</v>
      </c>
    </row>
    <row r="21" spans="1:13" x14ac:dyDescent="0.25">
      <c r="A21" s="90" t="str">
        <f>IF(NOT(ISBLANK('Material Cost Schedule'!$F$2)), 'Material Cost Schedule'!$F$2, "")</f>
        <v>ARJ-CLA-J0006-01-04-CS001</v>
      </c>
      <c r="B21" s="90" t="str">
        <f>IF(NOT(ISBLANK('Material Cost Schedule'!$G27)), 'Material Cost Schedule'!$G27, "")</f>
        <v>Wiska COMBI 308 85mm x 85mm x 51mm PVC Adaptable Box with Wago Connectors Grey IP66</v>
      </c>
      <c r="C21" s="93" t="str">
        <f>IF(NOT(ISBLANK('Material Cost Schedule'!$O27)), 'Material Cost Schedule'!$O27, "")</f>
        <v xml:space="preserve">2025.06.23 </v>
      </c>
      <c r="D21" s="90">
        <f>IF(NOT(ISBLANK('Material Cost Schedule'!$K27)), 'Material Cost Schedule'!$K27, "")</f>
        <v>7.28</v>
      </c>
      <c r="E21" s="90">
        <f>IF(NOT(ISBLANK('Material Cost Schedule'!$N27)), 'Material Cost Schedule'!$N27, "")</f>
        <v>14.56</v>
      </c>
      <c r="F21" s="90">
        <f>IF(NOT(ISBLANK('Material Cost Schedule'!$D27)), 'Material Cost Schedule'!$D27, "")</f>
        <v>2</v>
      </c>
      <c r="G21" s="90"/>
      <c r="H21" s="90" t="str">
        <f>IF(NOT(ISBLANK('Material Cost Schedule'!$J27)), 'Material Cost Schedule'!$J27, "")</f>
        <v>CEF</v>
      </c>
      <c r="I21" s="90" t="str">
        <f>IF(NOT(ISBLANK('Material Cost Schedule'!$F27)), 'Material Cost Schedule'!$F27, "")</f>
        <v>2591-7886</v>
      </c>
      <c r="J21" s="90"/>
      <c r="K21" s="90">
        <v>1</v>
      </c>
      <c r="L21" s="90" t="str">
        <f>IF(NOT(ISBLANK('Material Cost Schedule'!$P27)), 'Material Cost Schedule'!$P27, "")</f>
        <v>Already Ordered</v>
      </c>
      <c r="M21" s="90" t="s">
        <v>115</v>
      </c>
    </row>
    <row r="22" spans="1:13" x14ac:dyDescent="0.25">
      <c r="A22" s="90" t="str">
        <f>IF(NOT(ISBLANK('Material Cost Schedule'!$F$2)), 'Material Cost Schedule'!$F$2, "")</f>
        <v>ARJ-CLA-J0006-01-04-CS001</v>
      </c>
      <c r="B22" s="90" t="str">
        <f>IF(NOT(ISBLANK('Material Cost Schedule'!$G28)), 'Material Cost Schedule'!$G28, "")</f>
        <v/>
      </c>
      <c r="C22" s="93" t="str">
        <f>IF(NOT(ISBLANK('Material Cost Schedule'!$O28)), 'Material Cost Schedule'!$O28, "")</f>
        <v/>
      </c>
      <c r="D22" s="90" t="str">
        <f>IF(NOT(ISBLANK('Material Cost Schedule'!$K28)), 'Material Cost Schedule'!$K28, "")</f>
        <v/>
      </c>
      <c r="E22" s="90">
        <f>IF(NOT(ISBLANK('Material Cost Schedule'!$N28)), 'Material Cost Schedule'!$N28, "")</f>
        <v>0</v>
      </c>
      <c r="F22" s="90" t="str">
        <f>IF(NOT(ISBLANK('Material Cost Schedule'!$D28)), 'Material Cost Schedule'!$D28, "")</f>
        <v/>
      </c>
      <c r="G22" s="90"/>
      <c r="H22" s="90" t="str">
        <f>IF(NOT(ISBLANK('Material Cost Schedule'!$J28)), 'Material Cost Schedule'!$J28, "")</f>
        <v/>
      </c>
      <c r="I22" s="90" t="str">
        <f>IF(NOT(ISBLANK('Material Cost Schedule'!$F28)), 'Material Cost Schedule'!$F28, "")</f>
        <v/>
      </c>
      <c r="J22" s="90"/>
      <c r="K22" s="90">
        <v>1</v>
      </c>
      <c r="L22" s="90" t="str">
        <f>IF(NOT(ISBLANK('Material Cost Schedule'!$P28)), 'Material Cost Schedule'!$P28, "")</f>
        <v/>
      </c>
      <c r="M22" s="90" t="s">
        <v>115</v>
      </c>
    </row>
    <row r="23" spans="1:13" x14ac:dyDescent="0.25">
      <c r="A23" s="90" t="str">
        <f>IF(NOT(ISBLANK('Material Cost Schedule'!$F$2)), 'Material Cost Schedule'!$F$2, "")</f>
        <v>ARJ-CLA-J0006-01-04-CS001</v>
      </c>
      <c r="B23" s="90" t="str">
        <f>IF(NOT(ISBLANK('Material Cost Schedule'!$G29)), 'Material Cost Schedule'!$G29, "")</f>
        <v/>
      </c>
      <c r="C23" s="93" t="str">
        <f>IF(NOT(ISBLANK('Material Cost Schedule'!$O29)), 'Material Cost Schedule'!$O29, "")</f>
        <v/>
      </c>
      <c r="D23" s="90" t="str">
        <f>IF(NOT(ISBLANK('Material Cost Schedule'!$K29)), 'Material Cost Schedule'!$K29, "")</f>
        <v/>
      </c>
      <c r="E23" s="90">
        <f>IF(NOT(ISBLANK('Material Cost Schedule'!$N29)), 'Material Cost Schedule'!$N29, "")</f>
        <v>0</v>
      </c>
      <c r="F23" s="90" t="str">
        <f>IF(NOT(ISBLANK('Material Cost Schedule'!$D29)), 'Material Cost Schedule'!$D29, "")</f>
        <v/>
      </c>
      <c r="G23" s="90"/>
      <c r="H23" s="90" t="str">
        <f>IF(NOT(ISBLANK('Material Cost Schedule'!$J29)), 'Material Cost Schedule'!$J29, "")</f>
        <v/>
      </c>
      <c r="I23" s="90" t="str">
        <f>IF(NOT(ISBLANK('Material Cost Schedule'!$F29)), 'Material Cost Schedule'!$F29, "")</f>
        <v/>
      </c>
      <c r="J23" s="90"/>
      <c r="K23" s="90">
        <v>1</v>
      </c>
      <c r="L23" s="90" t="str">
        <f>IF(NOT(ISBLANK('Material Cost Schedule'!$P29)), 'Material Cost Schedule'!$P29, "")</f>
        <v/>
      </c>
      <c r="M23" s="90" t="s">
        <v>115</v>
      </c>
    </row>
    <row r="24" spans="1:13" x14ac:dyDescent="0.25">
      <c r="A24" s="90" t="str">
        <f>IF(NOT(ISBLANK('Material Cost Schedule'!$F$2)), 'Material Cost Schedule'!$F$2, "")</f>
        <v>ARJ-CLA-J0006-01-04-CS001</v>
      </c>
      <c r="B24" s="90" t="str">
        <f>IF(NOT(ISBLANK('Material Cost Schedule'!$G30)), 'Material Cost Schedule'!$G30, "")</f>
        <v xml:space="preserve">PLC </v>
      </c>
      <c r="C24" s="93" t="str">
        <f>IF(NOT(ISBLANK('Material Cost Schedule'!$O30)), 'Material Cost Schedule'!$O30, "")</f>
        <v/>
      </c>
      <c r="D24" s="90" t="str">
        <f>IF(NOT(ISBLANK('Material Cost Schedule'!$K30)), 'Material Cost Schedule'!$K30, "")</f>
        <v/>
      </c>
      <c r="E24" s="90">
        <f>IF(NOT(ISBLANK('Material Cost Schedule'!$N30)), 'Material Cost Schedule'!$N30, "")</f>
        <v>0</v>
      </c>
      <c r="F24" s="90" t="str">
        <f>IF(NOT(ISBLANK('Material Cost Schedule'!$D30)), 'Material Cost Schedule'!$D30, "")</f>
        <v/>
      </c>
      <c r="G24" s="90"/>
      <c r="H24" s="90" t="str">
        <f>IF(NOT(ISBLANK('Material Cost Schedule'!$J30)), 'Material Cost Schedule'!$J30, "")</f>
        <v/>
      </c>
      <c r="I24" s="90" t="str">
        <f>IF(NOT(ISBLANK('Material Cost Schedule'!$F30)), 'Material Cost Schedule'!$F30, "")</f>
        <v/>
      </c>
      <c r="J24" s="90"/>
      <c r="K24" s="90">
        <v>1</v>
      </c>
      <c r="L24" s="90" t="str">
        <f>IF(NOT(ISBLANK('Material Cost Schedule'!$P30)), 'Material Cost Schedule'!$P30, "")</f>
        <v/>
      </c>
      <c r="M24" s="90" t="s">
        <v>115</v>
      </c>
    </row>
    <row r="25" spans="1:13" x14ac:dyDescent="0.25">
      <c r="A25" s="90" t="str">
        <f>IF(NOT(ISBLANK('Material Cost Schedule'!$F$2)), 'Material Cost Schedule'!$F$2, "")</f>
        <v>ARJ-CLA-J0006-01-04-CS001</v>
      </c>
      <c r="B25" s="90" t="str">
        <f>IF(NOT(ISBLANK('Material Cost Schedule'!$G31)), 'Material Cost Schedule'!$G31, "")</f>
        <v>SIMATIC S7-1200, CPU 1211C, compact CPU, DC/DC/relay</v>
      </c>
      <c r="C25" s="93" t="str">
        <f>IF(NOT(ISBLANK('Material Cost Schedule'!$O31)), 'Material Cost Schedule'!$O31, "")</f>
        <v>2025.06.25</v>
      </c>
      <c r="D25" s="90">
        <f>IF(NOT(ISBLANK('Material Cost Schedule'!$K31)), 'Material Cost Schedule'!$K31, "")</f>
        <v>215</v>
      </c>
      <c r="E25" s="90">
        <f>IF(NOT(ISBLANK('Material Cost Schedule'!$N31)), 'Material Cost Schedule'!$N31, "")</f>
        <v>430</v>
      </c>
      <c r="F25" s="90">
        <f>IF(NOT(ISBLANK('Material Cost Schedule'!$D31)), 'Material Cost Schedule'!$D31, "")</f>
        <v>2</v>
      </c>
      <c r="G25" s="90"/>
      <c r="H25" s="90" t="str">
        <f>IF(NOT(ISBLANK('Material Cost Schedule'!$J31)), 'Material Cost Schedule'!$J31, "")</f>
        <v xml:space="preserve">Underwoods </v>
      </c>
      <c r="I25" s="90" t="str">
        <f>IF(NOT(ISBLANK('Material Cost Schedule'!$F31)), 'Material Cost Schedule'!$F31, "")</f>
        <v>6ES7211-1HE40-0XB0</v>
      </c>
      <c r="J25" s="90"/>
      <c r="K25" s="90">
        <v>1</v>
      </c>
      <c r="L25" s="90" t="str">
        <f>IF(NOT(ISBLANK('Material Cost Schedule'!$P31)), 'Material Cost Schedule'!$P31, "")</f>
        <v>Already Ordered</v>
      </c>
      <c r="M25" s="90" t="s">
        <v>115</v>
      </c>
    </row>
    <row r="26" spans="1:13" x14ac:dyDescent="0.25">
      <c r="A26" s="90" t="str">
        <f>IF(NOT(ISBLANK('Material Cost Schedule'!$F$2)), 'Material Cost Schedule'!$F$2, "")</f>
        <v>ARJ-CLA-J0006-01-04-CS001</v>
      </c>
      <c r="B26" s="90" t="str">
        <f>IF(NOT(ISBLANK('Material Cost Schedule'!$G32)), 'Material Cost Schedule'!$G32, "")</f>
        <v xml:space="preserve">Carriage </v>
      </c>
      <c r="C26" s="93" t="str">
        <f>IF(NOT(ISBLANK('Material Cost Schedule'!$O32)), 'Material Cost Schedule'!$O32, "")</f>
        <v>2025.06.25</v>
      </c>
      <c r="D26" s="90">
        <f>IF(NOT(ISBLANK('Material Cost Schedule'!$K32)), 'Material Cost Schedule'!$K32, "")</f>
        <v>9.75</v>
      </c>
      <c r="E26" s="90">
        <f>IF(NOT(ISBLANK('Material Cost Schedule'!$N32)), 'Material Cost Schedule'!$N32, "")</f>
        <v>9.75</v>
      </c>
      <c r="F26" s="90">
        <f>IF(NOT(ISBLANK('Material Cost Schedule'!$D32)), 'Material Cost Schedule'!$D32, "")</f>
        <v>1</v>
      </c>
      <c r="G26" s="90"/>
      <c r="H26" s="90" t="str">
        <f>IF(NOT(ISBLANK('Material Cost Schedule'!$J32)), 'Material Cost Schedule'!$J32, "")</f>
        <v/>
      </c>
      <c r="I26" s="90" t="str">
        <f>IF(NOT(ISBLANK('Material Cost Schedule'!$F32)), 'Material Cost Schedule'!$F32, "")</f>
        <v/>
      </c>
      <c r="J26" s="90"/>
      <c r="K26" s="90">
        <v>1</v>
      </c>
      <c r="L26" s="90" t="str">
        <f>IF(NOT(ISBLANK('Material Cost Schedule'!$P32)), 'Material Cost Schedule'!$P32, "")</f>
        <v>Already Ordered</v>
      </c>
      <c r="M26" s="90" t="s">
        <v>115</v>
      </c>
    </row>
    <row r="27" spans="1:13" x14ac:dyDescent="0.25">
      <c r="A27" s="90" t="str">
        <f>IF(NOT(ISBLANK('Material Cost Schedule'!$F$2)), 'Material Cost Schedule'!$F$2, "")</f>
        <v>ARJ-CLA-J0006-01-04-CS001</v>
      </c>
      <c r="B27" s="90" t="str">
        <f>IF(NOT(ISBLANK('Material Cost Schedule'!$G33)), 'Material Cost Schedule'!$G33, "")</f>
        <v/>
      </c>
      <c r="C27" s="93" t="str">
        <f>IF(NOT(ISBLANK('Material Cost Schedule'!$O33)), 'Material Cost Schedule'!$O33, "")</f>
        <v/>
      </c>
      <c r="D27" s="90" t="str">
        <f>IF(NOT(ISBLANK('Material Cost Schedule'!$K33)), 'Material Cost Schedule'!$K33, "")</f>
        <v/>
      </c>
      <c r="E27" s="90">
        <f>IF(NOT(ISBLANK('Material Cost Schedule'!$N33)), 'Material Cost Schedule'!$N33, "")</f>
        <v>0</v>
      </c>
      <c r="F27" s="90" t="str">
        <f>IF(NOT(ISBLANK('Material Cost Schedule'!$D33)), 'Material Cost Schedule'!$D33, "")</f>
        <v/>
      </c>
      <c r="G27" s="90"/>
      <c r="H27" s="90" t="str">
        <f>IF(NOT(ISBLANK('Material Cost Schedule'!$J33)), 'Material Cost Schedule'!$J33, "")</f>
        <v/>
      </c>
      <c r="I27" s="90" t="str">
        <f>IF(NOT(ISBLANK('Material Cost Schedule'!$F33)), 'Material Cost Schedule'!$F33, "")</f>
        <v/>
      </c>
      <c r="J27" s="90"/>
      <c r="K27" s="90">
        <v>1</v>
      </c>
      <c r="L27" s="90" t="str">
        <f>IF(NOT(ISBLANK('Material Cost Schedule'!$P33)), 'Material Cost Schedule'!$P33, "")</f>
        <v/>
      </c>
      <c r="M27" s="90" t="s">
        <v>115</v>
      </c>
    </row>
    <row r="28" spans="1:13" x14ac:dyDescent="0.25">
      <c r="A28" s="90" t="str">
        <f>IF(NOT(ISBLANK('Material Cost Schedule'!$F$2)), 'Material Cost Schedule'!$F$2, "")</f>
        <v>ARJ-CLA-J0006-01-04-CS001</v>
      </c>
      <c r="B28" s="90" t="str">
        <f>IF(NOT(ISBLANK('Material Cost Schedule'!$G34)), 'Material Cost Schedule'!$G34, "")</f>
        <v xml:space="preserve">Servo test equipment </v>
      </c>
      <c r="C28" s="93" t="str">
        <f>IF(NOT(ISBLANK('Material Cost Schedule'!$O34)), 'Material Cost Schedule'!$O34, "")</f>
        <v/>
      </c>
      <c r="D28" s="90" t="str">
        <f>IF(NOT(ISBLANK('Material Cost Schedule'!$K34)), 'Material Cost Schedule'!$K34, "")</f>
        <v/>
      </c>
      <c r="E28" s="90">
        <f>IF(NOT(ISBLANK('Material Cost Schedule'!$N34)), 'Material Cost Schedule'!$N34, "")</f>
        <v>0</v>
      </c>
      <c r="F28" s="90" t="str">
        <f>IF(NOT(ISBLANK('Material Cost Schedule'!$D34)), 'Material Cost Schedule'!$D34, "")</f>
        <v/>
      </c>
      <c r="G28" s="90"/>
      <c r="H28" s="90" t="str">
        <f>IF(NOT(ISBLANK('Material Cost Schedule'!$J34)), 'Material Cost Schedule'!$J34, "")</f>
        <v/>
      </c>
      <c r="I28" s="90" t="str">
        <f>IF(NOT(ISBLANK('Material Cost Schedule'!$F34)), 'Material Cost Schedule'!$F34, "")</f>
        <v/>
      </c>
      <c r="J28" s="90"/>
      <c r="K28" s="90">
        <v>1</v>
      </c>
      <c r="L28" s="90" t="str">
        <f>IF(NOT(ISBLANK('Material Cost Schedule'!$P34)), 'Material Cost Schedule'!$P34, "")</f>
        <v/>
      </c>
      <c r="M28" s="90" t="s">
        <v>115</v>
      </c>
    </row>
    <row r="29" spans="1:13" x14ac:dyDescent="0.25">
      <c r="A29" s="90" t="str">
        <f>IF(NOT(ISBLANK('Material Cost Schedule'!$F$2)), 'Material Cost Schedule'!$F$2, "")</f>
        <v>ARJ-CLA-J0006-01-04-CS001</v>
      </c>
      <c r="B29" s="90" t="str">
        <f>IF(NOT(ISBLANK('Material Cost Schedule'!$G35)), 'Material Cost Schedule'!$G35, "")</f>
        <v/>
      </c>
      <c r="C29" s="93" t="str">
        <f>IF(NOT(ISBLANK('Material Cost Schedule'!$O35)), 'Material Cost Schedule'!$O35, "")</f>
        <v/>
      </c>
      <c r="D29" s="90" t="str">
        <f>IF(NOT(ISBLANK('Material Cost Schedule'!$K35)), 'Material Cost Schedule'!$K35, "")</f>
        <v/>
      </c>
      <c r="E29" s="90">
        <f>IF(NOT(ISBLANK('Material Cost Schedule'!$N35)), 'Material Cost Schedule'!$N35, "")</f>
        <v>0</v>
      </c>
      <c r="F29" s="90" t="str">
        <f>IF(NOT(ISBLANK('Material Cost Schedule'!$D35)), 'Material Cost Schedule'!$D35, "")</f>
        <v/>
      </c>
      <c r="G29" s="90"/>
      <c r="H29" s="90" t="str">
        <f>IF(NOT(ISBLANK('Material Cost Schedule'!$J35)), 'Material Cost Schedule'!$J35, "")</f>
        <v/>
      </c>
      <c r="I29" s="90" t="str">
        <f>IF(NOT(ISBLANK('Material Cost Schedule'!$F35)), 'Material Cost Schedule'!$F35, "")</f>
        <v/>
      </c>
      <c r="J29" s="90"/>
      <c r="K29" s="90">
        <v>1</v>
      </c>
      <c r="L29" s="90" t="str">
        <f>IF(NOT(ISBLANK('Material Cost Schedule'!$P35)), 'Material Cost Schedule'!$P35, "")</f>
        <v/>
      </c>
      <c r="M29" s="90" t="s">
        <v>115</v>
      </c>
    </row>
    <row r="30" spans="1:13" x14ac:dyDescent="0.25">
      <c r="A30" s="90" t="str">
        <f>IF(NOT(ISBLANK('Material Cost Schedule'!$F$2)), 'Material Cost Schedule'!$F$2, "")</f>
        <v>ARJ-CLA-J0006-01-04-CS001</v>
      </c>
      <c r="B30" s="90" t="str">
        <f>IF(NOT(ISBLANK('Material Cost Schedule'!$G36)), 'Material Cost Schedule'!$G36, "")</f>
        <v>E Series Nema 17 Bipolar 1.8deg 17Ncm(24.07oz.in) 1A 42x42x23mm 4 Wires</v>
      </c>
      <c r="C30" s="93" t="str">
        <f>IF(NOT(ISBLANK('Material Cost Schedule'!$O36)), 'Material Cost Schedule'!$O36, "")</f>
        <v xml:space="preserve">2025.06.23 </v>
      </c>
      <c r="D30" s="90">
        <f>IF(NOT(ISBLANK('Material Cost Schedule'!$K36)), 'Material Cost Schedule'!$K36, "")</f>
        <v>3.58</v>
      </c>
      <c r="E30" s="90">
        <f>IF(NOT(ISBLANK('Material Cost Schedule'!$N36)), 'Material Cost Schedule'!$N36, "")</f>
        <v>3.58</v>
      </c>
      <c r="F30" s="90">
        <f>IF(NOT(ISBLANK('Material Cost Schedule'!$D36)), 'Material Cost Schedule'!$D36, "")</f>
        <v>1</v>
      </c>
      <c r="G30" s="90"/>
      <c r="H30" s="90" t="str">
        <f>IF(NOT(ISBLANK('Material Cost Schedule'!$J36)), 'Material Cost Schedule'!$J36, "")</f>
        <v>https://www.stepperonline.co.uk/</v>
      </c>
      <c r="I30" s="90" t="str">
        <f>IF(NOT(ISBLANK('Material Cost Schedule'!$F36)), 'Material Cost Schedule'!$F36, "")</f>
        <v>Nema 17 Motor</v>
      </c>
      <c r="J30" s="90"/>
      <c r="K30" s="90">
        <v>1</v>
      </c>
      <c r="L30" s="90" t="str">
        <f>IF(NOT(ISBLANK('Material Cost Schedule'!$P36)), 'Material Cost Schedule'!$P36, "")</f>
        <v>Already Ordered</v>
      </c>
      <c r="M30" s="90" t="s">
        <v>115</v>
      </c>
    </row>
    <row r="31" spans="1:13" x14ac:dyDescent="0.25">
      <c r="A31" s="90" t="str">
        <f>IF(NOT(ISBLANK('Material Cost Schedule'!$F$2)), 'Material Cost Schedule'!$F$2, "")</f>
        <v>ARJ-CLA-J0006-01-04-CS001</v>
      </c>
      <c r="B31" s="90" t="str">
        <f>IF(NOT(ISBLANK('Material Cost Schedule'!$G37)), 'Material Cost Schedule'!$G37, "")</f>
        <v/>
      </c>
      <c r="C31" s="93" t="str">
        <f>IF(NOT(ISBLANK('Material Cost Schedule'!$O37)), 'Material Cost Schedule'!$O37, "")</f>
        <v/>
      </c>
      <c r="D31" s="90" t="str">
        <f>IF(NOT(ISBLANK('Material Cost Schedule'!$K37)), 'Material Cost Schedule'!$K37, "")</f>
        <v/>
      </c>
      <c r="E31" s="90">
        <f>IF(NOT(ISBLANK('Material Cost Schedule'!$N37)), 'Material Cost Schedule'!$N37, "")</f>
        <v>0</v>
      </c>
      <c r="F31" s="90" t="str">
        <f>IF(NOT(ISBLANK('Material Cost Schedule'!$D37)), 'Material Cost Schedule'!$D37, "")</f>
        <v/>
      </c>
      <c r="G31" s="90"/>
      <c r="H31" s="90" t="str">
        <f>IF(NOT(ISBLANK('Material Cost Schedule'!$J37)), 'Material Cost Schedule'!$J37, "")</f>
        <v/>
      </c>
      <c r="I31" s="90" t="str">
        <f>IF(NOT(ISBLANK('Material Cost Schedule'!$F37)), 'Material Cost Schedule'!$F37, "")</f>
        <v/>
      </c>
      <c r="J31" s="90"/>
      <c r="K31" s="90">
        <v>1</v>
      </c>
      <c r="L31" s="90" t="str">
        <f>IF(NOT(ISBLANK('Material Cost Schedule'!$P37)), 'Material Cost Schedule'!$P37, "")</f>
        <v/>
      </c>
      <c r="M31" s="90" t="s">
        <v>115</v>
      </c>
    </row>
    <row r="32" spans="1:13" x14ac:dyDescent="0.25">
      <c r="A32" s="90" t="str">
        <f>IF(NOT(ISBLANK('Material Cost Schedule'!$F$2)), 'Material Cost Schedule'!$F$2, "")</f>
        <v>ARJ-CLA-J0006-01-04-CS001</v>
      </c>
      <c r="B32" s="90" t="str">
        <f>IF(NOT(ISBLANK('Material Cost Schedule'!$G38)), 'Material Cost Schedule'!$G38, "")</f>
        <v>Digital Stepper Drive 1.0-3.2A 10-30VDC for Nema 17, 23 Stepper Motor</v>
      </c>
      <c r="C32" s="93" t="str">
        <f>IF(NOT(ISBLANK('Material Cost Schedule'!$O38)), 'Material Cost Schedule'!$O38, "")</f>
        <v xml:space="preserve">2025.06.23 </v>
      </c>
      <c r="D32" s="90">
        <f>IF(NOT(ISBLANK('Material Cost Schedule'!$K38)), 'Material Cost Schedule'!$K38, "")</f>
        <v>13.48</v>
      </c>
      <c r="E32" s="90">
        <f>IF(NOT(ISBLANK('Material Cost Schedule'!$N38)), 'Material Cost Schedule'!$N38, "")</f>
        <v>13.48</v>
      </c>
      <c r="F32" s="90">
        <f>IF(NOT(ISBLANK('Material Cost Schedule'!$D38)), 'Material Cost Schedule'!$D38, "")</f>
        <v>1</v>
      </c>
      <c r="G32" s="90"/>
      <c r="H32" s="90" t="str">
        <f>IF(NOT(ISBLANK('Material Cost Schedule'!$J38)), 'Material Cost Schedule'!$J38, "")</f>
        <v>https://www.stepperonline.co.uk/</v>
      </c>
      <c r="I32" s="90" t="str">
        <f>IF(NOT(ISBLANK('Material Cost Schedule'!$F38)), 'Material Cost Schedule'!$F38, "")</f>
        <v/>
      </c>
      <c r="J32" s="90"/>
      <c r="K32" s="90">
        <v>1</v>
      </c>
      <c r="L32" s="90" t="str">
        <f>IF(NOT(ISBLANK('Material Cost Schedule'!$P38)), 'Material Cost Schedule'!$P38, "")</f>
        <v>Already Ordered</v>
      </c>
      <c r="M32" s="90" t="s">
        <v>115</v>
      </c>
    </row>
    <row r="33" spans="1:13" x14ac:dyDescent="0.25">
      <c r="A33" s="90" t="str">
        <f>IF(NOT(ISBLANK('Material Cost Schedule'!$F$2)), 'Material Cost Schedule'!$F$2, "")</f>
        <v>ARJ-CLA-J0006-01-04-CS001</v>
      </c>
      <c r="B33" s="90" t="str">
        <f>IF(NOT(ISBLANK('Material Cost Schedule'!$G39)), 'Material Cost Schedule'!$G39, "")</f>
        <v/>
      </c>
      <c r="C33" s="93" t="str">
        <f>IF(NOT(ISBLANK('Material Cost Schedule'!$O39)), 'Material Cost Schedule'!$O39, "")</f>
        <v/>
      </c>
      <c r="D33" s="90" t="str">
        <f>IF(NOT(ISBLANK('Material Cost Schedule'!$K39)), 'Material Cost Schedule'!$K39, "")</f>
        <v/>
      </c>
      <c r="E33" s="90">
        <f>IF(NOT(ISBLANK('Material Cost Schedule'!$N39)), 'Material Cost Schedule'!$N39, "")</f>
        <v>0</v>
      </c>
      <c r="F33" s="90" t="str">
        <f>IF(NOT(ISBLANK('Material Cost Schedule'!$D39)), 'Material Cost Schedule'!$D39, "")</f>
        <v/>
      </c>
      <c r="G33" s="90"/>
      <c r="H33" s="90" t="str">
        <f>IF(NOT(ISBLANK('Material Cost Schedule'!$J39)), 'Material Cost Schedule'!$J39, "")</f>
        <v/>
      </c>
      <c r="I33" s="90" t="str">
        <f>IF(NOT(ISBLANK('Material Cost Schedule'!$F39)), 'Material Cost Schedule'!$F39, "")</f>
        <v/>
      </c>
      <c r="J33" s="90"/>
      <c r="K33" s="90">
        <v>1</v>
      </c>
      <c r="L33" s="90" t="str">
        <f>IF(NOT(ISBLANK('Material Cost Schedule'!$P39)), 'Material Cost Schedule'!$P39, "")</f>
        <v/>
      </c>
      <c r="M33" s="90" t="s">
        <v>115</v>
      </c>
    </row>
    <row r="34" spans="1:13" x14ac:dyDescent="0.25">
      <c r="A34" s="90" t="str">
        <f>IF(NOT(ISBLANK('Material Cost Schedule'!$F$2)), 'Material Cost Schedule'!$F$2, "")</f>
        <v>ARJ-CLA-J0006-01-04-CS001</v>
      </c>
      <c r="B34" s="90" t="str">
        <f>IF(NOT(ISBLANK('Material Cost Schedule'!$G40)), 'Material Cost Schedule'!$G40, "")</f>
        <v>Motor Bracket</v>
      </c>
      <c r="C34" s="93" t="str">
        <f>IF(NOT(ISBLANK('Material Cost Schedule'!$O40)), 'Material Cost Schedule'!$O40, "")</f>
        <v xml:space="preserve">2025.06.23 </v>
      </c>
      <c r="D34" s="90">
        <f>IF(NOT(ISBLANK('Material Cost Schedule'!$K40)), 'Material Cost Schedule'!$K40, "")</f>
        <v>1.55</v>
      </c>
      <c r="E34" s="90">
        <f>IF(NOT(ISBLANK('Material Cost Schedule'!$N40)), 'Material Cost Schedule'!$N40, "")</f>
        <v>3.1</v>
      </c>
      <c r="F34" s="90">
        <f>IF(NOT(ISBLANK('Material Cost Schedule'!$D40)), 'Material Cost Schedule'!$D40, "")</f>
        <v>2</v>
      </c>
      <c r="G34" s="90"/>
      <c r="H34" s="90" t="str">
        <f>IF(NOT(ISBLANK('Material Cost Schedule'!$J40)), 'Material Cost Schedule'!$J40, "")</f>
        <v>https://www.stepperonline.co.uk/</v>
      </c>
      <c r="I34" s="90" t="str">
        <f>IF(NOT(ISBLANK('Material Cost Schedule'!$F40)), 'Material Cost Schedule'!$F40, "")</f>
        <v/>
      </c>
      <c r="J34" s="90"/>
      <c r="K34" s="90">
        <v>1</v>
      </c>
      <c r="L34" s="90" t="str">
        <f>IF(NOT(ISBLANK('Material Cost Schedule'!$P40)), 'Material Cost Schedule'!$P40, "")</f>
        <v>Already Ordered</v>
      </c>
      <c r="M34" s="90" t="s">
        <v>115</v>
      </c>
    </row>
    <row r="35" spans="1:13" x14ac:dyDescent="0.25">
      <c r="A35" s="90" t="str">
        <f>IF(NOT(ISBLANK('Material Cost Schedule'!$F$2)), 'Material Cost Schedule'!$F$2, "")</f>
        <v>ARJ-CLA-J0006-01-04-CS001</v>
      </c>
      <c r="B35" s="90" t="str">
        <f>IF(NOT(ISBLANK('Material Cost Schedule'!$G41)), 'Material Cost Schedule'!$G41, "")</f>
        <v/>
      </c>
      <c r="C35" s="93" t="str">
        <f>IF(NOT(ISBLANK('Material Cost Schedule'!$O41)), 'Material Cost Schedule'!$O41, "")</f>
        <v/>
      </c>
      <c r="D35" s="90" t="str">
        <f>IF(NOT(ISBLANK('Material Cost Schedule'!$K41)), 'Material Cost Schedule'!$K41, "")</f>
        <v/>
      </c>
      <c r="E35" s="90">
        <f>IF(NOT(ISBLANK('Material Cost Schedule'!$N41)), 'Material Cost Schedule'!$N41, "")</f>
        <v>0</v>
      </c>
      <c r="F35" s="90" t="str">
        <f>IF(NOT(ISBLANK('Material Cost Schedule'!$D41)), 'Material Cost Schedule'!$D41, "")</f>
        <v/>
      </c>
      <c r="G35" s="90"/>
      <c r="H35" s="90" t="str">
        <f>IF(NOT(ISBLANK('Material Cost Schedule'!$J41)), 'Material Cost Schedule'!$J41, "")</f>
        <v/>
      </c>
      <c r="I35" s="90" t="str">
        <f>IF(NOT(ISBLANK('Material Cost Schedule'!$F41)), 'Material Cost Schedule'!$F41, "")</f>
        <v/>
      </c>
      <c r="J35" s="90"/>
      <c r="K35" s="90">
        <v>1</v>
      </c>
      <c r="L35" s="90" t="str">
        <f>IF(NOT(ISBLANK('Material Cost Schedule'!$P41)), 'Material Cost Schedule'!$P41, "")</f>
        <v/>
      </c>
      <c r="M35" s="90" t="s">
        <v>115</v>
      </c>
    </row>
    <row r="36" spans="1:13" x14ac:dyDescent="0.25">
      <c r="A36" s="90" t="str">
        <f>IF(NOT(ISBLANK('Material Cost Schedule'!$F$2)), 'Material Cost Schedule'!$F$2, "")</f>
        <v>ARJ-CLA-J0006-01-04-CS001</v>
      </c>
      <c r="B36" s="90" t="str">
        <f>IF(NOT(ISBLANK('Material Cost Schedule'!$G42)), 'Material Cost Schedule'!$G42, "")</f>
        <v>sourcing map 2pcs 5mm to 6mm Aluminum Alloy Shaft Coupling Flexible Coupler Motor Connector Joint L25xD19 Silver</v>
      </c>
      <c r="C36" s="93" t="str">
        <f>IF(NOT(ISBLANK('Material Cost Schedule'!$O42)), 'Material Cost Schedule'!$O42, "")</f>
        <v xml:space="preserve">2025.06.23 </v>
      </c>
      <c r="D36" s="90">
        <f>IF(NOT(ISBLANK('Material Cost Schedule'!$K42)), 'Material Cost Schedule'!$K42, "")</f>
        <v>8.49</v>
      </c>
      <c r="E36" s="90">
        <f>IF(NOT(ISBLANK('Material Cost Schedule'!$N42)), 'Material Cost Schedule'!$N42, "")</f>
        <v>8.49</v>
      </c>
      <c r="F36" s="90">
        <f>IF(NOT(ISBLANK('Material Cost Schedule'!$D42)), 'Material Cost Schedule'!$D42, "")</f>
        <v>1</v>
      </c>
      <c r="G36" s="90"/>
      <c r="H36" s="90" t="str">
        <f>IF(NOT(ISBLANK('Material Cost Schedule'!$J42)), 'Material Cost Schedule'!$J42, "")</f>
        <v>Amazon UK</v>
      </c>
      <c r="I36" s="90" t="str">
        <f>IF(NOT(ISBLANK('Material Cost Schedule'!$F42)), 'Material Cost Schedule'!$F42, "")</f>
        <v>ASIN: B07G6T4YYF</v>
      </c>
      <c r="J36" s="90"/>
      <c r="K36" s="90">
        <v>1</v>
      </c>
      <c r="L36" s="90" t="str">
        <f>IF(NOT(ISBLANK('Material Cost Schedule'!$P42)), 'Material Cost Schedule'!$P42, "")</f>
        <v>Already Ordered</v>
      </c>
      <c r="M36" s="90" t="s">
        <v>115</v>
      </c>
    </row>
    <row r="37" spans="1:13" x14ac:dyDescent="0.25">
      <c r="A37" s="90" t="str">
        <f>IF(NOT(ISBLANK('Material Cost Schedule'!$F$2)), 'Material Cost Schedule'!$F$2, "")</f>
        <v>ARJ-CLA-J0006-01-04-CS001</v>
      </c>
      <c r="B37" s="90" t="str">
        <f>IF(NOT(ISBLANK('Material Cost Schedule'!$G43)), 'Material Cost Schedule'!$G43, "")</f>
        <v/>
      </c>
      <c r="C37" s="93" t="str">
        <f>IF(NOT(ISBLANK('Material Cost Schedule'!$O43)), 'Material Cost Schedule'!$O43, "")</f>
        <v/>
      </c>
      <c r="D37" s="90" t="str">
        <f>IF(NOT(ISBLANK('Material Cost Schedule'!$K43)), 'Material Cost Schedule'!$K43, "")</f>
        <v/>
      </c>
      <c r="E37" s="90">
        <f>IF(NOT(ISBLANK('Material Cost Schedule'!$N43)), 'Material Cost Schedule'!$N43, "")</f>
        <v>0</v>
      </c>
      <c r="F37" s="90" t="str">
        <f>IF(NOT(ISBLANK('Material Cost Schedule'!$D43)), 'Material Cost Schedule'!$D43, "")</f>
        <v/>
      </c>
      <c r="G37" s="90"/>
      <c r="H37" s="90" t="str">
        <f>IF(NOT(ISBLANK('Material Cost Schedule'!$J43)), 'Material Cost Schedule'!$J43, "")</f>
        <v/>
      </c>
      <c r="I37" s="90" t="str">
        <f>IF(NOT(ISBLANK('Material Cost Schedule'!$F43)), 'Material Cost Schedule'!$F43, "")</f>
        <v/>
      </c>
      <c r="J37" s="90"/>
      <c r="K37" s="90">
        <v>1</v>
      </c>
      <c r="L37" s="90" t="str">
        <f>IF(NOT(ISBLANK('Material Cost Schedule'!$P43)), 'Material Cost Schedule'!$P43, "")</f>
        <v/>
      </c>
      <c r="M37" s="90" t="s">
        <v>115</v>
      </c>
    </row>
    <row r="38" spans="1:13" x14ac:dyDescent="0.25">
      <c r="A38" s="90" t="str">
        <f>IF(NOT(ISBLANK('Material Cost Schedule'!$F$2)), 'Material Cost Schedule'!$F$2, "")</f>
        <v>ARJ-CLA-J0006-01-04-CS001</v>
      </c>
      <c r="B38" s="90" t="str">
        <f>IF(NOT(ISBLANK('Material Cost Schedule'!$G44)), 'Material Cost Schedule'!$G44, "")</f>
        <v/>
      </c>
      <c r="C38" s="93" t="str">
        <f>IF(NOT(ISBLANK('Material Cost Schedule'!$O44)), 'Material Cost Schedule'!$O44, "")</f>
        <v/>
      </c>
      <c r="D38" s="90" t="str">
        <f>IF(NOT(ISBLANK('Material Cost Schedule'!$K44)), 'Material Cost Schedule'!$K44, "")</f>
        <v/>
      </c>
      <c r="E38" s="90">
        <f>IF(NOT(ISBLANK('Material Cost Schedule'!$N44)), 'Material Cost Schedule'!$N44, "")</f>
        <v>0</v>
      </c>
      <c r="F38" s="90" t="str">
        <f>IF(NOT(ISBLANK('Material Cost Schedule'!$D44)), 'Material Cost Schedule'!$D44, "")</f>
        <v/>
      </c>
      <c r="G38" s="90"/>
      <c r="H38" s="90" t="str">
        <f>IF(NOT(ISBLANK('Material Cost Schedule'!$J44)), 'Material Cost Schedule'!$J44, "")</f>
        <v/>
      </c>
      <c r="I38" s="90" t="str">
        <f>IF(NOT(ISBLANK('Material Cost Schedule'!$F44)), 'Material Cost Schedule'!$F44, "")</f>
        <v/>
      </c>
      <c r="J38" s="90"/>
      <c r="K38" s="90">
        <v>1</v>
      </c>
      <c r="L38" s="90" t="str">
        <f>IF(NOT(ISBLANK('Material Cost Schedule'!$P44)), 'Material Cost Schedule'!$P44, "")</f>
        <v/>
      </c>
      <c r="M38" s="90" t="s">
        <v>115</v>
      </c>
    </row>
    <row r="39" spans="1:13" x14ac:dyDescent="0.25">
      <c r="A39" s="90" t="str">
        <f>IF(NOT(ISBLANK('Material Cost Schedule'!$F$2)), 'Material Cost Schedule'!$F$2, "")</f>
        <v>ARJ-CLA-J0006-01-04-CS001</v>
      </c>
      <c r="B39" s="90" t="str">
        <f>IF(NOT(ISBLANK('Material Cost Schedule'!$G45)), 'Material Cost Schedule'!$G45, "")</f>
        <v xml:space="preserve">PLC enclosure </v>
      </c>
      <c r="C39" s="93" t="str">
        <f>IF(NOT(ISBLANK('Material Cost Schedule'!$O45)), 'Material Cost Schedule'!$O45, "")</f>
        <v/>
      </c>
      <c r="D39" s="90" t="str">
        <f>IF(NOT(ISBLANK('Material Cost Schedule'!$K45)), 'Material Cost Schedule'!$K45, "")</f>
        <v/>
      </c>
      <c r="E39" s="90">
        <f>IF(NOT(ISBLANK('Material Cost Schedule'!$N45)), 'Material Cost Schedule'!$N45, "")</f>
        <v>0</v>
      </c>
      <c r="F39" s="90" t="str">
        <f>IF(NOT(ISBLANK('Material Cost Schedule'!$D45)), 'Material Cost Schedule'!$D45, "")</f>
        <v/>
      </c>
      <c r="G39" s="90"/>
      <c r="H39" s="90" t="str">
        <f>IF(NOT(ISBLANK('Material Cost Schedule'!$J45)), 'Material Cost Schedule'!$J45, "")</f>
        <v/>
      </c>
      <c r="I39" s="90" t="str">
        <f>IF(NOT(ISBLANK('Material Cost Schedule'!$F45)), 'Material Cost Schedule'!$F45, "")</f>
        <v/>
      </c>
      <c r="J39" s="90"/>
      <c r="K39" s="90">
        <v>1</v>
      </c>
      <c r="L39" s="90" t="str">
        <f>IF(NOT(ISBLANK('Material Cost Schedule'!$P45)), 'Material Cost Schedule'!$P45, "")</f>
        <v/>
      </c>
      <c r="M39" s="90" t="s">
        <v>115</v>
      </c>
    </row>
    <row r="40" spans="1:13" x14ac:dyDescent="0.25">
      <c r="A40" s="90" t="str">
        <f>IF(NOT(ISBLANK('Material Cost Schedule'!$F$2)), 'Material Cost Schedule'!$F$2, "")</f>
        <v>ARJ-CLA-J0006-01-04-CS001</v>
      </c>
      <c r="B40" s="90" t="str">
        <f>IF(NOT(ISBLANK('Material Cost Schedule'!$G46)), 'Material Cost Schedule'!$G46, "")</f>
        <v/>
      </c>
      <c r="C40" s="93" t="str">
        <f>IF(NOT(ISBLANK('Material Cost Schedule'!$O46)), 'Material Cost Schedule'!$O46, "")</f>
        <v/>
      </c>
      <c r="D40" s="90" t="str">
        <f>IF(NOT(ISBLANK('Material Cost Schedule'!$K46)), 'Material Cost Schedule'!$K46, "")</f>
        <v/>
      </c>
      <c r="E40" s="90">
        <f>IF(NOT(ISBLANK('Material Cost Schedule'!$N46)), 'Material Cost Schedule'!$N46, "")</f>
        <v>0</v>
      </c>
      <c r="F40" s="90" t="str">
        <f>IF(NOT(ISBLANK('Material Cost Schedule'!$D46)), 'Material Cost Schedule'!$D46, "")</f>
        <v/>
      </c>
      <c r="G40" s="90"/>
      <c r="H40" s="90" t="str">
        <f>IF(NOT(ISBLANK('Material Cost Schedule'!$J46)), 'Material Cost Schedule'!$J46, "")</f>
        <v/>
      </c>
      <c r="I40" s="90" t="str">
        <f>IF(NOT(ISBLANK('Material Cost Schedule'!$F46)), 'Material Cost Schedule'!$F46, "")</f>
        <v/>
      </c>
      <c r="J40" s="90"/>
      <c r="K40" s="90">
        <v>1</v>
      </c>
      <c r="L40" s="90" t="str">
        <f>IF(NOT(ISBLANK('Material Cost Schedule'!$P46)), 'Material Cost Schedule'!$P46, "")</f>
        <v/>
      </c>
      <c r="M40" s="90" t="s">
        <v>115</v>
      </c>
    </row>
    <row r="41" spans="1:13" x14ac:dyDescent="0.25">
      <c r="A41" s="90" t="str">
        <f>IF(NOT(ISBLANK('Material Cost Schedule'!$F$2)), 'Material Cost Schedule'!$F$2, "")</f>
        <v>ARJ-CLA-J0006-01-04-CS001</v>
      </c>
      <c r="B41" s="90" t="str">
        <f>IF(NOT(ISBLANK('Material Cost Schedule'!$G47)), 'Material Cost Schedule'!$G47, "")</f>
        <v>RS PRO Steel Wall Box, IP66, 300 mm x 300 mm x 210mm</v>
      </c>
      <c r="C41" s="93" t="str">
        <f>IF(NOT(ISBLANK('Material Cost Schedule'!$O47)), 'Material Cost Schedule'!$O47, "")</f>
        <v>2025.07.21</v>
      </c>
      <c r="D41" s="90">
        <f>IF(NOT(ISBLANK('Material Cost Schedule'!$K47)), 'Material Cost Schedule'!$K47, "")</f>
        <v>52.58</v>
      </c>
      <c r="E41" s="90">
        <f>IF(NOT(ISBLANK('Material Cost Schedule'!$N47)), 'Material Cost Schedule'!$N47, "")</f>
        <v>105.16</v>
      </c>
      <c r="F41" s="90">
        <f>IF(NOT(ISBLANK('Material Cost Schedule'!$D47)), 'Material Cost Schedule'!$D47, "")</f>
        <v>2</v>
      </c>
      <c r="G41" s="90"/>
      <c r="H41" s="90" t="str">
        <f>IF(NOT(ISBLANK('Material Cost Schedule'!$J47)), 'Material Cost Schedule'!$J47, "")</f>
        <v>RS Comp</v>
      </c>
      <c r="I41" s="90" t="str">
        <f>IF(NOT(ISBLANK('Material Cost Schedule'!$F47)), 'Material Cost Schedule'!$F47, "")</f>
        <v>775-5319</v>
      </c>
      <c r="J41" s="90"/>
      <c r="K41" s="90">
        <v>1</v>
      </c>
      <c r="L41" s="90" t="str">
        <f>IF(NOT(ISBLANK('Material Cost Schedule'!$P47)), 'Material Cost Schedule'!$P47, "")</f>
        <v>Already Ordered</v>
      </c>
      <c r="M41" s="90" t="s">
        <v>115</v>
      </c>
    </row>
    <row r="42" spans="1:13" x14ac:dyDescent="0.25">
      <c r="A42" s="90" t="str">
        <f>IF(NOT(ISBLANK('Material Cost Schedule'!$F$2)), 'Material Cost Schedule'!$F$2, "")</f>
        <v>ARJ-CLA-J0006-01-04-CS001</v>
      </c>
      <c r="B42" t="b">
        <f>ISBLANK(#REF!)</f>
        <v>0</v>
      </c>
      <c r="C42" s="93" t="str">
        <f>IF(NOT(ISBLANK('Material Cost Schedule'!$O48)), 'Material Cost Schedule'!$O48, "")</f>
        <v/>
      </c>
      <c r="D42" s="90" t="str">
        <f>IF(NOT(ISBLANK('Material Cost Schedule'!$K48)), 'Material Cost Schedule'!$K48, "")</f>
        <v/>
      </c>
      <c r="E42" s="90">
        <f>IF(NOT(ISBLANK('Material Cost Schedule'!$N48)), 'Material Cost Schedule'!$N48, "")</f>
        <v>0</v>
      </c>
      <c r="F42" s="90" t="str">
        <f>IF(NOT(ISBLANK('Material Cost Schedule'!$D48)), 'Material Cost Schedule'!$D48, "")</f>
        <v/>
      </c>
      <c r="G42" s="90"/>
      <c r="H42" s="90" t="str">
        <f>IF(NOT(ISBLANK('Material Cost Schedule'!$J48)), 'Material Cost Schedule'!$J48, "")</f>
        <v/>
      </c>
      <c r="I42" s="90" t="str">
        <f>IF(NOT(ISBLANK('Material Cost Schedule'!$F48)), 'Material Cost Schedule'!$F48, "")</f>
        <v/>
      </c>
      <c r="J42" s="90"/>
      <c r="K42" s="90">
        <v>1</v>
      </c>
      <c r="L42" s="90" t="str">
        <f>IF(NOT(ISBLANK('Material Cost Schedule'!$P48)), 'Material Cost Schedule'!$P48, "")</f>
        <v/>
      </c>
      <c r="M42" s="90" t="s">
        <v>115</v>
      </c>
    </row>
    <row r="43" spans="1:13" x14ac:dyDescent="0.25">
      <c r="A43" s="90" t="str">
        <f>IF(NOT(ISBLANK('Material Cost Schedule'!$F$2)), 'Material Cost Schedule'!$F$2, "")</f>
        <v>ARJ-CLA-J0006-01-04-CS001</v>
      </c>
      <c r="B43" s="90" t="str">
        <f>IF(NOT(ISBLANK('Material Cost Schedule'!$G49)), 'Material Cost Schedule'!$G49, "")</f>
        <v/>
      </c>
      <c r="C43" s="93" t="str">
        <f>IF(NOT(ISBLANK('Material Cost Schedule'!$O49)), 'Material Cost Schedule'!$O49, "")</f>
        <v/>
      </c>
      <c r="D43" s="90" t="str">
        <f>IF(NOT(ISBLANK('Material Cost Schedule'!$K49)), 'Material Cost Schedule'!$K49, "")</f>
        <v/>
      </c>
      <c r="E43" s="90">
        <f>IF(NOT(ISBLANK('Material Cost Schedule'!$N49)), 'Material Cost Schedule'!$N49, "")</f>
        <v>0</v>
      </c>
      <c r="F43" s="90" t="str">
        <f>IF(NOT(ISBLANK('Material Cost Schedule'!$D49)), 'Material Cost Schedule'!$D49, "")</f>
        <v/>
      </c>
      <c r="G43" s="90"/>
      <c r="H43" s="90" t="str">
        <f>IF(NOT(ISBLANK('Material Cost Schedule'!$J49)), 'Material Cost Schedule'!$J49, "")</f>
        <v/>
      </c>
      <c r="I43" s="90" t="str">
        <f>IF(NOT(ISBLANK('Material Cost Schedule'!$F49)), 'Material Cost Schedule'!$F49, "")</f>
        <v/>
      </c>
      <c r="J43" s="90"/>
      <c r="K43" s="90">
        <v>1</v>
      </c>
      <c r="L43" s="90" t="str">
        <f>IF(NOT(ISBLANK('Material Cost Schedule'!$P49)), 'Material Cost Schedule'!$P49, "")</f>
        <v/>
      </c>
      <c r="M43" s="90" t="s">
        <v>115</v>
      </c>
    </row>
    <row r="44" spans="1:13" x14ac:dyDescent="0.25">
      <c r="A44" s="90" t="str">
        <f>IF(NOT(ISBLANK('Material Cost Schedule'!$F$2)), 'Material Cost Schedule'!$F$2, "")</f>
        <v>ARJ-CLA-J0006-01-04-CS001</v>
      </c>
      <c r="B44" s="90" t="str">
        <f>IF(NOT(ISBLANK('Material Cost Schedule'!$G50)), 'Material Cost Schedule'!$G50, "")</f>
        <v xml:space="preserve">Traffic light / sounder </v>
      </c>
      <c r="C44" s="93" t="str">
        <f>IF(NOT(ISBLANK('Material Cost Schedule'!$O50)), 'Material Cost Schedule'!$O50, "")</f>
        <v/>
      </c>
      <c r="D44" s="90" t="str">
        <f>IF(NOT(ISBLANK('Material Cost Schedule'!$K50)), 'Material Cost Schedule'!$K50, "")</f>
        <v/>
      </c>
      <c r="E44" s="90">
        <f>IF(NOT(ISBLANK('Material Cost Schedule'!$N50)), 'Material Cost Schedule'!$N50, "")</f>
        <v>0</v>
      </c>
      <c r="F44" s="90" t="str">
        <f>IF(NOT(ISBLANK('Material Cost Schedule'!$D50)), 'Material Cost Schedule'!$D50, "")</f>
        <v/>
      </c>
      <c r="G44" s="90"/>
      <c r="H44" s="90" t="str">
        <f>IF(NOT(ISBLANK('Material Cost Schedule'!$J50)), 'Material Cost Schedule'!$J50, "")</f>
        <v/>
      </c>
      <c r="I44" s="90" t="str">
        <f>IF(NOT(ISBLANK('Material Cost Schedule'!$F50)), 'Material Cost Schedule'!$F50, "")</f>
        <v/>
      </c>
      <c r="J44" s="90"/>
      <c r="K44" s="90">
        <v>1</v>
      </c>
      <c r="L44" s="90" t="str">
        <f>IF(NOT(ISBLANK('Material Cost Schedule'!$P50)), 'Material Cost Schedule'!$P50, "")</f>
        <v/>
      </c>
      <c r="M44" s="90" t="s">
        <v>115</v>
      </c>
    </row>
    <row r="45" spans="1:13" x14ac:dyDescent="0.25">
      <c r="A45" s="90" t="str">
        <f>IF(NOT(ISBLANK('Material Cost Schedule'!$F$2)), 'Material Cost Schedule'!$F$2, "")</f>
        <v>ARJ-CLA-J0006-01-04-CS001</v>
      </c>
      <c r="B45" s="90" t="str">
        <f>IF(NOT(ISBLANK('Material Cost Schedule'!$G51)), 'Material Cost Schedule'!$G51, "")</f>
        <v>RS PRO Amber, Green, Red Buzzer Signal Tower, 3 Lights, 24 V, Direct Mount, Pole Mount</v>
      </c>
      <c r="C45" s="93" t="str">
        <f>IF(NOT(ISBLANK('Material Cost Schedule'!$O51)), 'Material Cost Schedule'!$O51, "")</f>
        <v>2025.07.24</v>
      </c>
      <c r="D45" s="90">
        <f>IF(NOT(ISBLANK('Material Cost Schedule'!$K51)), 'Material Cost Schedule'!$K51, "")</f>
        <v>184.84</v>
      </c>
      <c r="E45" s="90">
        <f>IF(NOT(ISBLANK('Material Cost Schedule'!$N51)), 'Material Cost Schedule'!$N51, "")</f>
        <v>184.84</v>
      </c>
      <c r="F45" s="90">
        <f>IF(NOT(ISBLANK('Material Cost Schedule'!$D51)), 'Material Cost Schedule'!$D51, "")</f>
        <v>1</v>
      </c>
      <c r="G45" s="90"/>
      <c r="H45" s="90" t="str">
        <f>IF(NOT(ISBLANK('Material Cost Schedule'!$J51)), 'Material Cost Schedule'!$J51, "")</f>
        <v>RS Comp</v>
      </c>
      <c r="I45" s="90" t="str">
        <f>IF(NOT(ISBLANK('Material Cost Schedule'!$F51)), 'Material Cost Schedule'!$F51, "")</f>
        <v>145-720</v>
      </c>
      <c r="J45" s="90"/>
      <c r="K45" s="90">
        <v>1</v>
      </c>
      <c r="L45" s="90" t="str">
        <f>IF(NOT(ISBLANK('Material Cost Schedule'!$P51)), 'Material Cost Schedule'!$P51, "")</f>
        <v>Already Ordered</v>
      </c>
      <c r="M45" s="90" t="s">
        <v>115</v>
      </c>
    </row>
    <row r="46" spans="1:13" x14ac:dyDescent="0.25">
      <c r="A46" s="90" t="str">
        <f>IF(NOT(ISBLANK('Material Cost Schedule'!$F$2)), 'Material Cost Schedule'!$F$2, "")</f>
        <v>ARJ-CLA-J0006-01-04-CS001</v>
      </c>
      <c r="B46" s="90" t="str">
        <f>IF(NOT(ISBLANK('Material Cost Schedule'!$G52)), 'Material Cost Schedule'!$G52, "")</f>
        <v>RS PRO Straight Female 8 way M12 to Cable, 10m</v>
      </c>
      <c r="C46" s="93" t="str">
        <f>IF(NOT(ISBLANK('Material Cost Schedule'!$O52)), 'Material Cost Schedule'!$O52, "")</f>
        <v>2025.07.24</v>
      </c>
      <c r="D46" s="90">
        <f>IF(NOT(ISBLANK('Material Cost Schedule'!$K52)), 'Material Cost Schedule'!$K52, "")</f>
        <v>25.32</v>
      </c>
      <c r="E46" s="90">
        <f>IF(NOT(ISBLANK('Material Cost Schedule'!$N52)), 'Material Cost Schedule'!$N52, "")</f>
        <v>25.32</v>
      </c>
      <c r="F46" s="90">
        <f>IF(NOT(ISBLANK('Material Cost Schedule'!$D52)), 'Material Cost Schedule'!$D52, "")</f>
        <v>1</v>
      </c>
      <c r="G46" s="90"/>
      <c r="H46" s="90" t="str">
        <f>IF(NOT(ISBLANK('Material Cost Schedule'!$J52)), 'Material Cost Schedule'!$J52, "")</f>
        <v>RS Comp</v>
      </c>
      <c r="I46" s="90" t="str">
        <f>IF(NOT(ISBLANK('Material Cost Schedule'!$F52)), 'Material Cost Schedule'!$F52, "")</f>
        <v>282-5382</v>
      </c>
      <c r="J46" s="90"/>
      <c r="K46" s="90">
        <v>1</v>
      </c>
      <c r="L46" s="90" t="str">
        <f>IF(NOT(ISBLANK('Material Cost Schedule'!$P52)), 'Material Cost Schedule'!$P52, "")</f>
        <v>Already Ordered</v>
      </c>
      <c r="M46" s="90" t="s">
        <v>115</v>
      </c>
    </row>
    <row r="47" spans="1:13" x14ac:dyDescent="0.25">
      <c r="A47" s="90" t="str">
        <f>IF(NOT(ISBLANK('Material Cost Schedule'!$F$2)), 'Material Cost Schedule'!$F$2, "")</f>
        <v>ARJ-CLA-J0006-01-04-CS001</v>
      </c>
      <c r="B47" s="90" t="str">
        <f>IF(NOT(ISBLANK('Material Cost Schedule'!$G53)), 'Material Cost Schedule'!$G53, "")</f>
        <v>RS PRO Fixing Bracket for Use with Signal Tower, IP65</v>
      </c>
      <c r="C47" s="93" t="str">
        <f>IF(NOT(ISBLANK('Material Cost Schedule'!$O53)), 'Material Cost Schedule'!$O53, "")</f>
        <v>2025.07.24</v>
      </c>
      <c r="D47" s="90">
        <f>IF(NOT(ISBLANK('Material Cost Schedule'!$K53)), 'Material Cost Schedule'!$K53, "")</f>
        <v>10.25</v>
      </c>
      <c r="E47" s="90">
        <f>IF(NOT(ISBLANK('Material Cost Schedule'!$N53)), 'Material Cost Schedule'!$N53, "")</f>
        <v>10.25</v>
      </c>
      <c r="F47" s="90">
        <f>IF(NOT(ISBLANK('Material Cost Schedule'!$D53)), 'Material Cost Schedule'!$D53, "")</f>
        <v>1</v>
      </c>
      <c r="G47" s="90"/>
      <c r="H47" s="90" t="str">
        <f>IF(NOT(ISBLANK('Material Cost Schedule'!$J53)), 'Material Cost Schedule'!$J53, "")</f>
        <v>RS Comp</v>
      </c>
      <c r="I47" s="90" t="str">
        <f>IF(NOT(ISBLANK('Material Cost Schedule'!$F53)), 'Material Cost Schedule'!$F53, "")</f>
        <v>145-727</v>
      </c>
      <c r="J47" s="90"/>
      <c r="K47" s="90">
        <v>1</v>
      </c>
      <c r="L47" s="90" t="str">
        <f>IF(NOT(ISBLANK('Material Cost Schedule'!$P53)), 'Material Cost Schedule'!$P53, "")</f>
        <v>Already Ordered</v>
      </c>
      <c r="M47" s="90" t="s">
        <v>115</v>
      </c>
    </row>
    <row r="48" spans="1:13" x14ac:dyDescent="0.25">
      <c r="A48" s="90" t="str">
        <f>IF(NOT(ISBLANK('Material Cost Schedule'!$F$2)), 'Material Cost Schedule'!$F$2, "")</f>
        <v>ARJ-CLA-J0006-01-04-CS001</v>
      </c>
      <c r="B48" s="90" t="str">
        <f>IF(NOT(ISBLANK('Material Cost Schedule'!$G54)), 'Material Cost Schedule'!$G54, "")</f>
        <v>RS PRO Mounting Base</v>
      </c>
      <c r="C48" s="93" t="str">
        <f>IF(NOT(ISBLANK('Material Cost Schedule'!$O54)), 'Material Cost Schedule'!$O54, "")</f>
        <v>2025.07.24</v>
      </c>
      <c r="D48" s="90">
        <f>IF(NOT(ISBLANK('Material Cost Schedule'!$K54)), 'Material Cost Schedule'!$K54, "")</f>
        <v>16.02</v>
      </c>
      <c r="E48" s="90">
        <f>IF(NOT(ISBLANK('Material Cost Schedule'!$N54)), 'Material Cost Schedule'!$N54, "")</f>
        <v>16.02</v>
      </c>
      <c r="F48" s="90">
        <f>IF(NOT(ISBLANK('Material Cost Schedule'!$D54)), 'Material Cost Schedule'!$D54, "")</f>
        <v>1</v>
      </c>
      <c r="G48" s="90"/>
      <c r="H48" s="90" t="str">
        <f>IF(NOT(ISBLANK('Material Cost Schedule'!$J54)), 'Material Cost Schedule'!$J54, "")</f>
        <v>RS Comp</v>
      </c>
      <c r="I48" s="90" t="str">
        <f>IF(NOT(ISBLANK('Material Cost Schedule'!$F54)), 'Material Cost Schedule'!$F54, "")</f>
        <v>190-2916</v>
      </c>
      <c r="J48" s="90"/>
      <c r="K48" s="90">
        <v>1</v>
      </c>
      <c r="L48" s="90" t="str">
        <f>IF(NOT(ISBLANK('Material Cost Schedule'!$P54)), 'Material Cost Schedule'!$P54, "")</f>
        <v>Already Ordered</v>
      </c>
      <c r="M48" s="90" t="s">
        <v>115</v>
      </c>
    </row>
    <row r="49" spans="1:13" x14ac:dyDescent="0.25">
      <c r="A49" s="90" t="str">
        <f>IF(NOT(ISBLANK('Material Cost Schedule'!$F$2)), 'Material Cost Schedule'!$F$2, "")</f>
        <v>ARJ-CLA-J0006-01-04-CS001</v>
      </c>
      <c r="B49" s="90" t="str">
        <f>IF(NOT(ISBLANK('Material Cost Schedule'!$G55)), 'Material Cost Schedule'!$G55, "")</f>
        <v/>
      </c>
      <c r="C49" s="93" t="str">
        <f>IF(NOT(ISBLANK('Material Cost Schedule'!$O55)), 'Material Cost Schedule'!$O55, "")</f>
        <v/>
      </c>
      <c r="D49" s="90" t="str">
        <f>IF(NOT(ISBLANK('Material Cost Schedule'!$K55)), 'Material Cost Schedule'!$K55, "")</f>
        <v/>
      </c>
      <c r="E49" s="90">
        <f>IF(NOT(ISBLANK('Material Cost Schedule'!$N55)), 'Material Cost Schedule'!$N55, "")</f>
        <v>0</v>
      </c>
      <c r="F49" s="90" t="str">
        <f>IF(NOT(ISBLANK('Material Cost Schedule'!$D55)), 'Material Cost Schedule'!$D55, "")</f>
        <v/>
      </c>
      <c r="G49" s="90"/>
      <c r="H49" s="90" t="str">
        <f>IF(NOT(ISBLANK('Material Cost Schedule'!$J55)), 'Material Cost Schedule'!$J55, "")</f>
        <v/>
      </c>
      <c r="I49" s="90" t="str">
        <f>IF(NOT(ISBLANK('Material Cost Schedule'!$F55)), 'Material Cost Schedule'!$F55, "")</f>
        <v/>
      </c>
      <c r="J49" s="90"/>
      <c r="K49" s="90">
        <v>1</v>
      </c>
      <c r="L49" s="90" t="str">
        <f>IF(NOT(ISBLANK('Material Cost Schedule'!$P55)), 'Material Cost Schedule'!$P55, "")</f>
        <v/>
      </c>
      <c r="M49" s="90" t="s">
        <v>115</v>
      </c>
    </row>
    <row r="50" spans="1:13" x14ac:dyDescent="0.25">
      <c r="A50" s="90" t="str">
        <f>IF(NOT(ISBLANK('Material Cost Schedule'!$F$2)), 'Material Cost Schedule'!$F$2, "")</f>
        <v>ARJ-CLA-J0006-01-04-CS001</v>
      </c>
      <c r="B50" s="90" t="str">
        <f>IF(NOT(ISBLANK('Material Cost Schedule'!$G56)), 'Material Cost Schedule'!$G56, "")</f>
        <v/>
      </c>
      <c r="C50" s="93" t="str">
        <f>IF(NOT(ISBLANK('Material Cost Schedule'!$O56)), 'Material Cost Schedule'!$O56, "")</f>
        <v/>
      </c>
      <c r="D50" s="90" t="str">
        <f>IF(NOT(ISBLANK('Material Cost Schedule'!$K56)), 'Material Cost Schedule'!$K56, "")</f>
        <v/>
      </c>
      <c r="E50" s="90">
        <f>IF(NOT(ISBLANK('Material Cost Schedule'!$N56)), 'Material Cost Schedule'!$N56, "")</f>
        <v>0</v>
      </c>
      <c r="F50" s="90" t="str">
        <f>IF(NOT(ISBLANK('Material Cost Schedule'!$D56)), 'Material Cost Schedule'!$D56, "")</f>
        <v/>
      </c>
      <c r="G50" s="90"/>
      <c r="H50" s="90" t="str">
        <f>IF(NOT(ISBLANK('Material Cost Schedule'!$J56)), 'Material Cost Schedule'!$J56, "")</f>
        <v/>
      </c>
      <c r="I50" s="90" t="str">
        <f>IF(NOT(ISBLANK('Material Cost Schedule'!$F56)), 'Material Cost Schedule'!$F56, "")</f>
        <v/>
      </c>
      <c r="J50" s="90"/>
      <c r="K50" s="90">
        <v>1</v>
      </c>
      <c r="L50" s="90" t="str">
        <f>IF(NOT(ISBLANK('Material Cost Schedule'!$P56)), 'Material Cost Schedule'!$P56, "")</f>
        <v/>
      </c>
      <c r="M50" s="90" t="s">
        <v>115</v>
      </c>
    </row>
    <row r="51" spans="1:13" x14ac:dyDescent="0.25">
      <c r="A51" s="90" t="str">
        <f>IF(NOT(ISBLANK('Material Cost Schedule'!$F$2)), 'Material Cost Schedule'!$F$2, "")</f>
        <v>ARJ-CLA-J0006-01-04-CS001</v>
      </c>
      <c r="B51" s="90" t="str">
        <f>IF(NOT(ISBLANK('Material Cost Schedule'!$G57)), 'Material Cost Schedule'!$G57, "")</f>
        <v xml:space="preserve">Interface relay </v>
      </c>
      <c r="C51" s="93" t="str">
        <f>IF(NOT(ISBLANK('Material Cost Schedule'!$O57)), 'Material Cost Schedule'!$O57, "")</f>
        <v/>
      </c>
      <c r="D51" s="90" t="str">
        <f>IF(NOT(ISBLANK('Material Cost Schedule'!$K57)), 'Material Cost Schedule'!$K57, "")</f>
        <v/>
      </c>
      <c r="E51" s="90">
        <f>IF(NOT(ISBLANK('Material Cost Schedule'!$N57)), 'Material Cost Schedule'!$N57, "")</f>
        <v>0</v>
      </c>
      <c r="F51" s="90" t="str">
        <f>IF(NOT(ISBLANK('Material Cost Schedule'!$D57)), 'Material Cost Schedule'!$D57, "")</f>
        <v/>
      </c>
      <c r="G51" s="90"/>
      <c r="H51" s="90" t="str">
        <f>IF(NOT(ISBLANK('Material Cost Schedule'!$J57)), 'Material Cost Schedule'!$J57, "")</f>
        <v/>
      </c>
      <c r="I51" s="90" t="str">
        <f>IF(NOT(ISBLANK('Material Cost Schedule'!$F57)), 'Material Cost Schedule'!$F57, "")</f>
        <v/>
      </c>
      <c r="J51" s="90"/>
      <c r="K51" s="90">
        <v>1</v>
      </c>
      <c r="L51" s="90" t="str">
        <f>IF(NOT(ISBLANK('Material Cost Schedule'!$P57)), 'Material Cost Schedule'!$P57, "")</f>
        <v/>
      </c>
      <c r="M51" s="90" t="s">
        <v>115</v>
      </c>
    </row>
    <row r="52" spans="1:13" x14ac:dyDescent="0.25">
      <c r="A52" s="90" t="str">
        <f>IF(NOT(ISBLANK('Material Cost Schedule'!$F$2)), 'Material Cost Schedule'!$F$2, "")</f>
        <v>ARJ-CLA-J0006-01-04-CS001</v>
      </c>
      <c r="B52" s="90" t="str">
        <f>IF(NOT(ISBLANK('Material Cost Schedule'!$G58)), 'Material Cost Schedule'!$G58, "")</f>
        <v>RS PRO Interface Relay, DIN Rail Mount, 24V ac/dc Coil, SPDT, 1-Pole</v>
      </c>
      <c r="C52" s="93" t="str">
        <f>IF(NOT(ISBLANK('Material Cost Schedule'!$O58)), 'Material Cost Schedule'!$O58, "")</f>
        <v>2025.07.24</v>
      </c>
      <c r="D52" s="90">
        <f>IF(NOT(ISBLANK('Material Cost Schedule'!$K58)), 'Material Cost Schedule'!$K58, "")</f>
        <v>38.520000000000003</v>
      </c>
      <c r="E52" s="90">
        <f>IF(NOT(ISBLANK('Material Cost Schedule'!$N58)), 'Material Cost Schedule'!$N58, "")</f>
        <v>38.520000000000003</v>
      </c>
      <c r="F52" s="90">
        <f>IF(NOT(ISBLANK('Material Cost Schedule'!$D58)), 'Material Cost Schedule'!$D58, "")</f>
        <v>1</v>
      </c>
      <c r="G52" s="90"/>
      <c r="H52" s="90" t="str">
        <f>IF(NOT(ISBLANK('Material Cost Schedule'!$J58)), 'Material Cost Schedule'!$J58, "")</f>
        <v>RS Comp</v>
      </c>
      <c r="I52" s="90" t="str">
        <f>IF(NOT(ISBLANK('Material Cost Schedule'!$F58)), 'Material Cost Schedule'!$F58, "")</f>
        <v>888-6880</v>
      </c>
      <c r="J52" s="90"/>
      <c r="K52" s="90">
        <v>1</v>
      </c>
      <c r="L52" s="90" t="str">
        <f>IF(NOT(ISBLANK('Material Cost Schedule'!$P58)), 'Material Cost Schedule'!$P58, "")</f>
        <v>Already Ordered</v>
      </c>
      <c r="M52" s="90" t="s">
        <v>115</v>
      </c>
    </row>
    <row r="53" spans="1:13" x14ac:dyDescent="0.25">
      <c r="A53" s="90" t="str">
        <f>IF(NOT(ISBLANK('Material Cost Schedule'!$F$2)), 'Material Cost Schedule'!$F$2, "")</f>
        <v>ARJ-CLA-J0006-01-04-CS001</v>
      </c>
      <c r="B53" s="90" t="str">
        <f>IF(NOT(ISBLANK('Material Cost Schedule'!$G59)), 'Material Cost Schedule'!$G59, "")</f>
        <v/>
      </c>
      <c r="C53" s="93" t="str">
        <f>IF(NOT(ISBLANK('Material Cost Schedule'!$O59)), 'Material Cost Schedule'!$O59, "")</f>
        <v/>
      </c>
      <c r="D53" s="90" t="str">
        <f>IF(NOT(ISBLANK('Material Cost Schedule'!$K59)), 'Material Cost Schedule'!$K59, "")</f>
        <v/>
      </c>
      <c r="E53" s="90">
        <f>IF(NOT(ISBLANK('Material Cost Schedule'!$N59)), 'Material Cost Schedule'!$N59, "")</f>
        <v>0</v>
      </c>
      <c r="F53" s="90" t="str">
        <f>IF(NOT(ISBLANK('Material Cost Schedule'!$D59)), 'Material Cost Schedule'!$D59, "")</f>
        <v/>
      </c>
      <c r="G53" s="90"/>
      <c r="H53" s="90" t="str">
        <f>IF(NOT(ISBLANK('Material Cost Schedule'!$J59)), 'Material Cost Schedule'!$J59, "")</f>
        <v/>
      </c>
      <c r="I53" s="90" t="str">
        <f>IF(NOT(ISBLANK('Material Cost Schedule'!$F59)), 'Material Cost Schedule'!$F59, "")</f>
        <v/>
      </c>
      <c r="J53" s="90"/>
      <c r="K53" s="90">
        <v>1</v>
      </c>
      <c r="L53" s="90" t="str">
        <f>IF(NOT(ISBLANK('Material Cost Schedule'!$P59)), 'Material Cost Schedule'!$P59, "")</f>
        <v/>
      </c>
      <c r="M53" s="90" t="s">
        <v>115</v>
      </c>
    </row>
    <row r="54" spans="1:13" x14ac:dyDescent="0.25">
      <c r="A54" s="90" t="str">
        <f>IF(NOT(ISBLANK('Material Cost Schedule'!$F$2)), 'Material Cost Schedule'!$F$2, "")</f>
        <v>ARJ-CLA-J0006-01-04-CS001</v>
      </c>
      <c r="B54" s="90" t="str">
        <f>IF(NOT(ISBLANK('Material Cost Schedule'!$G60)), 'Material Cost Schedule'!$G60, "")</f>
        <v/>
      </c>
      <c r="C54" s="93" t="str">
        <f>IF(NOT(ISBLANK('Material Cost Schedule'!$O60)), 'Material Cost Schedule'!$O60, "")</f>
        <v/>
      </c>
      <c r="D54" s="90" t="str">
        <f>IF(NOT(ISBLANK('Material Cost Schedule'!$K60)), 'Material Cost Schedule'!$K60, "")</f>
        <v/>
      </c>
      <c r="E54" s="90">
        <f>IF(NOT(ISBLANK('Material Cost Schedule'!$N60)), 'Material Cost Schedule'!$N60, "")</f>
        <v>0</v>
      </c>
      <c r="F54" s="90" t="str">
        <f>IF(NOT(ISBLANK('Material Cost Schedule'!$D60)), 'Material Cost Schedule'!$D60, "")</f>
        <v/>
      </c>
      <c r="G54" s="90"/>
      <c r="H54" s="90" t="str">
        <f>IF(NOT(ISBLANK('Material Cost Schedule'!$J60)), 'Material Cost Schedule'!$J60, "")</f>
        <v/>
      </c>
      <c r="I54" s="90" t="str">
        <f>IF(NOT(ISBLANK('Material Cost Schedule'!$F60)), 'Material Cost Schedule'!$F60, "")</f>
        <v/>
      </c>
      <c r="J54" s="90"/>
      <c r="K54" s="90">
        <v>1</v>
      </c>
      <c r="L54" s="90" t="str">
        <f>IF(NOT(ISBLANK('Material Cost Schedule'!$P60)), 'Material Cost Schedule'!$P60, "")</f>
        <v/>
      </c>
      <c r="M54" s="90" t="s">
        <v>115</v>
      </c>
    </row>
    <row r="55" spans="1:13" x14ac:dyDescent="0.25">
      <c r="A55" s="90" t="str">
        <f>IF(NOT(ISBLANK('Material Cost Schedule'!$F$2)), 'Material Cost Schedule'!$F$2, "")</f>
        <v>ARJ-CLA-J0006-01-04-CS001</v>
      </c>
      <c r="B55" s="90" t="str">
        <f>IF(NOT(ISBLANK('Material Cost Schedule'!$G61)), 'Material Cost Schedule'!$G61, "")</f>
        <v/>
      </c>
      <c r="C55" s="93" t="str">
        <f>IF(NOT(ISBLANK('Material Cost Schedule'!$O61)), 'Material Cost Schedule'!$O61, "")</f>
        <v/>
      </c>
      <c r="D55" s="90" t="str">
        <f>IF(NOT(ISBLANK('Material Cost Schedule'!$K61)), 'Material Cost Schedule'!$K61, "")</f>
        <v/>
      </c>
      <c r="E55" s="90">
        <f>IF(NOT(ISBLANK('Material Cost Schedule'!$N61)), 'Material Cost Schedule'!$N61, "")</f>
        <v>0</v>
      </c>
      <c r="F55" s="90" t="str">
        <f>IF(NOT(ISBLANK('Material Cost Schedule'!$D61)), 'Material Cost Schedule'!$D61, "")</f>
        <v/>
      </c>
      <c r="G55" s="90"/>
      <c r="H55" s="90" t="str">
        <f>IF(NOT(ISBLANK('Material Cost Schedule'!$J61)), 'Material Cost Schedule'!$J61, "")</f>
        <v/>
      </c>
      <c r="I55" s="90" t="str">
        <f>IF(NOT(ISBLANK('Material Cost Schedule'!$F61)), 'Material Cost Schedule'!$F61, "")</f>
        <v/>
      </c>
      <c r="J55" s="90"/>
      <c r="K55" s="90">
        <v>1</v>
      </c>
      <c r="L55" s="90" t="str">
        <f>IF(NOT(ISBLANK('Material Cost Schedule'!$P61)), 'Material Cost Schedule'!$P61, "")</f>
        <v/>
      </c>
      <c r="M55" s="90" t="s">
        <v>115</v>
      </c>
    </row>
    <row r="56" spans="1:13" x14ac:dyDescent="0.25">
      <c r="A56" s="90" t="str">
        <f>IF(NOT(ISBLANK('Material Cost Schedule'!$F$2)), 'Material Cost Schedule'!$F$2, "")</f>
        <v>ARJ-CLA-J0006-01-04-CS001</v>
      </c>
      <c r="B56" s="90" t="str">
        <f>IF(NOT(ISBLANK('Material Cost Schedule'!$G62)), 'Material Cost Schedule'!$G62, "")</f>
        <v/>
      </c>
      <c r="C56" s="93" t="str">
        <f>IF(NOT(ISBLANK('Material Cost Schedule'!$O62)), 'Material Cost Schedule'!$O62, "")</f>
        <v/>
      </c>
      <c r="D56" s="90" t="str">
        <f>IF(NOT(ISBLANK('Material Cost Schedule'!$K62)), 'Material Cost Schedule'!$K62, "")</f>
        <v/>
      </c>
      <c r="E56" s="90">
        <f>IF(NOT(ISBLANK('Material Cost Schedule'!$N62)), 'Material Cost Schedule'!$N62, "")</f>
        <v>0</v>
      </c>
      <c r="F56" s="90" t="str">
        <f>IF(NOT(ISBLANK('Material Cost Schedule'!$D62)), 'Material Cost Schedule'!$D62, "")</f>
        <v/>
      </c>
      <c r="G56" s="90"/>
      <c r="H56" s="90" t="str">
        <f>IF(NOT(ISBLANK('Material Cost Schedule'!$J62)), 'Material Cost Schedule'!$J62, "")</f>
        <v/>
      </c>
      <c r="I56" s="90" t="str">
        <f>IF(NOT(ISBLANK('Material Cost Schedule'!$F62)), 'Material Cost Schedule'!$F62, "")</f>
        <v/>
      </c>
      <c r="J56" s="90"/>
      <c r="K56" s="90">
        <v>1</v>
      </c>
      <c r="L56" s="90" t="str">
        <f>IF(NOT(ISBLANK('Material Cost Schedule'!$P62)), 'Material Cost Schedule'!$P62, "")</f>
        <v/>
      </c>
      <c r="M56" s="90" t="s">
        <v>115</v>
      </c>
    </row>
    <row r="57" spans="1:13" x14ac:dyDescent="0.25">
      <c r="A57" s="90" t="str">
        <f>IF(NOT(ISBLANK('Material Cost Schedule'!$F$2)), 'Material Cost Schedule'!$F$2, "")</f>
        <v>ARJ-CLA-J0006-01-04-CS001</v>
      </c>
      <c r="B57" s="90" t="str">
        <f>IF(NOT(ISBLANK('Material Cost Schedule'!$G63)), 'Material Cost Schedule'!$G63, "")</f>
        <v/>
      </c>
      <c r="C57" s="93" t="str">
        <f>IF(NOT(ISBLANK('Material Cost Schedule'!$O63)), 'Material Cost Schedule'!$O63, "")</f>
        <v/>
      </c>
      <c r="D57" s="90" t="str">
        <f>IF(NOT(ISBLANK('Material Cost Schedule'!$K63)), 'Material Cost Schedule'!$K63, "")</f>
        <v/>
      </c>
      <c r="E57" s="90">
        <f>IF(NOT(ISBLANK('Material Cost Schedule'!$N63)), 'Material Cost Schedule'!$N63, "")</f>
        <v>0</v>
      </c>
      <c r="F57" s="90" t="str">
        <f>IF(NOT(ISBLANK('Material Cost Schedule'!$D63)), 'Material Cost Schedule'!$D63, "")</f>
        <v/>
      </c>
      <c r="G57" s="90"/>
      <c r="H57" s="90" t="str">
        <f>IF(NOT(ISBLANK('Material Cost Schedule'!$J63)), 'Material Cost Schedule'!$J63, "")</f>
        <v/>
      </c>
      <c r="I57" s="90" t="str">
        <f>IF(NOT(ISBLANK('Material Cost Schedule'!$F63)), 'Material Cost Schedule'!$F63, "")</f>
        <v/>
      </c>
      <c r="J57" s="90"/>
      <c r="K57" s="90">
        <v>1</v>
      </c>
      <c r="L57" s="90" t="str">
        <f>IF(NOT(ISBLANK('Material Cost Schedule'!$P63)), 'Material Cost Schedule'!$P63, "")</f>
        <v/>
      </c>
      <c r="M57" s="90" t="s">
        <v>115</v>
      </c>
    </row>
    <row r="58" spans="1:13" x14ac:dyDescent="0.25">
      <c r="A58" s="90" t="str">
        <f>IF(NOT(ISBLANK('Material Cost Schedule'!$F$2)), 'Material Cost Schedule'!$F$2, "")</f>
        <v>ARJ-CLA-J0006-01-04-CS001</v>
      </c>
      <c r="B58" s="90" t="str">
        <f>IF(NOT(ISBLANK('Material Cost Schedule'!$G64)), 'Material Cost Schedule'!$G64, "")</f>
        <v/>
      </c>
      <c r="C58" s="93" t="str">
        <f>IF(NOT(ISBLANK('Material Cost Schedule'!$O64)), 'Material Cost Schedule'!$O64, "")</f>
        <v/>
      </c>
      <c r="D58" s="90" t="str">
        <f>IF(NOT(ISBLANK('Material Cost Schedule'!$K64)), 'Material Cost Schedule'!$K64, "")</f>
        <v/>
      </c>
      <c r="E58" s="90">
        <f>IF(NOT(ISBLANK('Material Cost Schedule'!$N64)), 'Material Cost Schedule'!$N64, "")</f>
        <v>0</v>
      </c>
      <c r="F58" s="90" t="str">
        <f>IF(NOT(ISBLANK('Material Cost Schedule'!$D64)), 'Material Cost Schedule'!$D64, "")</f>
        <v/>
      </c>
      <c r="G58" s="90"/>
      <c r="H58" s="90" t="str">
        <f>IF(NOT(ISBLANK('Material Cost Schedule'!$J64)), 'Material Cost Schedule'!$J64, "")</f>
        <v/>
      </c>
      <c r="I58" s="90" t="str">
        <f>IF(NOT(ISBLANK('Material Cost Schedule'!$F64)), 'Material Cost Schedule'!$F64, "")</f>
        <v/>
      </c>
      <c r="J58" s="90"/>
      <c r="K58" s="90">
        <v>1</v>
      </c>
      <c r="L58" s="90" t="str">
        <f>IF(NOT(ISBLANK('Material Cost Schedule'!$P64)), 'Material Cost Schedule'!$P64, "")</f>
        <v/>
      </c>
      <c r="M58" s="90" t="s">
        <v>115</v>
      </c>
    </row>
    <row r="59" spans="1:13" x14ac:dyDescent="0.25">
      <c r="A59" s="90" t="str">
        <f>IF(NOT(ISBLANK('Material Cost Schedule'!$F$2)), 'Material Cost Schedule'!$F$2, "")</f>
        <v>ARJ-CLA-J0006-01-04-CS001</v>
      </c>
      <c r="B59" s="90" t="str">
        <f>IF(NOT(ISBLANK('Material Cost Schedule'!$G65)), 'Material Cost Schedule'!$G65, "")</f>
        <v/>
      </c>
      <c r="C59" s="93" t="str">
        <f>IF(NOT(ISBLANK('Material Cost Schedule'!$O65)), 'Material Cost Schedule'!$O65, "")</f>
        <v/>
      </c>
      <c r="D59" s="90" t="str">
        <f>IF(NOT(ISBLANK('Material Cost Schedule'!$K65)), 'Material Cost Schedule'!$K65, "")</f>
        <v/>
      </c>
      <c r="E59" s="90">
        <f>IF(NOT(ISBLANK('Material Cost Schedule'!$N65)), 'Material Cost Schedule'!$N65, "")</f>
        <v>0</v>
      </c>
      <c r="F59" s="90" t="str">
        <f>IF(NOT(ISBLANK('Material Cost Schedule'!$D65)), 'Material Cost Schedule'!$D65, "")</f>
        <v/>
      </c>
      <c r="G59" s="90"/>
      <c r="H59" s="90" t="str">
        <f>IF(NOT(ISBLANK('Material Cost Schedule'!$J65)), 'Material Cost Schedule'!$J65, "")</f>
        <v/>
      </c>
      <c r="I59" s="90" t="str">
        <f>IF(NOT(ISBLANK('Material Cost Schedule'!$F65)), 'Material Cost Schedule'!$F65, "")</f>
        <v/>
      </c>
      <c r="J59" s="90"/>
      <c r="K59" s="90">
        <v>1</v>
      </c>
      <c r="L59" s="90" t="str">
        <f>IF(NOT(ISBLANK('Material Cost Schedule'!$P65)), 'Material Cost Schedule'!$P65, "")</f>
        <v/>
      </c>
      <c r="M59" s="90" t="s">
        <v>115</v>
      </c>
    </row>
    <row r="60" spans="1:13" x14ac:dyDescent="0.25">
      <c r="A60" s="90" t="str">
        <f>IF(NOT(ISBLANK('Material Cost Schedule'!$F$2)), 'Material Cost Schedule'!$F$2, "")</f>
        <v>ARJ-CLA-J0006-01-04-CS001</v>
      </c>
      <c r="B60" s="90" t="str">
        <f>IF(NOT(ISBLANK('Material Cost Schedule'!$G66)), 'Material Cost Schedule'!$G66, "")</f>
        <v/>
      </c>
      <c r="C60" s="93" t="str">
        <f>IF(NOT(ISBLANK('Material Cost Schedule'!$O66)), 'Material Cost Schedule'!$O66, "")</f>
        <v/>
      </c>
      <c r="D60" s="90" t="str">
        <f>IF(NOT(ISBLANK('Material Cost Schedule'!$K66)), 'Material Cost Schedule'!$K66, "")</f>
        <v/>
      </c>
      <c r="E60" s="90">
        <f>IF(NOT(ISBLANK('Material Cost Schedule'!$N66)), 'Material Cost Schedule'!$N66, "")</f>
        <v>0</v>
      </c>
      <c r="F60" s="90" t="str">
        <f>IF(NOT(ISBLANK('Material Cost Schedule'!$D66)), 'Material Cost Schedule'!$D66, "")</f>
        <v/>
      </c>
      <c r="G60" s="90"/>
      <c r="H60" s="90" t="str">
        <f>IF(NOT(ISBLANK('Material Cost Schedule'!$J66)), 'Material Cost Schedule'!$J66, "")</f>
        <v/>
      </c>
      <c r="I60" s="90" t="str">
        <f>IF(NOT(ISBLANK('Material Cost Schedule'!$F66)), 'Material Cost Schedule'!$F66, "")</f>
        <v/>
      </c>
      <c r="J60" s="90"/>
      <c r="K60" s="90">
        <v>1</v>
      </c>
      <c r="L60" s="90" t="str">
        <f>IF(NOT(ISBLANK('Material Cost Schedule'!$P66)), 'Material Cost Schedule'!$P66, "")</f>
        <v/>
      </c>
      <c r="M60" s="90" t="s">
        <v>115</v>
      </c>
    </row>
    <row r="61" spans="1:13" x14ac:dyDescent="0.25">
      <c r="A61" s="90" t="str">
        <f>IF(NOT(ISBLANK('Material Cost Schedule'!$F$2)), 'Material Cost Schedule'!$F$2, "")</f>
        <v>ARJ-CLA-J0006-01-04-CS001</v>
      </c>
      <c r="B61" s="90" t="str">
        <f>IF(NOT(ISBLANK('Material Cost Schedule'!$G67)), 'Material Cost Schedule'!$G67, "")</f>
        <v/>
      </c>
      <c r="C61" s="93" t="str">
        <f>IF(NOT(ISBLANK('Material Cost Schedule'!$O67)), 'Material Cost Schedule'!$O67, "")</f>
        <v/>
      </c>
      <c r="D61" s="90" t="str">
        <f>IF(NOT(ISBLANK('Material Cost Schedule'!$K67)), 'Material Cost Schedule'!$K67, "")</f>
        <v/>
      </c>
      <c r="E61" s="90">
        <f>IF(NOT(ISBLANK('Material Cost Schedule'!$N67)), 'Material Cost Schedule'!$N67, "")</f>
        <v>0</v>
      </c>
      <c r="F61" s="90" t="str">
        <f>IF(NOT(ISBLANK('Material Cost Schedule'!$D67)), 'Material Cost Schedule'!$D67, "")</f>
        <v/>
      </c>
      <c r="G61" s="90"/>
      <c r="H61" s="90" t="str">
        <f>IF(NOT(ISBLANK('Material Cost Schedule'!$J67)), 'Material Cost Schedule'!$J67, "")</f>
        <v/>
      </c>
      <c r="I61" s="90" t="str">
        <f>IF(NOT(ISBLANK('Material Cost Schedule'!$F67)), 'Material Cost Schedule'!$F67, "")</f>
        <v/>
      </c>
      <c r="J61" s="90"/>
      <c r="K61" s="90">
        <v>1</v>
      </c>
      <c r="L61" s="90" t="str">
        <f>IF(NOT(ISBLANK('Material Cost Schedule'!$P67)), 'Material Cost Schedule'!$P67, "")</f>
        <v/>
      </c>
      <c r="M61" s="90" t="s">
        <v>115</v>
      </c>
    </row>
    <row r="62" spans="1:13" x14ac:dyDescent="0.25">
      <c r="A62" s="90" t="str">
        <f>IF(NOT(ISBLANK('Material Cost Schedule'!$F$2)), 'Material Cost Schedule'!$F$2, "")</f>
        <v>ARJ-CLA-J0006-01-04-CS001</v>
      </c>
      <c r="B62" s="90" t="str">
        <f>IF(NOT(ISBLANK('Material Cost Schedule'!$G68)), 'Material Cost Schedule'!$G68, "")</f>
        <v/>
      </c>
      <c r="C62" s="93" t="str">
        <f>IF(NOT(ISBLANK('Material Cost Schedule'!$O68)), 'Material Cost Schedule'!$O68, "")</f>
        <v/>
      </c>
      <c r="D62" s="90" t="str">
        <f>IF(NOT(ISBLANK('Material Cost Schedule'!$K68)), 'Material Cost Schedule'!$K68, "")</f>
        <v/>
      </c>
      <c r="E62" s="90">
        <f>IF(NOT(ISBLANK('Material Cost Schedule'!$N68)), 'Material Cost Schedule'!$N68, "")</f>
        <v>0</v>
      </c>
      <c r="F62" s="90" t="str">
        <f>IF(NOT(ISBLANK('Material Cost Schedule'!$D68)), 'Material Cost Schedule'!$D68, "")</f>
        <v/>
      </c>
      <c r="G62" s="90"/>
      <c r="H62" s="90" t="str">
        <f>IF(NOT(ISBLANK('Material Cost Schedule'!$J68)), 'Material Cost Schedule'!$J68, "")</f>
        <v/>
      </c>
      <c r="I62" s="90" t="str">
        <f>IF(NOT(ISBLANK('Material Cost Schedule'!$F68)), 'Material Cost Schedule'!$F68, "")</f>
        <v/>
      </c>
      <c r="J62" s="90"/>
      <c r="K62" s="90">
        <v>1</v>
      </c>
      <c r="L62" s="90" t="str">
        <f>IF(NOT(ISBLANK('Material Cost Schedule'!$P68)), 'Material Cost Schedule'!$P68, "")</f>
        <v/>
      </c>
      <c r="M62" s="90" t="s">
        <v>115</v>
      </c>
    </row>
    <row r="63" spans="1:13" x14ac:dyDescent="0.25">
      <c r="A63" s="90" t="str">
        <f>IF(NOT(ISBLANK('Material Cost Schedule'!$F$2)), 'Material Cost Schedule'!$F$2, "")</f>
        <v>ARJ-CLA-J0006-01-04-CS001</v>
      </c>
      <c r="B63" s="90" t="str">
        <f>IF(NOT(ISBLANK('Material Cost Schedule'!$G69)), 'Material Cost Schedule'!$G69, "")</f>
        <v/>
      </c>
      <c r="C63" s="93" t="str">
        <f>IF(NOT(ISBLANK('Material Cost Schedule'!$O69)), 'Material Cost Schedule'!$O69, "")</f>
        <v/>
      </c>
      <c r="D63" s="90" t="str">
        <f>IF(NOT(ISBLANK('Material Cost Schedule'!$K69)), 'Material Cost Schedule'!$K69, "")</f>
        <v/>
      </c>
      <c r="E63" s="90">
        <f>IF(NOT(ISBLANK('Material Cost Schedule'!$N69)), 'Material Cost Schedule'!$N69, "")</f>
        <v>0</v>
      </c>
      <c r="F63" s="90" t="str">
        <f>IF(NOT(ISBLANK('Material Cost Schedule'!$D69)), 'Material Cost Schedule'!$D69, "")</f>
        <v/>
      </c>
      <c r="G63" s="90"/>
      <c r="H63" s="90" t="str">
        <f>IF(NOT(ISBLANK('Material Cost Schedule'!$J69)), 'Material Cost Schedule'!$J69, "")</f>
        <v/>
      </c>
      <c r="I63" s="90" t="str">
        <f>IF(NOT(ISBLANK('Material Cost Schedule'!$F69)), 'Material Cost Schedule'!$F69, "")</f>
        <v/>
      </c>
      <c r="J63" s="90"/>
      <c r="K63" s="90">
        <v>1</v>
      </c>
      <c r="L63" s="90" t="str">
        <f>IF(NOT(ISBLANK('Material Cost Schedule'!$P69)), 'Material Cost Schedule'!$P69, "")</f>
        <v/>
      </c>
      <c r="M63" s="90" t="s">
        <v>115</v>
      </c>
    </row>
    <row r="64" spans="1:13" x14ac:dyDescent="0.25">
      <c r="A64" s="90" t="str">
        <f>IF(NOT(ISBLANK('Material Cost Schedule'!$F$2)), 'Material Cost Schedule'!$F$2, "")</f>
        <v>ARJ-CLA-J0006-01-04-CS001</v>
      </c>
      <c r="B64" s="90" t="str">
        <f>IF(NOT(ISBLANK('Material Cost Schedule'!$G70)), 'Material Cost Schedule'!$G70, "")</f>
        <v/>
      </c>
      <c r="C64" s="93" t="str">
        <f>IF(NOT(ISBLANK('Material Cost Schedule'!$O70)), 'Material Cost Schedule'!$O70, "")</f>
        <v/>
      </c>
      <c r="D64" s="90" t="str">
        <f>IF(NOT(ISBLANK('Material Cost Schedule'!$K70)), 'Material Cost Schedule'!$K70, "")</f>
        <v/>
      </c>
      <c r="E64" s="90">
        <f>IF(NOT(ISBLANK('Material Cost Schedule'!$N70)), 'Material Cost Schedule'!$N70, "")</f>
        <v>0</v>
      </c>
      <c r="F64" s="90" t="str">
        <f>IF(NOT(ISBLANK('Material Cost Schedule'!$D70)), 'Material Cost Schedule'!$D70, "")</f>
        <v/>
      </c>
      <c r="G64" s="90"/>
      <c r="H64" s="90" t="str">
        <f>IF(NOT(ISBLANK('Material Cost Schedule'!$J70)), 'Material Cost Schedule'!$J70, "")</f>
        <v/>
      </c>
      <c r="I64" s="90" t="str">
        <f>IF(NOT(ISBLANK('Material Cost Schedule'!$F70)), 'Material Cost Schedule'!$F70, "")</f>
        <v/>
      </c>
      <c r="J64" s="90"/>
      <c r="K64" s="90">
        <v>1</v>
      </c>
      <c r="L64" s="90" t="str">
        <f>IF(NOT(ISBLANK('Material Cost Schedule'!$P70)), 'Material Cost Schedule'!$P70, "")</f>
        <v/>
      </c>
      <c r="M64" s="90" t="s">
        <v>115</v>
      </c>
    </row>
    <row r="65" spans="1:13" x14ac:dyDescent="0.25">
      <c r="A65" s="90" t="str">
        <f>IF(NOT(ISBLANK('Material Cost Schedule'!$F$2)), 'Material Cost Schedule'!$F$2, "")</f>
        <v>ARJ-CLA-J0006-01-04-CS001</v>
      </c>
      <c r="B65" s="90" t="str">
        <f>IF(NOT(ISBLANK('Material Cost Schedule'!$G71)), 'Material Cost Schedule'!$G71, "")</f>
        <v/>
      </c>
      <c r="C65" s="93" t="str">
        <f>IF(NOT(ISBLANK('Material Cost Schedule'!$O71)), 'Material Cost Schedule'!$O71, "")</f>
        <v/>
      </c>
      <c r="D65" s="90" t="str">
        <f>IF(NOT(ISBLANK('Material Cost Schedule'!$K71)), 'Material Cost Schedule'!$K71, "")</f>
        <v/>
      </c>
      <c r="E65" s="90">
        <f>IF(NOT(ISBLANK('Material Cost Schedule'!$N71)), 'Material Cost Schedule'!$N71, "")</f>
        <v>0</v>
      </c>
      <c r="F65" s="90" t="str">
        <f>IF(NOT(ISBLANK('Material Cost Schedule'!$D71)), 'Material Cost Schedule'!$D71, "")</f>
        <v/>
      </c>
      <c r="G65" s="90"/>
      <c r="H65" s="90" t="str">
        <f>IF(NOT(ISBLANK('Material Cost Schedule'!$J71)), 'Material Cost Schedule'!$J71, "")</f>
        <v/>
      </c>
      <c r="I65" s="90" t="str">
        <f>IF(NOT(ISBLANK('Material Cost Schedule'!$F71)), 'Material Cost Schedule'!$F71, "")</f>
        <v/>
      </c>
      <c r="J65" s="90"/>
      <c r="K65" s="90">
        <v>1</v>
      </c>
      <c r="L65" s="90" t="str">
        <f>IF(NOT(ISBLANK('Material Cost Schedule'!$P71)), 'Material Cost Schedule'!$P71, "")</f>
        <v/>
      </c>
      <c r="M65" s="90" t="s">
        <v>115</v>
      </c>
    </row>
    <row r="66" spans="1:13" x14ac:dyDescent="0.25">
      <c r="A66" s="90" t="str">
        <f>IF(NOT(ISBLANK('Material Cost Schedule'!$F$2)), 'Material Cost Schedule'!$F$2, "")</f>
        <v>ARJ-CLA-J0006-01-04-CS001</v>
      </c>
      <c r="B66" s="90" t="str">
        <f>IF(NOT(ISBLANK('Material Cost Schedule'!$G72)), 'Material Cost Schedule'!$G72, "")</f>
        <v/>
      </c>
      <c r="C66" s="93" t="str">
        <f>IF(NOT(ISBLANK('Material Cost Schedule'!$O72)), 'Material Cost Schedule'!$O72, "")</f>
        <v/>
      </c>
      <c r="D66" s="90" t="str">
        <f>IF(NOT(ISBLANK('Material Cost Schedule'!$K72)), 'Material Cost Schedule'!$K72, "")</f>
        <v/>
      </c>
      <c r="E66" s="90">
        <f>IF(NOT(ISBLANK('Material Cost Schedule'!$N72)), 'Material Cost Schedule'!$N72, "")</f>
        <v>0</v>
      </c>
      <c r="F66" s="90" t="str">
        <f>IF(NOT(ISBLANK('Material Cost Schedule'!$D72)), 'Material Cost Schedule'!$D72, "")</f>
        <v/>
      </c>
      <c r="G66" s="90"/>
      <c r="H66" s="90" t="str">
        <f>IF(NOT(ISBLANK('Material Cost Schedule'!$J72)), 'Material Cost Schedule'!$J72, "")</f>
        <v/>
      </c>
      <c r="I66" s="90" t="str">
        <f>IF(NOT(ISBLANK('Material Cost Schedule'!$F72)), 'Material Cost Schedule'!$F72, "")</f>
        <v/>
      </c>
      <c r="J66" s="90"/>
      <c r="K66" s="90">
        <v>1</v>
      </c>
      <c r="L66" s="90" t="str">
        <f>IF(NOT(ISBLANK('Material Cost Schedule'!$P72)), 'Material Cost Schedule'!$P72, "")</f>
        <v/>
      </c>
      <c r="M66" s="90" t="s">
        <v>115</v>
      </c>
    </row>
    <row r="67" spans="1:13" x14ac:dyDescent="0.25">
      <c r="A67" s="90" t="str">
        <f>IF(NOT(ISBLANK('Material Cost Schedule'!$F$2)), 'Material Cost Schedule'!$F$2, "")</f>
        <v>ARJ-CLA-J0006-01-04-CS001</v>
      </c>
      <c r="B67" s="90" t="str">
        <f>IF(NOT(ISBLANK('Material Cost Schedule'!$G73)), 'Material Cost Schedule'!$G73, "")</f>
        <v/>
      </c>
      <c r="C67" s="93" t="str">
        <f>IF(NOT(ISBLANK('Material Cost Schedule'!$O73)), 'Material Cost Schedule'!$O73, "")</f>
        <v/>
      </c>
      <c r="D67" s="90" t="str">
        <f>IF(NOT(ISBLANK('Material Cost Schedule'!$K73)), 'Material Cost Schedule'!$K73, "")</f>
        <v/>
      </c>
      <c r="E67" s="90">
        <f>IF(NOT(ISBLANK('Material Cost Schedule'!$N73)), 'Material Cost Schedule'!$N73, "")</f>
        <v>0</v>
      </c>
      <c r="F67" s="90" t="str">
        <f>IF(NOT(ISBLANK('Material Cost Schedule'!$D73)), 'Material Cost Schedule'!$D73, "")</f>
        <v/>
      </c>
      <c r="G67" s="90"/>
      <c r="H67" s="90" t="str">
        <f>IF(NOT(ISBLANK('Material Cost Schedule'!$J73)), 'Material Cost Schedule'!$J73, "")</f>
        <v/>
      </c>
      <c r="I67" s="90" t="str">
        <f>IF(NOT(ISBLANK('Material Cost Schedule'!$F73)), 'Material Cost Schedule'!$F73, "")</f>
        <v/>
      </c>
      <c r="J67" s="90"/>
      <c r="K67" s="90">
        <v>1</v>
      </c>
      <c r="L67" s="90" t="str">
        <f>IF(NOT(ISBLANK('Material Cost Schedule'!$P73)), 'Material Cost Schedule'!$P73, "")</f>
        <v/>
      </c>
      <c r="M67" s="90" t="s">
        <v>115</v>
      </c>
    </row>
    <row r="68" spans="1:13" x14ac:dyDescent="0.25">
      <c r="A68" s="90" t="str">
        <f>IF(NOT(ISBLANK('Material Cost Schedule'!$F$2)), 'Material Cost Schedule'!$F$2, "")</f>
        <v>ARJ-CLA-J0006-01-04-CS001</v>
      </c>
      <c r="B68" s="90" t="str">
        <f>IF(NOT(ISBLANK('Material Cost Schedule'!$G74)), 'Material Cost Schedule'!$G74, "")</f>
        <v/>
      </c>
      <c r="C68" s="93" t="str">
        <f>IF(NOT(ISBLANK('Material Cost Schedule'!$O74)), 'Material Cost Schedule'!$O74, "")</f>
        <v/>
      </c>
      <c r="D68" s="90" t="str">
        <f>IF(NOT(ISBLANK('Material Cost Schedule'!$K74)), 'Material Cost Schedule'!$K74, "")</f>
        <v/>
      </c>
      <c r="E68" s="90">
        <f>IF(NOT(ISBLANK('Material Cost Schedule'!$N74)), 'Material Cost Schedule'!$N74, "")</f>
        <v>0</v>
      </c>
      <c r="F68" s="90" t="str">
        <f>IF(NOT(ISBLANK('Material Cost Schedule'!$D74)), 'Material Cost Schedule'!$D74, "")</f>
        <v/>
      </c>
      <c r="G68" s="90"/>
      <c r="H68" s="90" t="str">
        <f>IF(NOT(ISBLANK('Material Cost Schedule'!$J74)), 'Material Cost Schedule'!$J74, "")</f>
        <v/>
      </c>
      <c r="I68" s="90" t="str">
        <f>IF(NOT(ISBLANK('Material Cost Schedule'!$F74)), 'Material Cost Schedule'!$F74, "")</f>
        <v/>
      </c>
      <c r="J68" s="90"/>
      <c r="K68" s="90">
        <v>1</v>
      </c>
      <c r="L68" s="90" t="str">
        <f>IF(NOT(ISBLANK('Material Cost Schedule'!$P74)), 'Material Cost Schedule'!$P74, "")</f>
        <v/>
      </c>
      <c r="M68" s="90" t="s">
        <v>115</v>
      </c>
    </row>
    <row r="69" spans="1:13" x14ac:dyDescent="0.25">
      <c r="A69" s="90" t="str">
        <f>IF(NOT(ISBLANK('Material Cost Schedule'!$F$2)), 'Material Cost Schedule'!$F$2, "")</f>
        <v>ARJ-CLA-J0006-01-04-CS001</v>
      </c>
      <c r="B69" s="90" t="str">
        <f>IF(NOT(ISBLANK('Material Cost Schedule'!$G75)), 'Material Cost Schedule'!$G75, "")</f>
        <v/>
      </c>
      <c r="C69" s="93" t="str">
        <f>IF(NOT(ISBLANK('Material Cost Schedule'!$O75)), 'Material Cost Schedule'!$O75, "")</f>
        <v/>
      </c>
      <c r="D69" s="90" t="str">
        <f>IF(NOT(ISBLANK('Material Cost Schedule'!$K75)), 'Material Cost Schedule'!$K75, "")</f>
        <v/>
      </c>
      <c r="E69" s="90">
        <f>IF(NOT(ISBLANK('Material Cost Schedule'!$N75)), 'Material Cost Schedule'!$N75, "")</f>
        <v>0</v>
      </c>
      <c r="F69" s="90" t="str">
        <f>IF(NOT(ISBLANK('Material Cost Schedule'!$D75)), 'Material Cost Schedule'!$D75, "")</f>
        <v/>
      </c>
      <c r="G69" s="90"/>
      <c r="H69" s="90" t="str">
        <f>IF(NOT(ISBLANK('Material Cost Schedule'!$J75)), 'Material Cost Schedule'!$J75, "")</f>
        <v/>
      </c>
      <c r="I69" s="90" t="str">
        <f>IF(NOT(ISBLANK('Material Cost Schedule'!$F75)), 'Material Cost Schedule'!$F75, "")</f>
        <v/>
      </c>
      <c r="J69" s="90"/>
      <c r="K69" s="90">
        <v>1</v>
      </c>
      <c r="L69" s="90" t="str">
        <f>IF(NOT(ISBLANK('Material Cost Schedule'!$P75)), 'Material Cost Schedule'!$P75, "")</f>
        <v/>
      </c>
      <c r="M69" s="90" t="s">
        <v>115</v>
      </c>
    </row>
    <row r="70" spans="1:13" x14ac:dyDescent="0.25">
      <c r="A70" s="90" t="str">
        <f>IF(NOT(ISBLANK('Material Cost Schedule'!$F$2)), 'Material Cost Schedule'!$F$2, "")</f>
        <v>ARJ-CLA-J0006-01-04-CS001</v>
      </c>
      <c r="B70" s="90" t="str">
        <f>IF(NOT(ISBLANK('Material Cost Schedule'!$G76)), 'Material Cost Schedule'!$G76, "")</f>
        <v/>
      </c>
      <c r="C70" s="93" t="str">
        <f>IF(NOT(ISBLANK('Material Cost Schedule'!$O76)), 'Material Cost Schedule'!$O76, "")</f>
        <v/>
      </c>
      <c r="D70" s="90" t="str">
        <f>IF(NOT(ISBLANK('Material Cost Schedule'!$K76)), 'Material Cost Schedule'!$K76, "")</f>
        <v/>
      </c>
      <c r="E70" s="90">
        <f>IF(NOT(ISBLANK('Material Cost Schedule'!$N76)), 'Material Cost Schedule'!$N76, "")</f>
        <v>0</v>
      </c>
      <c r="F70" s="90" t="str">
        <f>IF(NOT(ISBLANK('Material Cost Schedule'!$D76)), 'Material Cost Schedule'!$D76, "")</f>
        <v/>
      </c>
      <c r="G70" s="90"/>
      <c r="H70" s="90" t="str">
        <f>IF(NOT(ISBLANK('Material Cost Schedule'!$J76)), 'Material Cost Schedule'!$J76, "")</f>
        <v/>
      </c>
      <c r="I70" s="90" t="str">
        <f>IF(NOT(ISBLANK('Material Cost Schedule'!$F76)), 'Material Cost Schedule'!$F76, "")</f>
        <v/>
      </c>
      <c r="J70" s="90"/>
      <c r="K70" s="90">
        <v>1</v>
      </c>
      <c r="L70" s="90" t="str">
        <f>IF(NOT(ISBLANK('Material Cost Schedule'!$P76)), 'Material Cost Schedule'!$P76, "")</f>
        <v/>
      </c>
      <c r="M70" s="90" t="s">
        <v>115</v>
      </c>
    </row>
    <row r="71" spans="1:13" x14ac:dyDescent="0.25">
      <c r="A71" s="90" t="str">
        <f>IF(NOT(ISBLANK('Material Cost Schedule'!$F$2)), 'Material Cost Schedule'!$F$2, "")</f>
        <v>ARJ-CLA-J0006-01-04-CS001</v>
      </c>
      <c r="B71" s="90" t="str">
        <f>IF(NOT(ISBLANK('Material Cost Schedule'!$G77)), 'Material Cost Schedule'!$G77, "")</f>
        <v/>
      </c>
      <c r="C71" s="93" t="str">
        <f>IF(NOT(ISBLANK('Material Cost Schedule'!$O77)), 'Material Cost Schedule'!$O77, "")</f>
        <v/>
      </c>
      <c r="D71" s="90" t="str">
        <f>IF(NOT(ISBLANK('Material Cost Schedule'!$K77)), 'Material Cost Schedule'!$K77, "")</f>
        <v/>
      </c>
      <c r="E71" s="90">
        <f>IF(NOT(ISBLANK('Material Cost Schedule'!$N77)), 'Material Cost Schedule'!$N77, "")</f>
        <v>0</v>
      </c>
      <c r="F71" s="90" t="str">
        <f>IF(NOT(ISBLANK('Material Cost Schedule'!$D77)), 'Material Cost Schedule'!$D77, "")</f>
        <v/>
      </c>
      <c r="G71" s="90"/>
      <c r="H71" s="90" t="str">
        <f>IF(NOT(ISBLANK('Material Cost Schedule'!$J77)), 'Material Cost Schedule'!$J77, "")</f>
        <v/>
      </c>
      <c r="I71" s="90" t="str">
        <f>IF(NOT(ISBLANK('Material Cost Schedule'!$F77)), 'Material Cost Schedule'!$F77, "")</f>
        <v/>
      </c>
      <c r="J71" s="90"/>
      <c r="K71" s="90">
        <v>1</v>
      </c>
      <c r="L71" s="90" t="str">
        <f>IF(NOT(ISBLANK('Material Cost Schedule'!$P77)), 'Material Cost Schedule'!$P77, "")</f>
        <v/>
      </c>
      <c r="M71" s="90" t="s">
        <v>115</v>
      </c>
    </row>
    <row r="72" spans="1:13" x14ac:dyDescent="0.25">
      <c r="A72" s="90" t="str">
        <f>IF(NOT(ISBLANK('Material Cost Schedule'!$F$2)), 'Material Cost Schedule'!$F$2, "")</f>
        <v>ARJ-CLA-J0006-01-04-CS001</v>
      </c>
      <c r="B72" s="90" t="str">
        <f>IF(NOT(ISBLANK('Material Cost Schedule'!$G78)), 'Material Cost Schedule'!$G78, "")</f>
        <v/>
      </c>
      <c r="C72" s="93" t="str">
        <f>IF(NOT(ISBLANK('Material Cost Schedule'!$O78)), 'Material Cost Schedule'!$O78, "")</f>
        <v/>
      </c>
      <c r="D72" s="90" t="str">
        <f>IF(NOT(ISBLANK('Material Cost Schedule'!$K78)), 'Material Cost Schedule'!$K78, "")</f>
        <v/>
      </c>
      <c r="E72" s="90">
        <f>IF(NOT(ISBLANK('Material Cost Schedule'!$N78)), 'Material Cost Schedule'!$N78, "")</f>
        <v>0</v>
      </c>
      <c r="F72" s="90" t="str">
        <f>IF(NOT(ISBLANK('Material Cost Schedule'!$D78)), 'Material Cost Schedule'!$D78, "")</f>
        <v/>
      </c>
      <c r="G72" s="90"/>
      <c r="H72" s="90" t="str">
        <f>IF(NOT(ISBLANK('Material Cost Schedule'!$J78)), 'Material Cost Schedule'!$J78, "")</f>
        <v/>
      </c>
      <c r="I72" s="90" t="str">
        <f>IF(NOT(ISBLANK('Material Cost Schedule'!$F78)), 'Material Cost Schedule'!$F78, "")</f>
        <v/>
      </c>
      <c r="J72" s="90"/>
      <c r="K72" s="90">
        <v>1</v>
      </c>
      <c r="L72" s="90" t="str">
        <f>IF(NOT(ISBLANK('Material Cost Schedule'!$P78)), 'Material Cost Schedule'!$P78, "")</f>
        <v/>
      </c>
      <c r="M72" s="90" t="s">
        <v>115</v>
      </c>
    </row>
    <row r="73" spans="1:13" x14ac:dyDescent="0.25">
      <c r="A73" s="90" t="str">
        <f>IF(NOT(ISBLANK('Material Cost Schedule'!$F$2)), 'Material Cost Schedule'!$F$2, "")</f>
        <v>ARJ-CLA-J0006-01-04-CS001</v>
      </c>
      <c r="B73" s="90" t="str">
        <f>IF(NOT(ISBLANK('Material Cost Schedule'!$G79)), 'Material Cost Schedule'!$G79, "")</f>
        <v/>
      </c>
      <c r="C73" s="93" t="str">
        <f>IF(NOT(ISBLANK('Material Cost Schedule'!$O79)), 'Material Cost Schedule'!$O79, "")</f>
        <v/>
      </c>
      <c r="D73" s="90" t="str">
        <f>IF(NOT(ISBLANK('Material Cost Schedule'!$K79)), 'Material Cost Schedule'!$K79, "")</f>
        <v/>
      </c>
      <c r="E73" s="90">
        <f>IF(NOT(ISBLANK('Material Cost Schedule'!$N79)), 'Material Cost Schedule'!$N79, "")</f>
        <v>0</v>
      </c>
      <c r="F73" s="90" t="str">
        <f>IF(NOT(ISBLANK('Material Cost Schedule'!$D79)), 'Material Cost Schedule'!$D79, "")</f>
        <v/>
      </c>
      <c r="G73" s="90"/>
      <c r="H73" s="90" t="str">
        <f>IF(NOT(ISBLANK('Material Cost Schedule'!$J79)), 'Material Cost Schedule'!$J79, "")</f>
        <v/>
      </c>
      <c r="I73" s="90" t="str">
        <f>IF(NOT(ISBLANK('Material Cost Schedule'!$F79)), 'Material Cost Schedule'!$F79, "")</f>
        <v/>
      </c>
      <c r="J73" s="90"/>
      <c r="K73" s="90">
        <v>1</v>
      </c>
      <c r="L73" s="90" t="str">
        <f>IF(NOT(ISBLANK('Material Cost Schedule'!$P79)), 'Material Cost Schedule'!$P79, "")</f>
        <v/>
      </c>
      <c r="M73" s="90" t="s">
        <v>115</v>
      </c>
    </row>
    <row r="74" spans="1:13" x14ac:dyDescent="0.25">
      <c r="A74" s="90" t="str">
        <f>IF(NOT(ISBLANK('Material Cost Schedule'!$F$2)), 'Material Cost Schedule'!$F$2, "")</f>
        <v>ARJ-CLA-J0006-01-04-CS001</v>
      </c>
      <c r="B74" s="90" t="str">
        <f>IF(NOT(ISBLANK('Material Cost Schedule'!$G80)), 'Material Cost Schedule'!$G80, "")</f>
        <v/>
      </c>
      <c r="C74" s="93" t="str">
        <f>IF(NOT(ISBLANK('Material Cost Schedule'!$O80)), 'Material Cost Schedule'!$O80, "")</f>
        <v/>
      </c>
      <c r="D74" s="90" t="str">
        <f>IF(NOT(ISBLANK('Material Cost Schedule'!$K80)), 'Material Cost Schedule'!$K80, "")</f>
        <v/>
      </c>
      <c r="E74" s="90">
        <f>IF(NOT(ISBLANK('Material Cost Schedule'!$N80)), 'Material Cost Schedule'!$N80, "")</f>
        <v>0</v>
      </c>
      <c r="F74" s="90" t="str">
        <f>IF(NOT(ISBLANK('Material Cost Schedule'!$D80)), 'Material Cost Schedule'!$D80, "")</f>
        <v/>
      </c>
      <c r="G74" s="90"/>
      <c r="H74" s="90" t="str">
        <f>IF(NOT(ISBLANK('Material Cost Schedule'!$J80)), 'Material Cost Schedule'!$J80, "")</f>
        <v/>
      </c>
      <c r="I74" s="90" t="str">
        <f>IF(NOT(ISBLANK('Material Cost Schedule'!$F80)), 'Material Cost Schedule'!$F80, "")</f>
        <v/>
      </c>
      <c r="J74" s="90"/>
      <c r="K74" s="90">
        <v>1</v>
      </c>
      <c r="L74" s="90" t="str">
        <f>IF(NOT(ISBLANK('Material Cost Schedule'!$P80)), 'Material Cost Schedule'!$P80, "")</f>
        <v/>
      </c>
      <c r="M74" s="90" t="s">
        <v>115</v>
      </c>
    </row>
    <row r="75" spans="1:13" x14ac:dyDescent="0.25">
      <c r="A75" s="90" t="str">
        <f>IF(NOT(ISBLANK('Material Cost Schedule'!$F$2)), 'Material Cost Schedule'!$F$2, "")</f>
        <v>ARJ-CLA-J0006-01-04-CS001</v>
      </c>
      <c r="B75" s="90" t="str">
        <f>IF(NOT(ISBLANK('Material Cost Schedule'!$G81)), 'Material Cost Schedule'!$G81, "")</f>
        <v/>
      </c>
      <c r="C75" s="93" t="str">
        <f>IF(NOT(ISBLANK('Material Cost Schedule'!$O81)), 'Material Cost Schedule'!$O81, "")</f>
        <v/>
      </c>
      <c r="D75" s="90" t="str">
        <f>IF(NOT(ISBLANK('Material Cost Schedule'!$K81)), 'Material Cost Schedule'!$K81, "")</f>
        <v/>
      </c>
      <c r="E75" s="90">
        <f>IF(NOT(ISBLANK('Material Cost Schedule'!$N81)), 'Material Cost Schedule'!$N81, "")</f>
        <v>0</v>
      </c>
      <c r="F75" s="90" t="str">
        <f>IF(NOT(ISBLANK('Material Cost Schedule'!$D81)), 'Material Cost Schedule'!$D81, "")</f>
        <v/>
      </c>
      <c r="G75" s="90"/>
      <c r="H75" s="90" t="str">
        <f>IF(NOT(ISBLANK('Material Cost Schedule'!$J81)), 'Material Cost Schedule'!$J81, "")</f>
        <v/>
      </c>
      <c r="I75" s="90" t="str">
        <f>IF(NOT(ISBLANK('Material Cost Schedule'!$F81)), 'Material Cost Schedule'!$F81, "")</f>
        <v/>
      </c>
      <c r="J75" s="90"/>
      <c r="K75" s="90">
        <v>1</v>
      </c>
      <c r="L75" s="90" t="str">
        <f>IF(NOT(ISBLANK('Material Cost Schedule'!$P81)), 'Material Cost Schedule'!$P81, "")</f>
        <v/>
      </c>
      <c r="M75" s="90" t="s">
        <v>115</v>
      </c>
    </row>
    <row r="76" spans="1:13" x14ac:dyDescent="0.25">
      <c r="A76" s="90" t="str">
        <f>IF(NOT(ISBLANK('Material Cost Schedule'!$F$2)), 'Material Cost Schedule'!$F$2, "")</f>
        <v>ARJ-CLA-J0006-01-04-CS001</v>
      </c>
      <c r="B76" s="90" t="str">
        <f>IF(NOT(ISBLANK('Material Cost Schedule'!$G82)), 'Material Cost Schedule'!$G82, "")</f>
        <v/>
      </c>
      <c r="C76" s="93" t="str">
        <f>IF(NOT(ISBLANK('Material Cost Schedule'!$O82)), 'Material Cost Schedule'!$O82, "")</f>
        <v/>
      </c>
      <c r="D76" s="90" t="str">
        <f>IF(NOT(ISBLANK('Material Cost Schedule'!$K82)), 'Material Cost Schedule'!$K82, "")</f>
        <v/>
      </c>
      <c r="E76" s="90">
        <f>IF(NOT(ISBLANK('Material Cost Schedule'!$N82)), 'Material Cost Schedule'!$N82, "")</f>
        <v>0</v>
      </c>
      <c r="F76" s="90" t="str">
        <f>IF(NOT(ISBLANK('Material Cost Schedule'!$D82)), 'Material Cost Schedule'!$D82, "")</f>
        <v/>
      </c>
      <c r="G76" s="90"/>
      <c r="H76" s="90" t="str">
        <f>IF(NOT(ISBLANK('Material Cost Schedule'!$J82)), 'Material Cost Schedule'!$J82, "")</f>
        <v/>
      </c>
      <c r="I76" s="90" t="str">
        <f>IF(NOT(ISBLANK('Material Cost Schedule'!$F82)), 'Material Cost Schedule'!$F82, "")</f>
        <v/>
      </c>
      <c r="J76" s="90"/>
      <c r="K76" s="90">
        <v>1</v>
      </c>
      <c r="L76" s="90" t="str">
        <f>IF(NOT(ISBLANK('Material Cost Schedule'!$P82)), 'Material Cost Schedule'!$P82, "")</f>
        <v/>
      </c>
      <c r="M76" s="90" t="s">
        <v>115</v>
      </c>
    </row>
    <row r="77" spans="1:13" x14ac:dyDescent="0.25">
      <c r="A77" s="90" t="str">
        <f>IF(NOT(ISBLANK('Material Cost Schedule'!$F$2)), 'Material Cost Schedule'!$F$2, "")</f>
        <v>ARJ-CLA-J0006-01-04-CS001</v>
      </c>
      <c r="B77" s="90" t="str">
        <f>IF(NOT(ISBLANK('Material Cost Schedule'!$G83)), 'Material Cost Schedule'!$G83, "")</f>
        <v/>
      </c>
      <c r="C77" s="93" t="str">
        <f>IF(NOT(ISBLANK('Material Cost Schedule'!$O83)), 'Material Cost Schedule'!$O83, "")</f>
        <v/>
      </c>
      <c r="D77" s="90" t="str">
        <f>IF(NOT(ISBLANK('Material Cost Schedule'!$K83)), 'Material Cost Schedule'!$K83, "")</f>
        <v/>
      </c>
      <c r="E77" s="90">
        <f>IF(NOT(ISBLANK('Material Cost Schedule'!$N83)), 'Material Cost Schedule'!$N83, "")</f>
        <v>0</v>
      </c>
      <c r="F77" s="90" t="str">
        <f>IF(NOT(ISBLANK('Material Cost Schedule'!$D83)), 'Material Cost Schedule'!$D83, "")</f>
        <v/>
      </c>
      <c r="G77" s="90"/>
      <c r="H77" s="90" t="str">
        <f>IF(NOT(ISBLANK('Material Cost Schedule'!$J83)), 'Material Cost Schedule'!$J83, "")</f>
        <v/>
      </c>
      <c r="I77" s="90" t="str">
        <f>IF(NOT(ISBLANK('Material Cost Schedule'!$F83)), 'Material Cost Schedule'!$F83, "")</f>
        <v/>
      </c>
      <c r="J77" s="90"/>
      <c r="K77" s="90">
        <v>1</v>
      </c>
      <c r="L77" s="90" t="str">
        <f>IF(NOT(ISBLANK('Material Cost Schedule'!$P83)), 'Material Cost Schedule'!$P83, "")</f>
        <v/>
      </c>
      <c r="M77" s="90" t="s">
        <v>115</v>
      </c>
    </row>
    <row r="78" spans="1:13" x14ac:dyDescent="0.25">
      <c r="A78" s="90" t="str">
        <f>IF(NOT(ISBLANK('Material Cost Schedule'!$F$2)), 'Material Cost Schedule'!$F$2, "")</f>
        <v>ARJ-CLA-J0006-01-04-CS001</v>
      </c>
      <c r="B78" s="90" t="str">
        <f>IF(NOT(ISBLANK('Material Cost Schedule'!$G84)), 'Material Cost Schedule'!$G84, "")</f>
        <v/>
      </c>
      <c r="C78" s="93" t="str">
        <f>IF(NOT(ISBLANK('Material Cost Schedule'!$O84)), 'Material Cost Schedule'!$O84, "")</f>
        <v/>
      </c>
      <c r="D78" s="90" t="str">
        <f>IF(NOT(ISBLANK('Material Cost Schedule'!$K84)), 'Material Cost Schedule'!$K84, "")</f>
        <v/>
      </c>
      <c r="E78" s="90">
        <f>IF(NOT(ISBLANK('Material Cost Schedule'!$N84)), 'Material Cost Schedule'!$N84, "")</f>
        <v>0</v>
      </c>
      <c r="F78" s="90" t="str">
        <f>IF(NOT(ISBLANK('Material Cost Schedule'!$D84)), 'Material Cost Schedule'!$D84, "")</f>
        <v/>
      </c>
      <c r="G78" s="90"/>
      <c r="H78" s="90" t="str">
        <f>IF(NOT(ISBLANK('Material Cost Schedule'!$J84)), 'Material Cost Schedule'!$J84, "")</f>
        <v/>
      </c>
      <c r="I78" s="90" t="str">
        <f>IF(NOT(ISBLANK('Material Cost Schedule'!$F84)), 'Material Cost Schedule'!$F84, "")</f>
        <v/>
      </c>
      <c r="J78" s="90"/>
      <c r="K78" s="90">
        <v>1</v>
      </c>
      <c r="L78" s="90" t="str">
        <f>IF(NOT(ISBLANK('Material Cost Schedule'!$P84)), 'Material Cost Schedule'!$P84, "")</f>
        <v/>
      </c>
      <c r="M78" s="90" t="s">
        <v>115</v>
      </c>
    </row>
    <row r="79" spans="1:13" x14ac:dyDescent="0.25">
      <c r="A79" s="90" t="str">
        <f>IF(NOT(ISBLANK('Material Cost Schedule'!$F$2)), 'Material Cost Schedule'!$F$2, "")</f>
        <v>ARJ-CLA-J0006-01-04-CS001</v>
      </c>
      <c r="B79" s="90" t="str">
        <f>IF(NOT(ISBLANK('Material Cost Schedule'!$G85)), 'Material Cost Schedule'!$G85, "")</f>
        <v/>
      </c>
      <c r="C79" s="93" t="str">
        <f>IF(NOT(ISBLANK('Material Cost Schedule'!$O85)), 'Material Cost Schedule'!$O85, "")</f>
        <v/>
      </c>
      <c r="D79" s="90" t="str">
        <f>IF(NOT(ISBLANK('Material Cost Schedule'!$K85)), 'Material Cost Schedule'!$K85, "")</f>
        <v/>
      </c>
      <c r="E79" s="90">
        <f>IF(NOT(ISBLANK('Material Cost Schedule'!$N85)), 'Material Cost Schedule'!$N85, "")</f>
        <v>0</v>
      </c>
      <c r="F79" s="90" t="str">
        <f>IF(NOT(ISBLANK('Material Cost Schedule'!$D85)), 'Material Cost Schedule'!$D85, "")</f>
        <v/>
      </c>
      <c r="G79" s="90"/>
      <c r="H79" s="90" t="str">
        <f>IF(NOT(ISBLANK('Material Cost Schedule'!$J85)), 'Material Cost Schedule'!$J85, "")</f>
        <v/>
      </c>
      <c r="I79" s="90" t="str">
        <f>IF(NOT(ISBLANK('Material Cost Schedule'!$F85)), 'Material Cost Schedule'!$F85, "")</f>
        <v/>
      </c>
      <c r="J79" s="90"/>
      <c r="K79" s="90">
        <v>1</v>
      </c>
      <c r="L79" s="90" t="str">
        <f>IF(NOT(ISBLANK('Material Cost Schedule'!$P85)), 'Material Cost Schedule'!$P85, "")</f>
        <v/>
      </c>
      <c r="M79" s="90" t="s">
        <v>115</v>
      </c>
    </row>
    <row r="80" spans="1:13" x14ac:dyDescent="0.25">
      <c r="A80" s="90" t="str">
        <f>IF(NOT(ISBLANK('Material Cost Schedule'!$F$2)), 'Material Cost Schedule'!$F$2, "")</f>
        <v>ARJ-CLA-J0006-01-04-CS001</v>
      </c>
      <c r="B80" s="90" t="str">
        <f>IF(NOT(ISBLANK('Material Cost Schedule'!$G86)), 'Material Cost Schedule'!$G86, "")</f>
        <v/>
      </c>
      <c r="C80" s="93" t="str">
        <f>IF(NOT(ISBLANK('Material Cost Schedule'!$O86)), 'Material Cost Schedule'!$O86, "")</f>
        <v/>
      </c>
      <c r="D80" s="90" t="str">
        <f>IF(NOT(ISBLANK('Material Cost Schedule'!$K86)), 'Material Cost Schedule'!$K86, "")</f>
        <v/>
      </c>
      <c r="E80" s="90">
        <f>IF(NOT(ISBLANK('Material Cost Schedule'!$N86)), 'Material Cost Schedule'!$N86, "")</f>
        <v>0</v>
      </c>
      <c r="F80" s="90" t="str">
        <f>IF(NOT(ISBLANK('Material Cost Schedule'!$D86)), 'Material Cost Schedule'!$D86, "")</f>
        <v/>
      </c>
      <c r="G80" s="90"/>
      <c r="H80" s="90" t="str">
        <f>IF(NOT(ISBLANK('Material Cost Schedule'!$J86)), 'Material Cost Schedule'!$J86, "")</f>
        <v/>
      </c>
      <c r="I80" s="90" t="str">
        <f>IF(NOT(ISBLANK('Material Cost Schedule'!$F86)), 'Material Cost Schedule'!$F86, "")</f>
        <v/>
      </c>
      <c r="J80" s="90"/>
      <c r="K80" s="90">
        <v>1</v>
      </c>
      <c r="L80" s="90" t="str">
        <f>IF(NOT(ISBLANK('Material Cost Schedule'!$P86)), 'Material Cost Schedule'!$P86, "")</f>
        <v/>
      </c>
      <c r="M80" s="90" t="s">
        <v>115</v>
      </c>
    </row>
    <row r="81" spans="1:13" x14ac:dyDescent="0.25">
      <c r="A81" s="90" t="str">
        <f>IF(NOT(ISBLANK('Material Cost Schedule'!$F$2)), 'Material Cost Schedule'!$F$2, "")</f>
        <v>ARJ-CLA-J0006-01-04-CS001</v>
      </c>
      <c r="B81" s="90" t="str">
        <f>IF(NOT(ISBLANK('Material Cost Schedule'!$G87)), 'Material Cost Schedule'!$G87, "")</f>
        <v/>
      </c>
      <c r="C81" s="93" t="str">
        <f>IF(NOT(ISBLANK('Material Cost Schedule'!$O87)), 'Material Cost Schedule'!$O87, "")</f>
        <v/>
      </c>
      <c r="D81" s="90" t="str">
        <f>IF(NOT(ISBLANK('Material Cost Schedule'!$K87)), 'Material Cost Schedule'!$K87, "")</f>
        <v/>
      </c>
      <c r="E81" s="90">
        <f>IF(NOT(ISBLANK('Material Cost Schedule'!$N87)), 'Material Cost Schedule'!$N87, "")</f>
        <v>0</v>
      </c>
      <c r="F81" s="90" t="str">
        <f>IF(NOT(ISBLANK('Material Cost Schedule'!$D87)), 'Material Cost Schedule'!$D87, "")</f>
        <v/>
      </c>
      <c r="G81" s="90"/>
      <c r="H81" s="90" t="str">
        <f>IF(NOT(ISBLANK('Material Cost Schedule'!$J87)), 'Material Cost Schedule'!$J87, "")</f>
        <v/>
      </c>
      <c r="I81" s="90" t="str">
        <f>IF(NOT(ISBLANK('Material Cost Schedule'!$F87)), 'Material Cost Schedule'!$F87, "")</f>
        <v/>
      </c>
      <c r="J81" s="90"/>
      <c r="K81" s="90">
        <v>1</v>
      </c>
      <c r="L81" s="90" t="str">
        <f>IF(NOT(ISBLANK('Material Cost Schedule'!$P87)), 'Material Cost Schedule'!$P87, "")</f>
        <v/>
      </c>
      <c r="M81" s="90" t="s">
        <v>115</v>
      </c>
    </row>
    <row r="82" spans="1:13" x14ac:dyDescent="0.25">
      <c r="A82" s="90" t="str">
        <f>IF(NOT(ISBLANK('Material Cost Schedule'!$F$2)), 'Material Cost Schedule'!$F$2, "")</f>
        <v>ARJ-CLA-J0006-01-04-CS001</v>
      </c>
      <c r="B82" s="90" t="str">
        <f>IF(NOT(ISBLANK('Material Cost Schedule'!$G88)), 'Material Cost Schedule'!$G88, "")</f>
        <v/>
      </c>
      <c r="C82" s="93" t="str">
        <f>IF(NOT(ISBLANK('Material Cost Schedule'!$O88)), 'Material Cost Schedule'!$O88, "")</f>
        <v/>
      </c>
      <c r="D82" s="90" t="str">
        <f>IF(NOT(ISBLANK('Material Cost Schedule'!$K88)), 'Material Cost Schedule'!$K88, "")</f>
        <v/>
      </c>
      <c r="E82" s="90">
        <f>IF(NOT(ISBLANK('Material Cost Schedule'!$N88)), 'Material Cost Schedule'!$N88, "")</f>
        <v>0</v>
      </c>
      <c r="F82" s="90" t="str">
        <f>IF(NOT(ISBLANK('Material Cost Schedule'!$D88)), 'Material Cost Schedule'!$D88, "")</f>
        <v/>
      </c>
      <c r="G82" s="90"/>
      <c r="H82" s="90" t="str">
        <f>IF(NOT(ISBLANK('Material Cost Schedule'!$J88)), 'Material Cost Schedule'!$J88, "")</f>
        <v/>
      </c>
      <c r="I82" s="90" t="str">
        <f>IF(NOT(ISBLANK('Material Cost Schedule'!$F88)), 'Material Cost Schedule'!$F88, "")</f>
        <v/>
      </c>
      <c r="J82" s="90"/>
      <c r="K82" s="90">
        <v>1</v>
      </c>
      <c r="L82" s="90" t="str">
        <f>IF(NOT(ISBLANK('Material Cost Schedule'!$P88)), 'Material Cost Schedule'!$P88, "")</f>
        <v/>
      </c>
      <c r="M82" s="90" t="s">
        <v>115</v>
      </c>
    </row>
    <row r="83" spans="1:13" x14ac:dyDescent="0.25">
      <c r="A83" s="90" t="str">
        <f>IF(NOT(ISBLANK('Material Cost Schedule'!$F$2)), 'Material Cost Schedule'!$F$2, "")</f>
        <v>ARJ-CLA-J0006-01-04-CS001</v>
      </c>
      <c r="B83" s="90" t="str">
        <f>IF(NOT(ISBLANK('Material Cost Schedule'!$G89)), 'Material Cost Schedule'!$G89, "")</f>
        <v/>
      </c>
      <c r="C83" s="93" t="str">
        <f>IF(NOT(ISBLANK('Material Cost Schedule'!$O89)), 'Material Cost Schedule'!$O89, "")</f>
        <v/>
      </c>
      <c r="D83" s="90" t="str">
        <f>IF(NOT(ISBLANK('Material Cost Schedule'!$K89)), 'Material Cost Schedule'!$K89, "")</f>
        <v/>
      </c>
      <c r="E83" s="90">
        <f>IF(NOT(ISBLANK('Material Cost Schedule'!$N89)), 'Material Cost Schedule'!$N89, "")</f>
        <v>0</v>
      </c>
      <c r="F83" s="90" t="str">
        <f>IF(NOT(ISBLANK('Material Cost Schedule'!$D89)), 'Material Cost Schedule'!$D89, "")</f>
        <v/>
      </c>
      <c r="G83" s="90"/>
      <c r="H83" s="90" t="str">
        <f>IF(NOT(ISBLANK('Material Cost Schedule'!$J89)), 'Material Cost Schedule'!$J89, "")</f>
        <v/>
      </c>
      <c r="I83" s="90" t="str">
        <f>IF(NOT(ISBLANK('Material Cost Schedule'!$F89)), 'Material Cost Schedule'!$F89, "")</f>
        <v/>
      </c>
      <c r="J83" s="90"/>
      <c r="K83" s="90">
        <v>1</v>
      </c>
      <c r="L83" s="90" t="str">
        <f>IF(NOT(ISBLANK('Material Cost Schedule'!$P89)), 'Material Cost Schedule'!$P89, "")</f>
        <v/>
      </c>
      <c r="M83" s="90" t="s">
        <v>115</v>
      </c>
    </row>
    <row r="84" spans="1:13" x14ac:dyDescent="0.25">
      <c r="A84" s="90" t="str">
        <f>IF(NOT(ISBLANK('Material Cost Schedule'!$F$2)), 'Material Cost Schedule'!$F$2, "")</f>
        <v>ARJ-CLA-J0006-01-04-CS001</v>
      </c>
      <c r="B84" s="90" t="str">
        <f>IF(NOT(ISBLANK('Material Cost Schedule'!$G90)), 'Material Cost Schedule'!$G90, "")</f>
        <v/>
      </c>
      <c r="C84" s="93" t="str">
        <f>IF(NOT(ISBLANK('Material Cost Schedule'!$O90)), 'Material Cost Schedule'!$O90, "")</f>
        <v/>
      </c>
      <c r="D84" s="90" t="str">
        <f>IF(NOT(ISBLANK('Material Cost Schedule'!$K90)), 'Material Cost Schedule'!$K90, "")</f>
        <v/>
      </c>
      <c r="E84" s="90">
        <f>IF(NOT(ISBLANK('Material Cost Schedule'!$N90)), 'Material Cost Schedule'!$N90, "")</f>
        <v>0</v>
      </c>
      <c r="F84" s="90" t="str">
        <f>IF(NOT(ISBLANK('Material Cost Schedule'!$D90)), 'Material Cost Schedule'!$D90, "")</f>
        <v/>
      </c>
      <c r="G84" s="90"/>
      <c r="H84" s="90" t="str">
        <f>IF(NOT(ISBLANK('Material Cost Schedule'!$J90)), 'Material Cost Schedule'!$J90, "")</f>
        <v/>
      </c>
      <c r="I84" s="90" t="str">
        <f>IF(NOT(ISBLANK('Material Cost Schedule'!$F90)), 'Material Cost Schedule'!$F90, "")</f>
        <v/>
      </c>
      <c r="J84" s="90"/>
      <c r="K84" s="90">
        <v>1</v>
      </c>
      <c r="L84" s="90" t="str">
        <f>IF(NOT(ISBLANK('Material Cost Schedule'!$P90)), 'Material Cost Schedule'!$P90, "")</f>
        <v/>
      </c>
      <c r="M84" s="90" t="s">
        <v>115</v>
      </c>
    </row>
    <row r="85" spans="1:13" x14ac:dyDescent="0.25">
      <c r="A85" s="90" t="str">
        <f>IF(NOT(ISBLANK('Material Cost Schedule'!$F$2)), 'Material Cost Schedule'!$F$2, "")</f>
        <v>ARJ-CLA-J0006-01-04-CS001</v>
      </c>
      <c r="B85" s="90" t="str">
        <f>IF(NOT(ISBLANK('Material Cost Schedule'!$G91)), 'Material Cost Schedule'!$G91, "")</f>
        <v/>
      </c>
      <c r="C85" s="93" t="str">
        <f>IF(NOT(ISBLANK('Material Cost Schedule'!$O91)), 'Material Cost Schedule'!$O91, "")</f>
        <v/>
      </c>
      <c r="D85" s="90" t="str">
        <f>IF(NOT(ISBLANK('Material Cost Schedule'!$K91)), 'Material Cost Schedule'!$K91, "")</f>
        <v/>
      </c>
      <c r="E85" s="90">
        <f>IF(NOT(ISBLANK('Material Cost Schedule'!$N91)), 'Material Cost Schedule'!$N91, "")</f>
        <v>0</v>
      </c>
      <c r="F85" s="90" t="str">
        <f>IF(NOT(ISBLANK('Material Cost Schedule'!$D91)), 'Material Cost Schedule'!$D91, "")</f>
        <v/>
      </c>
      <c r="G85" s="90"/>
      <c r="H85" s="90" t="str">
        <f>IF(NOT(ISBLANK('Material Cost Schedule'!$J91)), 'Material Cost Schedule'!$J91, "")</f>
        <v/>
      </c>
      <c r="I85" s="90" t="str">
        <f>IF(NOT(ISBLANK('Material Cost Schedule'!$F91)), 'Material Cost Schedule'!$F91, "")</f>
        <v/>
      </c>
      <c r="J85" s="90"/>
      <c r="K85" s="90">
        <v>1</v>
      </c>
      <c r="L85" s="90" t="str">
        <f>IF(NOT(ISBLANK('Material Cost Schedule'!$P91)), 'Material Cost Schedule'!$P91, "")</f>
        <v/>
      </c>
      <c r="M85" s="90" t="s">
        <v>115</v>
      </c>
    </row>
    <row r="86" spans="1:13" x14ac:dyDescent="0.25">
      <c r="A86" s="90" t="str">
        <f>IF(NOT(ISBLANK('Material Cost Schedule'!$F$2)), 'Material Cost Schedule'!$F$2, "")</f>
        <v>ARJ-CLA-J0006-01-04-CS001</v>
      </c>
      <c r="B86" s="90" t="str">
        <f>IF(NOT(ISBLANK('Material Cost Schedule'!$G92)), 'Material Cost Schedule'!$G92, "")</f>
        <v/>
      </c>
      <c r="C86" s="93" t="str">
        <f>IF(NOT(ISBLANK('Material Cost Schedule'!$O92)), 'Material Cost Schedule'!$O92, "")</f>
        <v/>
      </c>
      <c r="D86" s="90" t="str">
        <f>IF(NOT(ISBLANK('Material Cost Schedule'!$K92)), 'Material Cost Schedule'!$K92, "")</f>
        <v/>
      </c>
      <c r="E86" s="90">
        <f>IF(NOT(ISBLANK('Material Cost Schedule'!$N92)), 'Material Cost Schedule'!$N92, "")</f>
        <v>0</v>
      </c>
      <c r="F86" s="90" t="str">
        <f>IF(NOT(ISBLANK('Material Cost Schedule'!$D92)), 'Material Cost Schedule'!$D92, "")</f>
        <v/>
      </c>
      <c r="G86" s="90"/>
      <c r="H86" s="90" t="str">
        <f>IF(NOT(ISBLANK('Material Cost Schedule'!$J92)), 'Material Cost Schedule'!$J92, "")</f>
        <v/>
      </c>
      <c r="I86" s="90" t="str">
        <f>IF(NOT(ISBLANK('Material Cost Schedule'!$F92)), 'Material Cost Schedule'!$F92, "")</f>
        <v/>
      </c>
      <c r="J86" s="90"/>
      <c r="K86" s="90">
        <v>1</v>
      </c>
      <c r="L86" s="90" t="str">
        <f>IF(NOT(ISBLANK('Material Cost Schedule'!$P92)), 'Material Cost Schedule'!$P92, "")</f>
        <v/>
      </c>
      <c r="M86" s="90" t="s">
        <v>115</v>
      </c>
    </row>
    <row r="87" spans="1:13" x14ac:dyDescent="0.25">
      <c r="A87" s="90" t="str">
        <f>IF(NOT(ISBLANK('Material Cost Schedule'!$F$2)), 'Material Cost Schedule'!$F$2, "")</f>
        <v>ARJ-CLA-J0006-01-04-CS001</v>
      </c>
      <c r="B87" s="90" t="str">
        <f>IF(NOT(ISBLANK('Material Cost Schedule'!$G93)), 'Material Cost Schedule'!$G93, "")</f>
        <v/>
      </c>
      <c r="C87" s="93" t="str">
        <f>IF(NOT(ISBLANK('Material Cost Schedule'!$O93)), 'Material Cost Schedule'!$O93, "")</f>
        <v/>
      </c>
      <c r="D87" s="90" t="str">
        <f>IF(NOT(ISBLANK('Material Cost Schedule'!$K93)), 'Material Cost Schedule'!$K93, "")</f>
        <v/>
      </c>
      <c r="E87" s="90">
        <f>IF(NOT(ISBLANK('Material Cost Schedule'!$N93)), 'Material Cost Schedule'!$N93, "")</f>
        <v>0</v>
      </c>
      <c r="F87" s="90" t="str">
        <f>IF(NOT(ISBLANK('Material Cost Schedule'!$D93)), 'Material Cost Schedule'!$D93, "")</f>
        <v/>
      </c>
      <c r="G87" s="90"/>
      <c r="H87" s="90" t="str">
        <f>IF(NOT(ISBLANK('Material Cost Schedule'!$J93)), 'Material Cost Schedule'!$J93, "")</f>
        <v/>
      </c>
      <c r="I87" s="90" t="str">
        <f>IF(NOT(ISBLANK('Material Cost Schedule'!$F93)), 'Material Cost Schedule'!$F93, "")</f>
        <v/>
      </c>
      <c r="J87" s="90"/>
      <c r="K87" s="90">
        <v>1</v>
      </c>
      <c r="L87" s="90" t="str">
        <f>IF(NOT(ISBLANK('Material Cost Schedule'!$P93)), 'Material Cost Schedule'!$P93, "")</f>
        <v/>
      </c>
      <c r="M87" s="90" t="s">
        <v>115</v>
      </c>
    </row>
    <row r="88" spans="1:13" x14ac:dyDescent="0.25">
      <c r="A88" s="90" t="str">
        <f>IF(NOT(ISBLANK('Material Cost Schedule'!$F$2)), 'Material Cost Schedule'!$F$2, "")</f>
        <v>ARJ-CLA-J0006-01-04-CS001</v>
      </c>
      <c r="B88" s="90" t="str">
        <f>IF(NOT(ISBLANK('Material Cost Schedule'!$G94)), 'Material Cost Schedule'!$G94, "")</f>
        <v/>
      </c>
      <c r="C88" s="93" t="str">
        <f>IF(NOT(ISBLANK('Material Cost Schedule'!$O94)), 'Material Cost Schedule'!$O94, "")</f>
        <v/>
      </c>
      <c r="D88" s="90" t="str">
        <f>IF(NOT(ISBLANK('Material Cost Schedule'!$K94)), 'Material Cost Schedule'!$K94, "")</f>
        <v/>
      </c>
      <c r="E88" s="90">
        <f>IF(NOT(ISBLANK('Material Cost Schedule'!$N94)), 'Material Cost Schedule'!$N94, "")</f>
        <v>0</v>
      </c>
      <c r="F88" s="90" t="str">
        <f>IF(NOT(ISBLANK('Material Cost Schedule'!$D94)), 'Material Cost Schedule'!$D94, "")</f>
        <v/>
      </c>
      <c r="G88" s="90"/>
      <c r="H88" s="90" t="str">
        <f>IF(NOT(ISBLANK('Material Cost Schedule'!$J94)), 'Material Cost Schedule'!$J94, "")</f>
        <v/>
      </c>
      <c r="I88" s="90" t="str">
        <f>IF(NOT(ISBLANK('Material Cost Schedule'!$F94)), 'Material Cost Schedule'!$F94, "")</f>
        <v/>
      </c>
      <c r="J88" s="90"/>
      <c r="K88" s="90">
        <v>1</v>
      </c>
      <c r="L88" s="90" t="str">
        <f>IF(NOT(ISBLANK('Material Cost Schedule'!$P94)), 'Material Cost Schedule'!$P94, "")</f>
        <v/>
      </c>
      <c r="M88" s="90" t="s">
        <v>115</v>
      </c>
    </row>
    <row r="89" spans="1:13" x14ac:dyDescent="0.25">
      <c r="A89" s="90" t="str">
        <f>IF(NOT(ISBLANK('Material Cost Schedule'!$F$2)), 'Material Cost Schedule'!$F$2, "")</f>
        <v>ARJ-CLA-J0006-01-04-CS001</v>
      </c>
      <c r="B89" s="90" t="str">
        <f>IF(NOT(ISBLANK('Material Cost Schedule'!$G95)), 'Material Cost Schedule'!$G95, "")</f>
        <v/>
      </c>
      <c r="C89" s="93" t="str">
        <f>IF(NOT(ISBLANK('Material Cost Schedule'!$O95)), 'Material Cost Schedule'!$O95, "")</f>
        <v/>
      </c>
      <c r="D89" s="90" t="str">
        <f>IF(NOT(ISBLANK('Material Cost Schedule'!$K95)), 'Material Cost Schedule'!$K95, "")</f>
        <v/>
      </c>
      <c r="E89" s="90">
        <f>IF(NOT(ISBLANK('Material Cost Schedule'!$N95)), 'Material Cost Schedule'!$N95, "")</f>
        <v>0</v>
      </c>
      <c r="F89" s="90" t="str">
        <f>IF(NOT(ISBLANK('Material Cost Schedule'!$D95)), 'Material Cost Schedule'!$D95, "")</f>
        <v/>
      </c>
      <c r="G89" s="90"/>
      <c r="H89" s="90" t="str">
        <f>IF(NOT(ISBLANK('Material Cost Schedule'!$J95)), 'Material Cost Schedule'!$J95, "")</f>
        <v/>
      </c>
      <c r="I89" s="90" t="str">
        <f>IF(NOT(ISBLANK('Material Cost Schedule'!$F95)), 'Material Cost Schedule'!$F95, "")</f>
        <v/>
      </c>
      <c r="J89" s="90"/>
      <c r="K89" s="90">
        <v>1</v>
      </c>
      <c r="L89" s="90" t="str">
        <f>IF(NOT(ISBLANK('Material Cost Schedule'!$P95)), 'Material Cost Schedule'!$P95, "")</f>
        <v/>
      </c>
      <c r="M89" s="90" t="s">
        <v>115</v>
      </c>
    </row>
    <row r="90" spans="1:13" x14ac:dyDescent="0.25">
      <c r="A90" s="90" t="str">
        <f>IF(NOT(ISBLANK('Material Cost Schedule'!$F$2)), 'Material Cost Schedule'!$F$2, "")</f>
        <v>ARJ-CLA-J0006-01-04-CS001</v>
      </c>
      <c r="B90" s="90" t="str">
        <f>IF(NOT(ISBLANK('Material Cost Schedule'!$G96)), 'Material Cost Schedule'!$G96, "")</f>
        <v/>
      </c>
      <c r="C90" s="93" t="str">
        <f>IF(NOT(ISBLANK('Material Cost Schedule'!$O96)), 'Material Cost Schedule'!$O96, "")</f>
        <v/>
      </c>
      <c r="D90" s="90" t="str">
        <f>IF(NOT(ISBLANK('Material Cost Schedule'!$K96)), 'Material Cost Schedule'!$K96, "")</f>
        <v/>
      </c>
      <c r="E90" s="90">
        <f>IF(NOT(ISBLANK('Material Cost Schedule'!$N96)), 'Material Cost Schedule'!$N96, "")</f>
        <v>0</v>
      </c>
      <c r="F90" s="90" t="str">
        <f>IF(NOT(ISBLANK('Material Cost Schedule'!$D96)), 'Material Cost Schedule'!$D96, "")</f>
        <v/>
      </c>
      <c r="G90" s="90"/>
      <c r="H90" s="90" t="str">
        <f>IF(NOT(ISBLANK('Material Cost Schedule'!$J96)), 'Material Cost Schedule'!$J96, "")</f>
        <v/>
      </c>
      <c r="I90" s="90" t="str">
        <f>IF(NOT(ISBLANK('Material Cost Schedule'!$F96)), 'Material Cost Schedule'!$F96, "")</f>
        <v/>
      </c>
      <c r="J90" s="90"/>
      <c r="K90" s="90">
        <v>1</v>
      </c>
      <c r="L90" s="90" t="str">
        <f>IF(NOT(ISBLANK('Material Cost Schedule'!$P96)), 'Material Cost Schedule'!$P96, "")</f>
        <v/>
      </c>
      <c r="M90" s="90" t="s">
        <v>115</v>
      </c>
    </row>
    <row r="91" spans="1:13" x14ac:dyDescent="0.25">
      <c r="A91" s="90" t="str">
        <f>IF(NOT(ISBLANK('Material Cost Schedule'!$F$2)), 'Material Cost Schedule'!$F$2, "")</f>
        <v>ARJ-CLA-J0006-01-04-CS001</v>
      </c>
      <c r="B91" s="90" t="str">
        <f>IF(NOT(ISBLANK('Material Cost Schedule'!$G97)), 'Material Cost Schedule'!$G97, "")</f>
        <v/>
      </c>
      <c r="C91" s="93" t="str">
        <f>IF(NOT(ISBLANK('Material Cost Schedule'!$O97)), 'Material Cost Schedule'!$O97, "")</f>
        <v/>
      </c>
      <c r="D91" s="90" t="str">
        <f>IF(NOT(ISBLANK('Material Cost Schedule'!$K97)), 'Material Cost Schedule'!$K97, "")</f>
        <v/>
      </c>
      <c r="E91" s="90">
        <f>IF(NOT(ISBLANK('Material Cost Schedule'!$N97)), 'Material Cost Schedule'!$N97, "")</f>
        <v>0</v>
      </c>
      <c r="F91" s="90" t="str">
        <f>IF(NOT(ISBLANK('Material Cost Schedule'!$D97)), 'Material Cost Schedule'!$D97, "")</f>
        <v/>
      </c>
      <c r="G91" s="90"/>
      <c r="H91" s="90" t="str">
        <f>IF(NOT(ISBLANK('Material Cost Schedule'!$J97)), 'Material Cost Schedule'!$J97, "")</f>
        <v/>
      </c>
      <c r="I91" s="90" t="str">
        <f>IF(NOT(ISBLANK('Material Cost Schedule'!$F97)), 'Material Cost Schedule'!$F97, "")</f>
        <v/>
      </c>
      <c r="J91" s="90"/>
      <c r="K91" s="90">
        <v>1</v>
      </c>
      <c r="L91" s="90" t="str">
        <f>IF(NOT(ISBLANK('Material Cost Schedule'!$P97)), 'Material Cost Schedule'!$P97, "")</f>
        <v/>
      </c>
      <c r="M91" s="90" t="s">
        <v>115</v>
      </c>
    </row>
    <row r="92" spans="1:13" x14ac:dyDescent="0.25">
      <c r="A92" s="90" t="str">
        <f>IF(NOT(ISBLANK('Material Cost Schedule'!$F$2)), 'Material Cost Schedule'!$F$2, "")</f>
        <v>ARJ-CLA-J0006-01-04-CS001</v>
      </c>
      <c r="B92" s="90" t="str">
        <f>IF(NOT(ISBLANK('Material Cost Schedule'!$G98)), 'Material Cost Schedule'!$G98, "")</f>
        <v/>
      </c>
      <c r="C92" s="93" t="str">
        <f>IF(NOT(ISBLANK('Material Cost Schedule'!$O98)), 'Material Cost Schedule'!$O98, "")</f>
        <v/>
      </c>
      <c r="D92" s="90" t="str">
        <f>IF(NOT(ISBLANK('Material Cost Schedule'!$K98)), 'Material Cost Schedule'!$K98, "")</f>
        <v/>
      </c>
      <c r="E92" s="90">
        <f>IF(NOT(ISBLANK('Material Cost Schedule'!$N98)), 'Material Cost Schedule'!$N98, "")</f>
        <v>0</v>
      </c>
      <c r="F92" s="90" t="str">
        <f>IF(NOT(ISBLANK('Material Cost Schedule'!$D98)), 'Material Cost Schedule'!$D98, "")</f>
        <v/>
      </c>
      <c r="G92" s="90"/>
      <c r="H92" s="90" t="str">
        <f>IF(NOT(ISBLANK('Material Cost Schedule'!$J98)), 'Material Cost Schedule'!$J98, "")</f>
        <v/>
      </c>
      <c r="I92" s="90" t="str">
        <f>IF(NOT(ISBLANK('Material Cost Schedule'!$F98)), 'Material Cost Schedule'!$F98, "")</f>
        <v/>
      </c>
      <c r="J92" s="90"/>
      <c r="K92" s="90">
        <v>1</v>
      </c>
      <c r="L92" s="90" t="str">
        <f>IF(NOT(ISBLANK('Material Cost Schedule'!$P98)), 'Material Cost Schedule'!$P98, "")</f>
        <v/>
      </c>
      <c r="M92" s="90" t="s">
        <v>115</v>
      </c>
    </row>
    <row r="93" spans="1:13" x14ac:dyDescent="0.25">
      <c r="A93" s="90" t="str">
        <f>IF(NOT(ISBLANK('Material Cost Schedule'!$F$2)), 'Material Cost Schedule'!$F$2, "")</f>
        <v>ARJ-CLA-J0006-01-04-CS001</v>
      </c>
      <c r="B93" s="90" t="str">
        <f>IF(NOT(ISBLANK('Material Cost Schedule'!$G99)), 'Material Cost Schedule'!$G99, "")</f>
        <v/>
      </c>
      <c r="C93" s="93" t="str">
        <f>IF(NOT(ISBLANK('Material Cost Schedule'!$O99)), 'Material Cost Schedule'!$O99, "")</f>
        <v/>
      </c>
      <c r="D93" s="90" t="str">
        <f>IF(NOT(ISBLANK('Material Cost Schedule'!$K99)), 'Material Cost Schedule'!$K99, "")</f>
        <v/>
      </c>
      <c r="E93" s="90">
        <f>IF(NOT(ISBLANK('Material Cost Schedule'!$N99)), 'Material Cost Schedule'!$N99, "")</f>
        <v>0</v>
      </c>
      <c r="F93" s="90" t="str">
        <f>IF(NOT(ISBLANK('Material Cost Schedule'!$D99)), 'Material Cost Schedule'!$D99, "")</f>
        <v/>
      </c>
      <c r="G93" s="90"/>
      <c r="H93" s="90" t="str">
        <f>IF(NOT(ISBLANK('Material Cost Schedule'!$J99)), 'Material Cost Schedule'!$J99, "")</f>
        <v/>
      </c>
      <c r="I93" s="90" t="str">
        <f>IF(NOT(ISBLANK('Material Cost Schedule'!$F99)), 'Material Cost Schedule'!$F99, "")</f>
        <v/>
      </c>
      <c r="J93" s="90"/>
      <c r="K93" s="90">
        <v>1</v>
      </c>
      <c r="L93" s="90" t="str">
        <f>IF(NOT(ISBLANK('Material Cost Schedule'!$P99)), 'Material Cost Schedule'!$P99, "")</f>
        <v/>
      </c>
      <c r="M93" s="90" t="s">
        <v>115</v>
      </c>
    </row>
    <row r="94" spans="1:13" x14ac:dyDescent="0.25">
      <c r="A94" s="90" t="str">
        <f>IF(NOT(ISBLANK('Material Cost Schedule'!$F$2)), 'Material Cost Schedule'!$F$2, "")</f>
        <v>ARJ-CLA-J0006-01-04-CS001</v>
      </c>
      <c r="B94" s="90" t="str">
        <f>IF(NOT(ISBLANK('Material Cost Schedule'!$G100)), 'Material Cost Schedule'!$G100, "")</f>
        <v/>
      </c>
      <c r="C94" s="93" t="str">
        <f>IF(NOT(ISBLANK('Material Cost Schedule'!$O100)), 'Material Cost Schedule'!$O100, "")</f>
        <v/>
      </c>
      <c r="D94" s="90" t="str">
        <f>IF(NOT(ISBLANK('Material Cost Schedule'!$K100)), 'Material Cost Schedule'!$K100, "")</f>
        <v/>
      </c>
      <c r="E94" s="90">
        <f>IF(NOT(ISBLANK('Material Cost Schedule'!$N100)), 'Material Cost Schedule'!$N100, "")</f>
        <v>0</v>
      </c>
      <c r="F94" s="90" t="str">
        <f>IF(NOT(ISBLANK('Material Cost Schedule'!$D100)), 'Material Cost Schedule'!$D100, "")</f>
        <v/>
      </c>
      <c r="G94" s="90"/>
      <c r="H94" s="90" t="str">
        <f>IF(NOT(ISBLANK('Material Cost Schedule'!$J100)), 'Material Cost Schedule'!$J100, "")</f>
        <v/>
      </c>
      <c r="I94" s="90" t="str">
        <f>IF(NOT(ISBLANK('Material Cost Schedule'!$F100)), 'Material Cost Schedule'!$F100, "")</f>
        <v/>
      </c>
      <c r="J94" s="90"/>
      <c r="K94" s="90">
        <v>1</v>
      </c>
      <c r="L94" s="90" t="str">
        <f>IF(NOT(ISBLANK('Material Cost Schedule'!$P100)), 'Material Cost Schedule'!$P100, "")</f>
        <v/>
      </c>
      <c r="M94" s="90" t="s">
        <v>115</v>
      </c>
    </row>
    <row r="95" spans="1:13" x14ac:dyDescent="0.25">
      <c r="A95" s="90" t="str">
        <f>IF(NOT(ISBLANK('Material Cost Schedule'!$F$2)), 'Material Cost Schedule'!$F$2, "")</f>
        <v>ARJ-CLA-J0006-01-04-CS001</v>
      </c>
      <c r="B95" s="90" t="str">
        <f>IF(NOT(ISBLANK('Material Cost Schedule'!$G101)), 'Material Cost Schedule'!$G101, "")</f>
        <v/>
      </c>
      <c r="C95" s="93" t="str">
        <f>IF(NOT(ISBLANK('Material Cost Schedule'!$O101)), 'Material Cost Schedule'!$O101, "")</f>
        <v/>
      </c>
      <c r="D95" s="90" t="str">
        <f>IF(NOT(ISBLANK('Material Cost Schedule'!$K101)), 'Material Cost Schedule'!$K101, "")</f>
        <v/>
      </c>
      <c r="E95" s="90">
        <f>IF(NOT(ISBLANK('Material Cost Schedule'!$N101)), 'Material Cost Schedule'!$N101, "")</f>
        <v>0</v>
      </c>
      <c r="F95" s="90" t="str">
        <f>IF(NOT(ISBLANK('Material Cost Schedule'!$D101)), 'Material Cost Schedule'!$D101, "")</f>
        <v/>
      </c>
      <c r="G95" s="90"/>
      <c r="H95" s="90" t="str">
        <f>IF(NOT(ISBLANK('Material Cost Schedule'!$J101)), 'Material Cost Schedule'!$J101, "")</f>
        <v/>
      </c>
      <c r="I95" s="90" t="str">
        <f>IF(NOT(ISBLANK('Material Cost Schedule'!$F101)), 'Material Cost Schedule'!$F101, "")</f>
        <v/>
      </c>
      <c r="J95" s="90"/>
      <c r="K95" s="90">
        <v>1</v>
      </c>
      <c r="L95" s="90" t="str">
        <f>IF(NOT(ISBLANK('Material Cost Schedule'!$P101)), 'Material Cost Schedule'!$P101, "")</f>
        <v/>
      </c>
      <c r="M95" s="90" t="s">
        <v>115</v>
      </c>
    </row>
    <row r="96" spans="1:13" x14ac:dyDescent="0.25">
      <c r="A96" s="90" t="str">
        <f>IF(NOT(ISBLANK('Material Cost Schedule'!$F$2)), 'Material Cost Schedule'!$F$2, "")</f>
        <v>ARJ-CLA-J0006-01-04-CS001</v>
      </c>
      <c r="B96" s="90" t="str">
        <f>IF(NOT(ISBLANK('Material Cost Schedule'!$G102)), 'Material Cost Schedule'!$G102, "")</f>
        <v/>
      </c>
      <c r="C96" s="93" t="str">
        <f>IF(NOT(ISBLANK('Material Cost Schedule'!$O102)), 'Material Cost Schedule'!$O102, "")</f>
        <v/>
      </c>
      <c r="D96" s="90" t="str">
        <f>IF(NOT(ISBLANK('Material Cost Schedule'!$K102)), 'Material Cost Schedule'!$K102, "")</f>
        <v/>
      </c>
      <c r="E96" s="90">
        <f>IF(NOT(ISBLANK('Material Cost Schedule'!$N102)), 'Material Cost Schedule'!$N102, "")</f>
        <v>0</v>
      </c>
      <c r="F96" s="90" t="str">
        <f>IF(NOT(ISBLANK('Material Cost Schedule'!$D102)), 'Material Cost Schedule'!$D102, "")</f>
        <v/>
      </c>
      <c r="G96" s="90"/>
      <c r="H96" s="90" t="str">
        <f>IF(NOT(ISBLANK('Material Cost Schedule'!$J102)), 'Material Cost Schedule'!$J102, "")</f>
        <v/>
      </c>
      <c r="I96" s="90" t="str">
        <f>IF(NOT(ISBLANK('Material Cost Schedule'!$F102)), 'Material Cost Schedule'!$F102, "")</f>
        <v/>
      </c>
      <c r="J96" s="90"/>
      <c r="K96" s="90">
        <v>1</v>
      </c>
      <c r="L96" s="90" t="str">
        <f>IF(NOT(ISBLANK('Material Cost Schedule'!$P102)), 'Material Cost Schedule'!$P102, "")</f>
        <v/>
      </c>
      <c r="M96" s="90" t="s">
        <v>115</v>
      </c>
    </row>
    <row r="97" spans="1:13" x14ac:dyDescent="0.25">
      <c r="A97" s="90" t="str">
        <f>IF(NOT(ISBLANK('Material Cost Schedule'!$F$2)), 'Material Cost Schedule'!$F$2, "")</f>
        <v>ARJ-CLA-J0006-01-04-CS001</v>
      </c>
      <c r="B97" s="90" t="str">
        <f>IF(NOT(ISBLANK('Material Cost Schedule'!$G103)), 'Material Cost Schedule'!$G103, "")</f>
        <v/>
      </c>
      <c r="C97" s="93" t="str">
        <f>IF(NOT(ISBLANK('Material Cost Schedule'!$O103)), 'Material Cost Schedule'!$O103, "")</f>
        <v/>
      </c>
      <c r="D97" s="90" t="str">
        <f>IF(NOT(ISBLANK('Material Cost Schedule'!$K103)), 'Material Cost Schedule'!$K103, "")</f>
        <v/>
      </c>
      <c r="E97" s="90">
        <f>IF(NOT(ISBLANK('Material Cost Schedule'!$N103)), 'Material Cost Schedule'!$N103, "")</f>
        <v>0</v>
      </c>
      <c r="F97" s="90" t="str">
        <f>IF(NOT(ISBLANK('Material Cost Schedule'!$D103)), 'Material Cost Schedule'!$D103, "")</f>
        <v/>
      </c>
      <c r="G97" s="90"/>
      <c r="H97" s="90" t="str">
        <f>IF(NOT(ISBLANK('Material Cost Schedule'!$J103)), 'Material Cost Schedule'!$J103, "")</f>
        <v/>
      </c>
      <c r="I97" s="90" t="str">
        <f>IF(NOT(ISBLANK('Material Cost Schedule'!$F103)), 'Material Cost Schedule'!$F103, "")</f>
        <v/>
      </c>
      <c r="J97" s="90"/>
      <c r="K97" s="90">
        <v>1</v>
      </c>
      <c r="L97" s="90" t="str">
        <f>IF(NOT(ISBLANK('Material Cost Schedule'!$P103)), 'Material Cost Schedule'!$P103, "")</f>
        <v/>
      </c>
      <c r="M97" s="90" t="s">
        <v>115</v>
      </c>
    </row>
    <row r="98" spans="1:13" x14ac:dyDescent="0.25">
      <c r="A98" s="90" t="str">
        <f>IF(NOT(ISBLANK('Material Cost Schedule'!$F$2)), 'Material Cost Schedule'!$F$2, "")</f>
        <v>ARJ-CLA-J0006-01-04-CS001</v>
      </c>
      <c r="B98" s="90" t="str">
        <f>IF(NOT(ISBLANK('Material Cost Schedule'!$G104)), 'Material Cost Schedule'!$G104, "")</f>
        <v/>
      </c>
      <c r="C98" s="93" t="str">
        <f>IF(NOT(ISBLANK('Material Cost Schedule'!$O104)), 'Material Cost Schedule'!$O104, "")</f>
        <v/>
      </c>
      <c r="D98" s="90" t="str">
        <f>IF(NOT(ISBLANK('Material Cost Schedule'!$K104)), 'Material Cost Schedule'!$K104, "")</f>
        <v/>
      </c>
      <c r="E98" s="90">
        <f>IF(NOT(ISBLANK('Material Cost Schedule'!$N104)), 'Material Cost Schedule'!$N104, "")</f>
        <v>0</v>
      </c>
      <c r="F98" s="90" t="str">
        <f>IF(NOT(ISBLANK('Material Cost Schedule'!$D104)), 'Material Cost Schedule'!$D104, "")</f>
        <v/>
      </c>
      <c r="G98" s="90"/>
      <c r="H98" s="90" t="str">
        <f>IF(NOT(ISBLANK('Material Cost Schedule'!$J104)), 'Material Cost Schedule'!$J104, "")</f>
        <v/>
      </c>
      <c r="I98" s="90" t="str">
        <f>IF(NOT(ISBLANK('Material Cost Schedule'!$F104)), 'Material Cost Schedule'!$F104, "")</f>
        <v/>
      </c>
      <c r="J98" s="90"/>
      <c r="K98" s="90">
        <v>1</v>
      </c>
      <c r="L98" s="90" t="str">
        <f>IF(NOT(ISBLANK('Material Cost Schedule'!$P104)), 'Material Cost Schedule'!$P104, "")</f>
        <v/>
      </c>
      <c r="M98" s="90" t="s">
        <v>115</v>
      </c>
    </row>
    <row r="99" spans="1:13" x14ac:dyDescent="0.25">
      <c r="A99" s="90" t="str">
        <f>IF(NOT(ISBLANK('Material Cost Schedule'!$F$2)), 'Material Cost Schedule'!$F$2, "")</f>
        <v>ARJ-CLA-J0006-01-04-CS001</v>
      </c>
      <c r="B99" s="90" t="str">
        <f>IF(NOT(ISBLANK('Material Cost Schedule'!$G105)), 'Material Cost Schedule'!$G105, "")</f>
        <v/>
      </c>
      <c r="C99" s="93" t="str">
        <f>IF(NOT(ISBLANK('Material Cost Schedule'!$O105)), 'Material Cost Schedule'!$O105, "")</f>
        <v/>
      </c>
      <c r="D99" s="90" t="str">
        <f>IF(NOT(ISBLANK('Material Cost Schedule'!$K105)), 'Material Cost Schedule'!$K105, "")</f>
        <v/>
      </c>
      <c r="E99" s="90">
        <f>IF(NOT(ISBLANK('Material Cost Schedule'!$N105)), 'Material Cost Schedule'!$N105, "")</f>
        <v>0</v>
      </c>
      <c r="F99" s="90" t="str">
        <f>IF(NOT(ISBLANK('Material Cost Schedule'!$D105)), 'Material Cost Schedule'!$D105, "")</f>
        <v/>
      </c>
      <c r="G99" s="90"/>
      <c r="H99" s="90" t="str">
        <f>IF(NOT(ISBLANK('Material Cost Schedule'!$J105)), 'Material Cost Schedule'!$J105, "")</f>
        <v/>
      </c>
      <c r="I99" s="90" t="str">
        <f>IF(NOT(ISBLANK('Material Cost Schedule'!$F105)), 'Material Cost Schedule'!$F105, "")</f>
        <v/>
      </c>
      <c r="J99" s="90"/>
      <c r="K99" s="90">
        <v>1</v>
      </c>
      <c r="L99" s="90" t="str">
        <f>IF(NOT(ISBLANK('Material Cost Schedule'!$P105)), 'Material Cost Schedule'!$P105, "")</f>
        <v/>
      </c>
      <c r="M99" s="90" t="s">
        <v>115</v>
      </c>
    </row>
    <row r="100" spans="1:13" x14ac:dyDescent="0.25">
      <c r="A100" s="90" t="str">
        <f>IF(NOT(ISBLANK('Material Cost Schedule'!$F$2)), 'Material Cost Schedule'!$F$2, "")</f>
        <v>ARJ-CLA-J0006-01-04-CS001</v>
      </c>
      <c r="B100" s="90" t="str">
        <f>IF(NOT(ISBLANK('Material Cost Schedule'!$G106)), 'Material Cost Schedule'!$G106, "")</f>
        <v/>
      </c>
      <c r="C100" s="93" t="str">
        <f>IF(NOT(ISBLANK('Material Cost Schedule'!$O106)), 'Material Cost Schedule'!$O106, "")</f>
        <v/>
      </c>
      <c r="D100" s="90" t="str">
        <f>IF(NOT(ISBLANK('Material Cost Schedule'!$K106)), 'Material Cost Schedule'!$K106, "")</f>
        <v/>
      </c>
      <c r="E100" s="90">
        <f>IF(NOT(ISBLANK('Material Cost Schedule'!$N106)), 'Material Cost Schedule'!$N106, "")</f>
        <v>0</v>
      </c>
      <c r="F100" s="90" t="str">
        <f>IF(NOT(ISBLANK('Material Cost Schedule'!$D106)), 'Material Cost Schedule'!$D106, "")</f>
        <v/>
      </c>
      <c r="G100" s="90"/>
      <c r="H100" s="90" t="str">
        <f>IF(NOT(ISBLANK('Material Cost Schedule'!$J106)), 'Material Cost Schedule'!$J106, "")</f>
        <v/>
      </c>
      <c r="I100" s="90" t="str">
        <f>IF(NOT(ISBLANK('Material Cost Schedule'!$F106)), 'Material Cost Schedule'!$F106, "")</f>
        <v/>
      </c>
      <c r="J100" s="90"/>
      <c r="K100" s="90">
        <v>1</v>
      </c>
      <c r="L100" s="90" t="str">
        <f>IF(NOT(ISBLANK('Material Cost Schedule'!$P106)), 'Material Cost Schedule'!$P106, "")</f>
        <v/>
      </c>
      <c r="M100" s="90" t="s">
        <v>115</v>
      </c>
    </row>
    <row r="101" spans="1:13" x14ac:dyDescent="0.25">
      <c r="A101" s="90" t="str">
        <f>IF(NOT(ISBLANK('Material Cost Schedule'!$F$2)), 'Material Cost Schedule'!$F$2, "")</f>
        <v>ARJ-CLA-J0006-01-04-CS001</v>
      </c>
      <c r="B101" s="90" t="str">
        <f>IF(NOT(ISBLANK('Material Cost Schedule'!$G107)), 'Material Cost Schedule'!$G107, "")</f>
        <v/>
      </c>
      <c r="C101" s="93" t="str">
        <f>IF(NOT(ISBLANK('Material Cost Schedule'!$O107)), 'Material Cost Schedule'!$O107, "")</f>
        <v/>
      </c>
      <c r="D101" s="90" t="str">
        <f>IF(NOT(ISBLANK('Material Cost Schedule'!$K107)), 'Material Cost Schedule'!$K107, "")</f>
        <v/>
      </c>
      <c r="E101" s="90">
        <f>IF(NOT(ISBLANK('Material Cost Schedule'!$N107)), 'Material Cost Schedule'!$N107, "")</f>
        <v>0</v>
      </c>
      <c r="F101" s="90" t="str">
        <f>IF(NOT(ISBLANK('Material Cost Schedule'!$D107)), 'Material Cost Schedule'!$D107, "")</f>
        <v/>
      </c>
      <c r="G101" s="90"/>
      <c r="H101" s="90" t="str">
        <f>IF(NOT(ISBLANK('Material Cost Schedule'!$J107)), 'Material Cost Schedule'!$J107, "")</f>
        <v/>
      </c>
      <c r="I101" s="90" t="str">
        <f>IF(NOT(ISBLANK('Material Cost Schedule'!$F107)), 'Material Cost Schedule'!$F107, "")</f>
        <v/>
      </c>
      <c r="J101" s="90"/>
      <c r="K101" s="90">
        <v>1</v>
      </c>
      <c r="L101" s="90" t="str">
        <f>IF(NOT(ISBLANK('Material Cost Schedule'!$P107)), 'Material Cost Schedule'!$P107, "")</f>
        <v/>
      </c>
      <c r="M101" s="90" t="s">
        <v>115</v>
      </c>
    </row>
    <row r="102" spans="1:13" x14ac:dyDescent="0.25">
      <c r="A102" s="90" t="str">
        <f>IF(NOT(ISBLANK('Material Cost Schedule'!$F$2)), 'Material Cost Schedule'!$F$2, "")</f>
        <v>ARJ-CLA-J0006-01-04-CS001</v>
      </c>
      <c r="B102" s="90" t="str">
        <f>IF(NOT(ISBLANK('Material Cost Schedule'!$G108)), 'Material Cost Schedule'!$G108, "")</f>
        <v/>
      </c>
      <c r="C102" s="93" t="str">
        <f>IF(NOT(ISBLANK('Material Cost Schedule'!$O108)), 'Material Cost Schedule'!$O108, "")</f>
        <v/>
      </c>
      <c r="D102" s="90" t="str">
        <f>IF(NOT(ISBLANK('Material Cost Schedule'!$K108)), 'Material Cost Schedule'!$K108, "")</f>
        <v/>
      </c>
      <c r="E102" s="90">
        <f>IF(NOT(ISBLANK('Material Cost Schedule'!$N108)), 'Material Cost Schedule'!$N108, "")</f>
        <v>0</v>
      </c>
      <c r="F102" s="90" t="str">
        <f>IF(NOT(ISBLANK('Material Cost Schedule'!$D108)), 'Material Cost Schedule'!$D108, "")</f>
        <v/>
      </c>
      <c r="G102" s="90"/>
      <c r="H102" s="90" t="str">
        <f>IF(NOT(ISBLANK('Material Cost Schedule'!$J108)), 'Material Cost Schedule'!$J108, "")</f>
        <v/>
      </c>
      <c r="I102" s="90" t="str">
        <f>IF(NOT(ISBLANK('Material Cost Schedule'!$F108)), 'Material Cost Schedule'!$F108, "")</f>
        <v/>
      </c>
      <c r="J102" s="90"/>
      <c r="K102" s="90">
        <v>1</v>
      </c>
      <c r="L102" s="90" t="str">
        <f>IF(NOT(ISBLANK('Material Cost Schedule'!$P108)), 'Material Cost Schedule'!$P108, "")</f>
        <v/>
      </c>
      <c r="M102" s="90" t="s">
        <v>115</v>
      </c>
    </row>
    <row r="103" spans="1:13" x14ac:dyDescent="0.25">
      <c r="A103" s="90" t="str">
        <f>IF(NOT(ISBLANK('Material Cost Schedule'!$F$2)), 'Material Cost Schedule'!$F$2, "")</f>
        <v>ARJ-CLA-J0006-01-04-CS001</v>
      </c>
      <c r="B103" s="90" t="str">
        <f>IF(NOT(ISBLANK('Material Cost Schedule'!$G109)), 'Material Cost Schedule'!$G109, "")</f>
        <v/>
      </c>
      <c r="C103" s="93" t="str">
        <f>IF(NOT(ISBLANK('Material Cost Schedule'!$O109)), 'Material Cost Schedule'!$O109, "")</f>
        <v/>
      </c>
      <c r="D103" s="90" t="str">
        <f>IF(NOT(ISBLANK('Material Cost Schedule'!$K109)), 'Material Cost Schedule'!$K109, "")</f>
        <v/>
      </c>
      <c r="E103" s="90">
        <f>IF(NOT(ISBLANK('Material Cost Schedule'!$N109)), 'Material Cost Schedule'!$N109, "")</f>
        <v>0</v>
      </c>
      <c r="F103" s="90" t="str">
        <f>IF(NOT(ISBLANK('Material Cost Schedule'!$D109)), 'Material Cost Schedule'!$D109, "")</f>
        <v/>
      </c>
      <c r="G103" s="90"/>
      <c r="H103" s="90" t="str">
        <f>IF(NOT(ISBLANK('Material Cost Schedule'!$J109)), 'Material Cost Schedule'!$J109, "")</f>
        <v/>
      </c>
      <c r="I103" s="90" t="str">
        <f>IF(NOT(ISBLANK('Material Cost Schedule'!$F109)), 'Material Cost Schedule'!$F109, "")</f>
        <v/>
      </c>
      <c r="J103" s="90"/>
      <c r="K103" s="90">
        <v>1</v>
      </c>
      <c r="L103" s="90" t="str">
        <f>IF(NOT(ISBLANK('Material Cost Schedule'!$P109)), 'Material Cost Schedule'!$P109, "")</f>
        <v/>
      </c>
      <c r="M103" s="90" t="s">
        <v>115</v>
      </c>
    </row>
    <row r="104" spans="1:13" x14ac:dyDescent="0.25">
      <c r="A104" s="90" t="str">
        <f>IF(NOT(ISBLANK('Material Cost Schedule'!$F$2)), 'Material Cost Schedule'!$F$2, "")</f>
        <v>ARJ-CLA-J0006-01-04-CS001</v>
      </c>
      <c r="B104" s="90" t="str">
        <f>IF(NOT(ISBLANK('Material Cost Schedule'!$G110)), 'Material Cost Schedule'!$G110, "")</f>
        <v/>
      </c>
      <c r="C104" s="93" t="str">
        <f>IF(NOT(ISBLANK('Material Cost Schedule'!$O110)), 'Material Cost Schedule'!$O110, "")</f>
        <v/>
      </c>
      <c r="D104" s="90" t="str">
        <f>IF(NOT(ISBLANK('Material Cost Schedule'!$K110)), 'Material Cost Schedule'!$K110, "")</f>
        <v/>
      </c>
      <c r="E104" s="90">
        <f>IF(NOT(ISBLANK('Material Cost Schedule'!$N110)), 'Material Cost Schedule'!$N110, "")</f>
        <v>0</v>
      </c>
      <c r="F104" s="90" t="str">
        <f>IF(NOT(ISBLANK('Material Cost Schedule'!$D110)), 'Material Cost Schedule'!$D110, "")</f>
        <v/>
      </c>
      <c r="G104" s="90"/>
      <c r="H104" s="90" t="str">
        <f>IF(NOT(ISBLANK('Material Cost Schedule'!$J110)), 'Material Cost Schedule'!$J110, "")</f>
        <v/>
      </c>
      <c r="I104" s="90" t="str">
        <f>IF(NOT(ISBLANK('Material Cost Schedule'!$F110)), 'Material Cost Schedule'!$F110, "")</f>
        <v/>
      </c>
      <c r="J104" s="90"/>
      <c r="K104" s="90">
        <v>1</v>
      </c>
      <c r="L104" s="90" t="str">
        <f>IF(NOT(ISBLANK('Material Cost Schedule'!$P110)), 'Material Cost Schedule'!$P110, "")</f>
        <v/>
      </c>
      <c r="M104" s="90" t="s">
        <v>115</v>
      </c>
    </row>
    <row r="105" spans="1:13" x14ac:dyDescent="0.25">
      <c r="A105" s="90" t="str">
        <f>IF(NOT(ISBLANK('Material Cost Schedule'!$F$2)), 'Material Cost Schedule'!$F$2, "")</f>
        <v>ARJ-CLA-J0006-01-04-CS001</v>
      </c>
      <c r="B105" s="90" t="str">
        <f>IF(NOT(ISBLANK('Material Cost Schedule'!$G111)), 'Material Cost Schedule'!$G111, "")</f>
        <v/>
      </c>
      <c r="C105" s="93" t="str">
        <f>IF(NOT(ISBLANK('Material Cost Schedule'!$O111)), 'Material Cost Schedule'!$O111, "")</f>
        <v/>
      </c>
      <c r="D105" s="90" t="str">
        <f>IF(NOT(ISBLANK('Material Cost Schedule'!$K111)), 'Material Cost Schedule'!$K111, "")</f>
        <v/>
      </c>
      <c r="E105" s="90">
        <f>IF(NOT(ISBLANK('Material Cost Schedule'!$N111)), 'Material Cost Schedule'!$N111, "")</f>
        <v>0</v>
      </c>
      <c r="F105" s="90" t="str">
        <f>IF(NOT(ISBLANK('Material Cost Schedule'!$D111)), 'Material Cost Schedule'!$D111, "")</f>
        <v/>
      </c>
      <c r="G105" s="90"/>
      <c r="H105" s="90" t="str">
        <f>IF(NOT(ISBLANK('Material Cost Schedule'!$J111)), 'Material Cost Schedule'!$J111, "")</f>
        <v/>
      </c>
      <c r="I105" s="90" t="str">
        <f>IF(NOT(ISBLANK('Material Cost Schedule'!$F111)), 'Material Cost Schedule'!$F111, "")</f>
        <v/>
      </c>
      <c r="J105" s="90"/>
      <c r="K105" s="90">
        <v>1</v>
      </c>
      <c r="L105" s="90" t="str">
        <f>IF(NOT(ISBLANK('Material Cost Schedule'!$P111)), 'Material Cost Schedule'!$P111, "")</f>
        <v/>
      </c>
      <c r="M105" s="90" t="s">
        <v>115</v>
      </c>
    </row>
    <row r="106" spans="1:13" x14ac:dyDescent="0.25">
      <c r="A106" s="90" t="str">
        <f>IF(NOT(ISBLANK('Material Cost Schedule'!$F$2)), 'Material Cost Schedule'!$F$2, "")</f>
        <v>ARJ-CLA-J0006-01-04-CS001</v>
      </c>
      <c r="B106" s="90" t="str">
        <f>IF(NOT(ISBLANK('Material Cost Schedule'!$G112)), 'Material Cost Schedule'!$G112, "")</f>
        <v/>
      </c>
      <c r="C106" s="93" t="str">
        <f>IF(NOT(ISBLANK('Material Cost Schedule'!$O112)), 'Material Cost Schedule'!$O112, "")</f>
        <v/>
      </c>
      <c r="D106" s="90" t="str">
        <f>IF(NOT(ISBLANK('Material Cost Schedule'!$K112)), 'Material Cost Schedule'!$K112, "")</f>
        <v/>
      </c>
      <c r="E106" s="90">
        <f>IF(NOT(ISBLANK('Material Cost Schedule'!$N112)), 'Material Cost Schedule'!$N112, "")</f>
        <v>0</v>
      </c>
      <c r="F106" s="90" t="str">
        <f>IF(NOT(ISBLANK('Material Cost Schedule'!$D112)), 'Material Cost Schedule'!$D112, "")</f>
        <v/>
      </c>
      <c r="G106" s="90"/>
      <c r="H106" s="90" t="str">
        <f>IF(NOT(ISBLANK('Material Cost Schedule'!$J112)), 'Material Cost Schedule'!$J112, "")</f>
        <v/>
      </c>
      <c r="I106" s="90" t="str">
        <f>IF(NOT(ISBLANK('Material Cost Schedule'!$F112)), 'Material Cost Schedule'!$F112, "")</f>
        <v/>
      </c>
      <c r="J106" s="90"/>
      <c r="K106" s="90">
        <v>1</v>
      </c>
      <c r="L106" s="90" t="str">
        <f>IF(NOT(ISBLANK('Material Cost Schedule'!$P112)), 'Material Cost Schedule'!$P112, "")</f>
        <v/>
      </c>
      <c r="M106" s="90" t="s">
        <v>115</v>
      </c>
    </row>
    <row r="107" spans="1:13" x14ac:dyDescent="0.25">
      <c r="A107" s="90" t="str">
        <f>IF(NOT(ISBLANK('Material Cost Schedule'!$F$2)), 'Material Cost Schedule'!$F$2, "")</f>
        <v>ARJ-CLA-J0006-01-04-CS001</v>
      </c>
      <c r="B107" s="90" t="str">
        <f>IF(NOT(ISBLANK('Material Cost Schedule'!$G113)), 'Material Cost Schedule'!$G113, "")</f>
        <v/>
      </c>
      <c r="C107" s="93" t="str">
        <f>IF(NOT(ISBLANK('Material Cost Schedule'!$O113)), 'Material Cost Schedule'!$O113, "")</f>
        <v/>
      </c>
      <c r="D107" s="90" t="str">
        <f>IF(NOT(ISBLANK('Material Cost Schedule'!$K113)), 'Material Cost Schedule'!$K113, "")</f>
        <v/>
      </c>
      <c r="E107" s="90">
        <f>IF(NOT(ISBLANK('Material Cost Schedule'!$N113)), 'Material Cost Schedule'!$N113, "")</f>
        <v>0</v>
      </c>
      <c r="F107" s="90" t="str">
        <f>IF(NOT(ISBLANK('Material Cost Schedule'!$D113)), 'Material Cost Schedule'!$D113, "")</f>
        <v/>
      </c>
      <c r="G107" s="90"/>
      <c r="H107" s="90" t="str">
        <f>IF(NOT(ISBLANK('Material Cost Schedule'!$J113)), 'Material Cost Schedule'!$J113, "")</f>
        <v/>
      </c>
      <c r="I107" s="90" t="str">
        <f>IF(NOT(ISBLANK('Material Cost Schedule'!$F113)), 'Material Cost Schedule'!$F113, "")</f>
        <v/>
      </c>
      <c r="J107" s="90"/>
      <c r="K107" s="90">
        <v>1</v>
      </c>
      <c r="L107" s="90" t="str">
        <f>IF(NOT(ISBLANK('Material Cost Schedule'!$P113)), 'Material Cost Schedule'!$P113, "")</f>
        <v/>
      </c>
      <c r="M107" s="90" t="s">
        <v>115</v>
      </c>
    </row>
    <row r="108" spans="1:13" x14ac:dyDescent="0.25">
      <c r="A108" s="90" t="str">
        <f>IF(NOT(ISBLANK('Material Cost Schedule'!$F$2)), 'Material Cost Schedule'!$F$2, "")</f>
        <v>ARJ-CLA-J0006-01-04-CS001</v>
      </c>
      <c r="B108" s="90" t="str">
        <f>IF(NOT(ISBLANK('Material Cost Schedule'!$G114)), 'Material Cost Schedule'!$G114, "")</f>
        <v/>
      </c>
      <c r="C108" s="93" t="str">
        <f>IF(NOT(ISBLANK('Material Cost Schedule'!$O114)), 'Material Cost Schedule'!$O114, "")</f>
        <v/>
      </c>
      <c r="D108" s="90" t="str">
        <f>IF(NOT(ISBLANK('Material Cost Schedule'!$K114)), 'Material Cost Schedule'!$K114, "")</f>
        <v/>
      </c>
      <c r="E108" s="90">
        <f>IF(NOT(ISBLANK('Material Cost Schedule'!$N114)), 'Material Cost Schedule'!$N114, "")</f>
        <v>0</v>
      </c>
      <c r="F108" s="90" t="str">
        <f>IF(NOT(ISBLANK('Material Cost Schedule'!$D114)), 'Material Cost Schedule'!$D114, "")</f>
        <v/>
      </c>
      <c r="G108" s="90"/>
      <c r="H108" s="90" t="str">
        <f>IF(NOT(ISBLANK('Material Cost Schedule'!$J114)), 'Material Cost Schedule'!$J114, "")</f>
        <v/>
      </c>
      <c r="I108" s="90" t="str">
        <f>IF(NOT(ISBLANK('Material Cost Schedule'!$F114)), 'Material Cost Schedule'!$F114, "")</f>
        <v/>
      </c>
      <c r="J108" s="90"/>
      <c r="K108" s="90">
        <v>1</v>
      </c>
      <c r="L108" s="90" t="str">
        <f>IF(NOT(ISBLANK('Material Cost Schedule'!$P114)), 'Material Cost Schedule'!$P114, "")</f>
        <v/>
      </c>
      <c r="M108" s="90" t="s">
        <v>115</v>
      </c>
    </row>
    <row r="109" spans="1:13" x14ac:dyDescent="0.25">
      <c r="A109" s="90" t="str">
        <f>IF(NOT(ISBLANK('Material Cost Schedule'!$F$2)), 'Material Cost Schedule'!$F$2, "")</f>
        <v>ARJ-CLA-J0006-01-04-CS001</v>
      </c>
      <c r="B109" s="90" t="str">
        <f>IF(NOT(ISBLANK('Material Cost Schedule'!$G115)), 'Material Cost Schedule'!$G115, "")</f>
        <v/>
      </c>
      <c r="C109" s="93" t="str">
        <f>IF(NOT(ISBLANK('Material Cost Schedule'!$O115)), 'Material Cost Schedule'!$O115, "")</f>
        <v/>
      </c>
      <c r="D109" s="90" t="str">
        <f>IF(NOT(ISBLANK('Material Cost Schedule'!$K115)), 'Material Cost Schedule'!$K115, "")</f>
        <v/>
      </c>
      <c r="E109" s="90">
        <f>IF(NOT(ISBLANK('Material Cost Schedule'!$N115)), 'Material Cost Schedule'!$N115, "")</f>
        <v>0</v>
      </c>
      <c r="F109" s="90" t="str">
        <f>IF(NOT(ISBLANK('Material Cost Schedule'!$D115)), 'Material Cost Schedule'!$D115, "")</f>
        <v/>
      </c>
      <c r="G109" s="90"/>
      <c r="H109" s="90" t="str">
        <f>IF(NOT(ISBLANK('Material Cost Schedule'!$J115)), 'Material Cost Schedule'!$J115, "")</f>
        <v/>
      </c>
      <c r="I109" s="90" t="str">
        <f>IF(NOT(ISBLANK('Material Cost Schedule'!$F115)), 'Material Cost Schedule'!$F115, "")</f>
        <v/>
      </c>
      <c r="J109" s="90"/>
      <c r="K109" s="90">
        <v>1</v>
      </c>
      <c r="L109" s="90" t="str">
        <f>IF(NOT(ISBLANK('Material Cost Schedule'!$P115)), 'Material Cost Schedule'!$P115, "")</f>
        <v/>
      </c>
      <c r="M109" s="90" t="s">
        <v>115</v>
      </c>
    </row>
    <row r="110" spans="1:13" x14ac:dyDescent="0.25">
      <c r="A110" s="90" t="str">
        <f>IF(NOT(ISBLANK('Material Cost Schedule'!$F$2)), 'Material Cost Schedule'!$F$2, "")</f>
        <v>ARJ-CLA-J0006-01-04-CS001</v>
      </c>
      <c r="B110" s="90" t="str">
        <f>IF(NOT(ISBLANK('Material Cost Schedule'!$G116)), 'Material Cost Schedule'!$G116, "")</f>
        <v/>
      </c>
      <c r="C110" s="93" t="str">
        <f>IF(NOT(ISBLANK('Material Cost Schedule'!$O116)), 'Material Cost Schedule'!$O116, "")</f>
        <v/>
      </c>
      <c r="D110" s="90" t="str">
        <f>IF(NOT(ISBLANK('Material Cost Schedule'!$K116)), 'Material Cost Schedule'!$K116, "")</f>
        <v/>
      </c>
      <c r="E110" s="90">
        <f>IF(NOT(ISBLANK('Material Cost Schedule'!$N116)), 'Material Cost Schedule'!$N116, "")</f>
        <v>0</v>
      </c>
      <c r="F110" s="90" t="str">
        <f>IF(NOT(ISBLANK('Material Cost Schedule'!$D116)), 'Material Cost Schedule'!$D116, "")</f>
        <v/>
      </c>
      <c r="G110" s="90"/>
      <c r="H110" s="90" t="str">
        <f>IF(NOT(ISBLANK('Material Cost Schedule'!$J116)), 'Material Cost Schedule'!$J116, "")</f>
        <v/>
      </c>
      <c r="I110" s="90" t="str">
        <f>IF(NOT(ISBLANK('Material Cost Schedule'!$F116)), 'Material Cost Schedule'!$F116, "")</f>
        <v/>
      </c>
      <c r="J110" s="90"/>
      <c r="K110" s="90">
        <v>1</v>
      </c>
      <c r="L110" s="90" t="str">
        <f>IF(NOT(ISBLANK('Material Cost Schedule'!$P116)), 'Material Cost Schedule'!$P116, "")</f>
        <v/>
      </c>
      <c r="M110" s="90" t="s">
        <v>115</v>
      </c>
    </row>
    <row r="111" spans="1:13" x14ac:dyDescent="0.25">
      <c r="A111" s="90" t="str">
        <f>IF(NOT(ISBLANK('Material Cost Schedule'!$F$2)), 'Material Cost Schedule'!$F$2, "")</f>
        <v>ARJ-CLA-J0006-01-04-CS001</v>
      </c>
      <c r="B111" s="90" t="str">
        <f>IF(NOT(ISBLANK('Material Cost Schedule'!$G117)), 'Material Cost Schedule'!$G117, "")</f>
        <v/>
      </c>
      <c r="C111" s="93" t="str">
        <f>IF(NOT(ISBLANK('Material Cost Schedule'!$O117)), 'Material Cost Schedule'!$O117, "")</f>
        <v/>
      </c>
      <c r="D111" s="90" t="str">
        <f>IF(NOT(ISBLANK('Material Cost Schedule'!$K117)), 'Material Cost Schedule'!$K117, "")</f>
        <v/>
      </c>
      <c r="E111" s="90">
        <f>IF(NOT(ISBLANK('Material Cost Schedule'!$N117)), 'Material Cost Schedule'!$N117, "")</f>
        <v>0</v>
      </c>
      <c r="F111" s="90" t="str">
        <f>IF(NOT(ISBLANK('Material Cost Schedule'!$D117)), 'Material Cost Schedule'!$D117, "")</f>
        <v/>
      </c>
      <c r="G111" s="90"/>
      <c r="H111" s="90" t="str">
        <f>IF(NOT(ISBLANK('Material Cost Schedule'!$J117)), 'Material Cost Schedule'!$J117, "")</f>
        <v/>
      </c>
      <c r="I111" s="90" t="str">
        <f>IF(NOT(ISBLANK('Material Cost Schedule'!$F117)), 'Material Cost Schedule'!$F117, "")</f>
        <v/>
      </c>
      <c r="J111" s="90"/>
      <c r="K111" s="90">
        <v>1</v>
      </c>
      <c r="L111" s="90" t="str">
        <f>IF(NOT(ISBLANK('Material Cost Schedule'!$P117)), 'Material Cost Schedule'!$P117, "")</f>
        <v/>
      </c>
      <c r="M111" s="90" t="s">
        <v>115</v>
      </c>
    </row>
    <row r="112" spans="1:13" x14ac:dyDescent="0.25">
      <c r="A112" s="90" t="str">
        <f>IF(NOT(ISBLANK('Material Cost Schedule'!$F$2)), 'Material Cost Schedule'!$F$2, "")</f>
        <v>ARJ-CLA-J0006-01-04-CS001</v>
      </c>
      <c r="B112" s="90" t="str">
        <f>IF(NOT(ISBLANK('Material Cost Schedule'!$G118)), 'Material Cost Schedule'!$G118, "")</f>
        <v/>
      </c>
      <c r="C112" s="93" t="str">
        <f>IF(NOT(ISBLANK('Material Cost Schedule'!$O118)), 'Material Cost Schedule'!$O118, "")</f>
        <v/>
      </c>
      <c r="D112" s="90" t="str">
        <f>IF(NOT(ISBLANK('Material Cost Schedule'!$K118)), 'Material Cost Schedule'!$K118, "")</f>
        <v/>
      </c>
      <c r="E112" s="90">
        <f>IF(NOT(ISBLANK('Material Cost Schedule'!$N118)), 'Material Cost Schedule'!$N118, "")</f>
        <v>0</v>
      </c>
      <c r="F112" s="90" t="str">
        <f>IF(NOT(ISBLANK('Material Cost Schedule'!$D118)), 'Material Cost Schedule'!$D118, "")</f>
        <v/>
      </c>
      <c r="G112" s="90"/>
      <c r="H112" s="90" t="str">
        <f>IF(NOT(ISBLANK('Material Cost Schedule'!$J118)), 'Material Cost Schedule'!$J118, "")</f>
        <v/>
      </c>
      <c r="I112" s="90" t="str">
        <f>IF(NOT(ISBLANK('Material Cost Schedule'!$F118)), 'Material Cost Schedule'!$F118, "")</f>
        <v/>
      </c>
      <c r="J112" s="90"/>
      <c r="K112" s="90">
        <v>1</v>
      </c>
      <c r="L112" s="90" t="str">
        <f>IF(NOT(ISBLANK('Material Cost Schedule'!$P118)), 'Material Cost Schedule'!$P118, "")</f>
        <v/>
      </c>
      <c r="M112" s="90" t="s">
        <v>115</v>
      </c>
    </row>
    <row r="113" spans="1:13" x14ac:dyDescent="0.25">
      <c r="A113" s="90" t="str">
        <f>IF(NOT(ISBLANK('Material Cost Schedule'!$F$2)), 'Material Cost Schedule'!$F$2, "")</f>
        <v>ARJ-CLA-J0006-01-04-CS001</v>
      </c>
      <c r="B113" s="90" t="str">
        <f>IF(NOT(ISBLANK('Material Cost Schedule'!$G119)), 'Material Cost Schedule'!$G119, "")</f>
        <v/>
      </c>
      <c r="C113" s="93" t="str">
        <f>IF(NOT(ISBLANK('Material Cost Schedule'!$O119)), 'Material Cost Schedule'!$O119, "")</f>
        <v/>
      </c>
      <c r="D113" s="90" t="str">
        <f>IF(NOT(ISBLANK('Material Cost Schedule'!$K119)), 'Material Cost Schedule'!$K119, "")</f>
        <v/>
      </c>
      <c r="E113" s="90">
        <f>IF(NOT(ISBLANK('Material Cost Schedule'!$N119)), 'Material Cost Schedule'!$N119, "")</f>
        <v>0</v>
      </c>
      <c r="F113" s="90" t="str">
        <f>IF(NOT(ISBLANK('Material Cost Schedule'!$D119)), 'Material Cost Schedule'!$D119, "")</f>
        <v/>
      </c>
      <c r="G113" s="90"/>
      <c r="H113" s="90" t="str">
        <f>IF(NOT(ISBLANK('Material Cost Schedule'!$J119)), 'Material Cost Schedule'!$J119, "")</f>
        <v/>
      </c>
      <c r="I113" s="90" t="str">
        <f>IF(NOT(ISBLANK('Material Cost Schedule'!$F119)), 'Material Cost Schedule'!$F119, "")</f>
        <v/>
      </c>
      <c r="J113" s="90"/>
      <c r="K113" s="90">
        <v>1</v>
      </c>
      <c r="L113" s="90" t="str">
        <f>IF(NOT(ISBLANK('Material Cost Schedule'!$P119)), 'Material Cost Schedule'!$P119, "")</f>
        <v/>
      </c>
      <c r="M113" s="90" t="s">
        <v>115</v>
      </c>
    </row>
    <row r="114" spans="1:13" x14ac:dyDescent="0.25">
      <c r="A114" s="90" t="str">
        <f>IF(NOT(ISBLANK('Material Cost Schedule'!$F$2)), 'Material Cost Schedule'!$F$2, "")</f>
        <v>ARJ-CLA-J0006-01-04-CS001</v>
      </c>
      <c r="B114" s="90" t="str">
        <f>IF(NOT(ISBLANK('Material Cost Schedule'!$G120)), 'Material Cost Schedule'!$G120, "")</f>
        <v/>
      </c>
      <c r="C114" s="93" t="str">
        <f>IF(NOT(ISBLANK('Material Cost Schedule'!$O120)), 'Material Cost Schedule'!$O120, "")</f>
        <v/>
      </c>
      <c r="D114" s="90" t="str">
        <f>IF(NOT(ISBLANK('Material Cost Schedule'!$K120)), 'Material Cost Schedule'!$K120, "")</f>
        <v/>
      </c>
      <c r="E114" s="90">
        <f>IF(NOT(ISBLANK('Material Cost Schedule'!$N120)), 'Material Cost Schedule'!$N120, "")</f>
        <v>0</v>
      </c>
      <c r="F114" s="90" t="str">
        <f>IF(NOT(ISBLANK('Material Cost Schedule'!$D120)), 'Material Cost Schedule'!$D120, "")</f>
        <v/>
      </c>
      <c r="G114" s="90"/>
      <c r="H114" s="90" t="str">
        <f>IF(NOT(ISBLANK('Material Cost Schedule'!$J120)), 'Material Cost Schedule'!$J120, "")</f>
        <v/>
      </c>
      <c r="I114" s="90" t="str">
        <f>IF(NOT(ISBLANK('Material Cost Schedule'!$F120)), 'Material Cost Schedule'!$F120, "")</f>
        <v/>
      </c>
      <c r="J114" s="90"/>
      <c r="K114" s="90">
        <v>1</v>
      </c>
      <c r="L114" s="90" t="str">
        <f>IF(NOT(ISBLANK('Material Cost Schedule'!$P120)), 'Material Cost Schedule'!$P120, "")</f>
        <v/>
      </c>
      <c r="M114" s="90" t="s">
        <v>115</v>
      </c>
    </row>
    <row r="115" spans="1:13" x14ac:dyDescent="0.25">
      <c r="A115" s="90" t="str">
        <f>IF(NOT(ISBLANK('Material Cost Schedule'!$F$2)), 'Material Cost Schedule'!$F$2, "")</f>
        <v>ARJ-CLA-J0006-01-04-CS001</v>
      </c>
      <c r="B115" s="90" t="str">
        <f>IF(NOT(ISBLANK('Material Cost Schedule'!$G121)), 'Material Cost Schedule'!$G121, "")</f>
        <v/>
      </c>
      <c r="C115" s="93" t="str">
        <f>IF(NOT(ISBLANK('Material Cost Schedule'!$O121)), 'Material Cost Schedule'!$O121, "")</f>
        <v/>
      </c>
      <c r="D115" s="90" t="str">
        <f>IF(NOT(ISBLANK('Material Cost Schedule'!$K121)), 'Material Cost Schedule'!$K121, "")</f>
        <v/>
      </c>
      <c r="E115" s="90">
        <f>IF(NOT(ISBLANK('Material Cost Schedule'!$N121)), 'Material Cost Schedule'!$N121, "")</f>
        <v>0</v>
      </c>
      <c r="F115" s="90" t="str">
        <f>IF(NOT(ISBLANK('Material Cost Schedule'!$D121)), 'Material Cost Schedule'!$D121, "")</f>
        <v/>
      </c>
      <c r="G115" s="90"/>
      <c r="H115" s="90" t="str">
        <f>IF(NOT(ISBLANK('Material Cost Schedule'!$J121)), 'Material Cost Schedule'!$J121, "")</f>
        <v/>
      </c>
      <c r="I115" s="90" t="str">
        <f>IF(NOT(ISBLANK('Material Cost Schedule'!$F121)), 'Material Cost Schedule'!$F121, "")</f>
        <v/>
      </c>
      <c r="J115" s="90"/>
      <c r="K115" s="90">
        <v>1</v>
      </c>
      <c r="L115" s="90" t="str">
        <f>IF(NOT(ISBLANK('Material Cost Schedule'!$P121)), 'Material Cost Schedule'!$P121, "")</f>
        <v/>
      </c>
      <c r="M115" s="90" t="s">
        <v>115</v>
      </c>
    </row>
    <row r="116" spans="1:13" x14ac:dyDescent="0.25">
      <c r="A116" s="90" t="str">
        <f>IF(NOT(ISBLANK('Material Cost Schedule'!$F$2)), 'Material Cost Schedule'!$F$2, "")</f>
        <v>ARJ-CLA-J0006-01-04-CS001</v>
      </c>
      <c r="B116" s="90" t="str">
        <f>IF(NOT(ISBLANK('Material Cost Schedule'!$G122)), 'Material Cost Schedule'!$G122, "")</f>
        <v/>
      </c>
      <c r="C116" s="93" t="str">
        <f>IF(NOT(ISBLANK('Material Cost Schedule'!$O122)), 'Material Cost Schedule'!$O122, "")</f>
        <v/>
      </c>
      <c r="D116" s="90" t="str">
        <f>IF(NOT(ISBLANK('Material Cost Schedule'!$K122)), 'Material Cost Schedule'!$K122, "")</f>
        <v/>
      </c>
      <c r="E116" s="90">
        <f>IF(NOT(ISBLANK('Material Cost Schedule'!$N122)), 'Material Cost Schedule'!$N122, "")</f>
        <v>0</v>
      </c>
      <c r="F116" s="90" t="str">
        <f>IF(NOT(ISBLANK('Material Cost Schedule'!$D122)), 'Material Cost Schedule'!$D122, "")</f>
        <v/>
      </c>
      <c r="G116" s="90"/>
      <c r="H116" s="90" t="str">
        <f>IF(NOT(ISBLANK('Material Cost Schedule'!$J122)), 'Material Cost Schedule'!$J122, "")</f>
        <v/>
      </c>
      <c r="I116" s="90" t="str">
        <f>IF(NOT(ISBLANK('Material Cost Schedule'!$F122)), 'Material Cost Schedule'!$F122, "")</f>
        <v/>
      </c>
      <c r="J116" s="90"/>
      <c r="K116" s="90">
        <v>1</v>
      </c>
      <c r="L116" s="90" t="str">
        <f>IF(NOT(ISBLANK('Material Cost Schedule'!$P122)), 'Material Cost Schedule'!$P122, "")</f>
        <v/>
      </c>
      <c r="M116" s="90" t="s">
        <v>115</v>
      </c>
    </row>
    <row r="117" spans="1:13" x14ac:dyDescent="0.25">
      <c r="A117" s="90" t="str">
        <f>IF(NOT(ISBLANK('Material Cost Schedule'!$F$2)), 'Material Cost Schedule'!$F$2, "")</f>
        <v>ARJ-CLA-J0006-01-04-CS001</v>
      </c>
      <c r="B117" s="90" t="str">
        <f>IF(NOT(ISBLANK('Material Cost Schedule'!$G123)), 'Material Cost Schedule'!$G123, "")</f>
        <v/>
      </c>
      <c r="C117" s="93" t="str">
        <f>IF(NOT(ISBLANK('Material Cost Schedule'!$O123)), 'Material Cost Schedule'!$O123, "")</f>
        <v/>
      </c>
      <c r="D117" s="90" t="str">
        <f>IF(NOT(ISBLANK('Material Cost Schedule'!$K123)), 'Material Cost Schedule'!$K123, "")</f>
        <v/>
      </c>
      <c r="E117" s="90">
        <f>IF(NOT(ISBLANK('Material Cost Schedule'!$N123)), 'Material Cost Schedule'!$N123, "")</f>
        <v>0</v>
      </c>
      <c r="F117" s="90" t="str">
        <f>IF(NOT(ISBLANK('Material Cost Schedule'!$D123)), 'Material Cost Schedule'!$D123, "")</f>
        <v/>
      </c>
      <c r="G117" s="90"/>
      <c r="H117" s="90" t="str">
        <f>IF(NOT(ISBLANK('Material Cost Schedule'!$J123)), 'Material Cost Schedule'!$J123, "")</f>
        <v/>
      </c>
      <c r="I117" s="90" t="str">
        <f>IF(NOT(ISBLANK('Material Cost Schedule'!$F123)), 'Material Cost Schedule'!$F123, "")</f>
        <v/>
      </c>
      <c r="J117" s="90"/>
      <c r="K117" s="90">
        <v>1</v>
      </c>
      <c r="L117" s="90" t="str">
        <f>IF(NOT(ISBLANK('Material Cost Schedule'!$P123)), 'Material Cost Schedule'!$P123, "")</f>
        <v/>
      </c>
      <c r="M117" s="90" t="s">
        <v>115</v>
      </c>
    </row>
    <row r="118" spans="1:13" x14ac:dyDescent="0.25">
      <c r="A118" s="90" t="str">
        <f>IF(NOT(ISBLANK('Material Cost Schedule'!$F$2)), 'Material Cost Schedule'!$F$2, "")</f>
        <v>ARJ-CLA-J0006-01-04-CS001</v>
      </c>
      <c r="B118" s="90" t="str">
        <f>IF(NOT(ISBLANK('Material Cost Schedule'!$G124)), 'Material Cost Schedule'!$G124, "")</f>
        <v/>
      </c>
      <c r="C118" s="93" t="str">
        <f>IF(NOT(ISBLANK('Material Cost Schedule'!$O124)), 'Material Cost Schedule'!$O124, "")</f>
        <v/>
      </c>
      <c r="D118" s="90" t="str">
        <f>IF(NOT(ISBLANK('Material Cost Schedule'!$K124)), 'Material Cost Schedule'!$K124, "")</f>
        <v/>
      </c>
      <c r="E118" s="90">
        <f>IF(NOT(ISBLANK('Material Cost Schedule'!$N124)), 'Material Cost Schedule'!$N124, "")</f>
        <v>0</v>
      </c>
      <c r="F118" s="90" t="str">
        <f>IF(NOT(ISBLANK('Material Cost Schedule'!$D124)), 'Material Cost Schedule'!$D124, "")</f>
        <v/>
      </c>
      <c r="G118" s="90"/>
      <c r="H118" s="90" t="str">
        <f>IF(NOT(ISBLANK('Material Cost Schedule'!$J124)), 'Material Cost Schedule'!$J124, "")</f>
        <v/>
      </c>
      <c r="I118" s="90" t="str">
        <f>IF(NOT(ISBLANK('Material Cost Schedule'!$F124)), 'Material Cost Schedule'!$F124, "")</f>
        <v/>
      </c>
      <c r="J118" s="90"/>
      <c r="K118" s="90">
        <v>1</v>
      </c>
      <c r="L118" s="90" t="str">
        <f>IF(NOT(ISBLANK('Material Cost Schedule'!$P124)), 'Material Cost Schedule'!$P124, "")</f>
        <v/>
      </c>
      <c r="M118" s="90" t="s">
        <v>115</v>
      </c>
    </row>
    <row r="119" spans="1:13" x14ac:dyDescent="0.25">
      <c r="A119" s="90" t="str">
        <f>IF(NOT(ISBLANK('Material Cost Schedule'!$F$2)), 'Material Cost Schedule'!$F$2, "")</f>
        <v>ARJ-CLA-J0006-01-04-CS001</v>
      </c>
      <c r="B119" s="90" t="str">
        <f>IF(NOT(ISBLANK('Material Cost Schedule'!$G125)), 'Material Cost Schedule'!$G125, "")</f>
        <v/>
      </c>
      <c r="C119" s="93" t="str">
        <f>IF(NOT(ISBLANK('Material Cost Schedule'!$O125)), 'Material Cost Schedule'!$O125, "")</f>
        <v/>
      </c>
      <c r="D119" s="90" t="str">
        <f>IF(NOT(ISBLANK('Material Cost Schedule'!$K125)), 'Material Cost Schedule'!$K125, "")</f>
        <v/>
      </c>
      <c r="E119" s="90">
        <f>IF(NOT(ISBLANK('Material Cost Schedule'!$N125)), 'Material Cost Schedule'!$N125, "")</f>
        <v>0</v>
      </c>
      <c r="F119" s="90" t="str">
        <f>IF(NOT(ISBLANK('Material Cost Schedule'!$D125)), 'Material Cost Schedule'!$D125, "")</f>
        <v/>
      </c>
      <c r="G119" s="90"/>
      <c r="H119" s="90" t="str">
        <f>IF(NOT(ISBLANK('Material Cost Schedule'!$J125)), 'Material Cost Schedule'!$J125, "")</f>
        <v/>
      </c>
      <c r="I119" s="90" t="str">
        <f>IF(NOT(ISBLANK('Material Cost Schedule'!$F125)), 'Material Cost Schedule'!$F125, "")</f>
        <v/>
      </c>
      <c r="J119" s="90"/>
      <c r="K119" s="90">
        <v>1</v>
      </c>
      <c r="L119" s="90" t="str">
        <f>IF(NOT(ISBLANK('Material Cost Schedule'!$P125)), 'Material Cost Schedule'!$P125, "")</f>
        <v/>
      </c>
      <c r="M119" s="90" t="s">
        <v>115</v>
      </c>
    </row>
    <row r="120" spans="1:13" x14ac:dyDescent="0.25">
      <c r="A120" s="90" t="str">
        <f>IF(NOT(ISBLANK('Material Cost Schedule'!$F$2)), 'Material Cost Schedule'!$F$2, "")</f>
        <v>ARJ-CLA-J0006-01-04-CS001</v>
      </c>
      <c r="B120" s="90" t="str">
        <f>IF(NOT(ISBLANK('Material Cost Schedule'!$G126)), 'Material Cost Schedule'!$G126, "")</f>
        <v/>
      </c>
      <c r="C120" s="93" t="str">
        <f>IF(NOT(ISBLANK('Material Cost Schedule'!$O126)), 'Material Cost Schedule'!$O126, "")</f>
        <v/>
      </c>
      <c r="D120" s="90" t="str">
        <f>IF(NOT(ISBLANK('Material Cost Schedule'!$K126)), 'Material Cost Schedule'!$K126, "")</f>
        <v/>
      </c>
      <c r="E120" s="90">
        <f>IF(NOT(ISBLANK('Material Cost Schedule'!$N126)), 'Material Cost Schedule'!$N126, "")</f>
        <v>0</v>
      </c>
      <c r="F120" s="90" t="str">
        <f>IF(NOT(ISBLANK('Material Cost Schedule'!$D126)), 'Material Cost Schedule'!$D126, "")</f>
        <v/>
      </c>
      <c r="G120" s="90"/>
      <c r="H120" s="90" t="str">
        <f>IF(NOT(ISBLANK('Material Cost Schedule'!$J126)), 'Material Cost Schedule'!$J126, "")</f>
        <v/>
      </c>
      <c r="I120" s="90" t="str">
        <f>IF(NOT(ISBLANK('Material Cost Schedule'!$F126)), 'Material Cost Schedule'!$F126, "")</f>
        <v/>
      </c>
      <c r="J120" s="90"/>
      <c r="K120" s="90">
        <v>1</v>
      </c>
      <c r="L120" s="90" t="str">
        <f>IF(NOT(ISBLANK('Material Cost Schedule'!$P126)), 'Material Cost Schedule'!$P126, "")</f>
        <v/>
      </c>
      <c r="M120" s="90" t="s">
        <v>115</v>
      </c>
    </row>
    <row r="121" spans="1:13" x14ac:dyDescent="0.25">
      <c r="A121" s="90" t="str">
        <f>IF(NOT(ISBLANK('Material Cost Schedule'!$F$2)), 'Material Cost Schedule'!$F$2, "")</f>
        <v>ARJ-CLA-J0006-01-04-CS001</v>
      </c>
      <c r="B121" s="90" t="str">
        <f>IF(NOT(ISBLANK('Material Cost Schedule'!$G127)), 'Material Cost Schedule'!$G127, "")</f>
        <v/>
      </c>
      <c r="C121" s="93" t="str">
        <f>IF(NOT(ISBLANK('Material Cost Schedule'!$O127)), 'Material Cost Schedule'!$O127, "")</f>
        <v/>
      </c>
      <c r="D121" s="90" t="str">
        <f>IF(NOT(ISBLANK('Material Cost Schedule'!$K127)), 'Material Cost Schedule'!$K127, "")</f>
        <v/>
      </c>
      <c r="E121" s="90">
        <f>IF(NOT(ISBLANK('Material Cost Schedule'!$N127)), 'Material Cost Schedule'!$N127, "")</f>
        <v>0</v>
      </c>
      <c r="F121" s="90" t="str">
        <f>IF(NOT(ISBLANK('Material Cost Schedule'!$D127)), 'Material Cost Schedule'!$D127, "")</f>
        <v/>
      </c>
      <c r="G121" s="90"/>
      <c r="H121" s="90" t="str">
        <f>IF(NOT(ISBLANK('Material Cost Schedule'!$J127)), 'Material Cost Schedule'!$J127, "")</f>
        <v/>
      </c>
      <c r="I121" s="90" t="str">
        <f>IF(NOT(ISBLANK('Material Cost Schedule'!$F127)), 'Material Cost Schedule'!$F127, "")</f>
        <v/>
      </c>
      <c r="J121" s="90"/>
      <c r="K121" s="90">
        <v>1</v>
      </c>
      <c r="L121" s="90" t="str">
        <f>IF(NOT(ISBLANK('Material Cost Schedule'!$P127)), 'Material Cost Schedule'!$P127, "")</f>
        <v/>
      </c>
      <c r="M121" s="90" t="s">
        <v>115</v>
      </c>
    </row>
    <row r="122" spans="1:13" x14ac:dyDescent="0.25">
      <c r="A122" s="90" t="str">
        <f>IF(NOT(ISBLANK('Material Cost Schedule'!$F$2)), 'Material Cost Schedule'!$F$2, "")</f>
        <v>ARJ-CLA-J0006-01-04-CS001</v>
      </c>
      <c r="B122" s="90" t="str">
        <f>IF(NOT(ISBLANK('Material Cost Schedule'!$G128)), 'Material Cost Schedule'!$G128, "")</f>
        <v/>
      </c>
      <c r="C122" s="93" t="str">
        <f>IF(NOT(ISBLANK('Material Cost Schedule'!$O128)), 'Material Cost Schedule'!$O128, "")</f>
        <v/>
      </c>
      <c r="D122" s="90" t="str">
        <f>IF(NOT(ISBLANK('Material Cost Schedule'!$K128)), 'Material Cost Schedule'!$K128, "")</f>
        <v/>
      </c>
      <c r="E122" s="90">
        <f>IF(NOT(ISBLANK('Material Cost Schedule'!$N128)), 'Material Cost Schedule'!$N128, "")</f>
        <v>0</v>
      </c>
      <c r="F122" s="90" t="str">
        <f>IF(NOT(ISBLANK('Material Cost Schedule'!$D128)), 'Material Cost Schedule'!$D128, "")</f>
        <v/>
      </c>
      <c r="G122" s="90"/>
      <c r="H122" s="90" t="str">
        <f>IF(NOT(ISBLANK('Material Cost Schedule'!$J128)), 'Material Cost Schedule'!$J128, "")</f>
        <v/>
      </c>
      <c r="I122" s="90" t="str">
        <f>IF(NOT(ISBLANK('Material Cost Schedule'!$F128)), 'Material Cost Schedule'!$F128, "")</f>
        <v/>
      </c>
      <c r="J122" s="90"/>
      <c r="K122" s="90">
        <v>1</v>
      </c>
      <c r="L122" s="90" t="str">
        <f>IF(NOT(ISBLANK('Material Cost Schedule'!$P128)), 'Material Cost Schedule'!$P128, "")</f>
        <v/>
      </c>
      <c r="M122" s="90" t="s">
        <v>115</v>
      </c>
    </row>
    <row r="123" spans="1:13" x14ac:dyDescent="0.25">
      <c r="A123" s="90" t="str">
        <f>IF(NOT(ISBLANK('Material Cost Schedule'!$F$2)), 'Material Cost Schedule'!$F$2, "")</f>
        <v>ARJ-CLA-J0006-01-04-CS001</v>
      </c>
      <c r="B123" s="90" t="str">
        <f>IF(NOT(ISBLANK('Material Cost Schedule'!$G129)), 'Material Cost Schedule'!$G129, "")</f>
        <v/>
      </c>
      <c r="C123" s="93" t="str">
        <f>IF(NOT(ISBLANK('Material Cost Schedule'!$O129)), 'Material Cost Schedule'!$O129, "")</f>
        <v/>
      </c>
      <c r="D123" s="90" t="str">
        <f>IF(NOT(ISBLANK('Material Cost Schedule'!$K129)), 'Material Cost Schedule'!$K129, "")</f>
        <v/>
      </c>
      <c r="E123" s="90">
        <f>IF(NOT(ISBLANK('Material Cost Schedule'!$N129)), 'Material Cost Schedule'!$N129, "")</f>
        <v>0</v>
      </c>
      <c r="F123" s="90" t="str">
        <f>IF(NOT(ISBLANK('Material Cost Schedule'!$D129)), 'Material Cost Schedule'!$D129, "")</f>
        <v/>
      </c>
      <c r="G123" s="90"/>
      <c r="H123" s="90" t="str">
        <f>IF(NOT(ISBLANK('Material Cost Schedule'!$J129)), 'Material Cost Schedule'!$J129, "")</f>
        <v/>
      </c>
      <c r="I123" s="90" t="str">
        <f>IF(NOT(ISBLANK('Material Cost Schedule'!$F129)), 'Material Cost Schedule'!$F129, "")</f>
        <v/>
      </c>
      <c r="J123" s="90"/>
      <c r="K123" s="90">
        <v>1</v>
      </c>
      <c r="L123" s="90" t="str">
        <f>IF(NOT(ISBLANK('Material Cost Schedule'!$P129)), 'Material Cost Schedule'!$P129, "")</f>
        <v/>
      </c>
      <c r="M123" s="90" t="s">
        <v>115</v>
      </c>
    </row>
    <row r="124" spans="1:13" x14ac:dyDescent="0.25">
      <c r="A124" s="90" t="str">
        <f>IF(NOT(ISBLANK('Material Cost Schedule'!$F$2)), 'Material Cost Schedule'!$F$2, "")</f>
        <v>ARJ-CLA-J0006-01-04-CS001</v>
      </c>
      <c r="B124" s="90" t="str">
        <f>IF(NOT(ISBLANK('Material Cost Schedule'!$G130)), 'Material Cost Schedule'!$G130, "")</f>
        <v/>
      </c>
      <c r="C124" s="93" t="str">
        <f>IF(NOT(ISBLANK('Material Cost Schedule'!$O130)), 'Material Cost Schedule'!$O130, "")</f>
        <v/>
      </c>
      <c r="D124" s="90" t="str">
        <f>IF(NOT(ISBLANK('Material Cost Schedule'!$K130)), 'Material Cost Schedule'!$K130, "")</f>
        <v/>
      </c>
      <c r="E124" s="90">
        <f>IF(NOT(ISBLANK('Material Cost Schedule'!$N130)), 'Material Cost Schedule'!$N130, "")</f>
        <v>0</v>
      </c>
      <c r="F124" s="90" t="str">
        <f>IF(NOT(ISBLANK('Material Cost Schedule'!$D130)), 'Material Cost Schedule'!$D130, "")</f>
        <v/>
      </c>
      <c r="G124" s="90"/>
      <c r="H124" s="90" t="str">
        <f>IF(NOT(ISBLANK('Material Cost Schedule'!$J130)), 'Material Cost Schedule'!$J130, "")</f>
        <v/>
      </c>
      <c r="I124" s="90" t="str">
        <f>IF(NOT(ISBLANK('Material Cost Schedule'!$F130)), 'Material Cost Schedule'!$F130, "")</f>
        <v/>
      </c>
      <c r="J124" s="90"/>
      <c r="K124" s="90">
        <v>1</v>
      </c>
      <c r="L124" s="90" t="str">
        <f>IF(NOT(ISBLANK('Material Cost Schedule'!$P130)), 'Material Cost Schedule'!$P130, "")</f>
        <v/>
      </c>
      <c r="M124" s="90" t="s">
        <v>115</v>
      </c>
    </row>
    <row r="125" spans="1:13" x14ac:dyDescent="0.25">
      <c r="A125" s="90" t="str">
        <f>IF(NOT(ISBLANK('Material Cost Schedule'!$F$2)), 'Material Cost Schedule'!$F$2, "")</f>
        <v>ARJ-CLA-J0006-01-04-CS001</v>
      </c>
      <c r="B125" s="90" t="str">
        <f>IF(NOT(ISBLANK('Material Cost Schedule'!$G131)), 'Material Cost Schedule'!$G131, "")</f>
        <v/>
      </c>
      <c r="C125" s="93" t="str">
        <f>IF(NOT(ISBLANK('Material Cost Schedule'!$O131)), 'Material Cost Schedule'!$O131, "")</f>
        <v/>
      </c>
      <c r="D125" s="90" t="str">
        <f>IF(NOT(ISBLANK('Material Cost Schedule'!$K131)), 'Material Cost Schedule'!$K131, "")</f>
        <v/>
      </c>
      <c r="E125" s="90">
        <f>IF(NOT(ISBLANK('Material Cost Schedule'!$N131)), 'Material Cost Schedule'!$N131, "")</f>
        <v>0</v>
      </c>
      <c r="F125" s="90" t="str">
        <f>IF(NOT(ISBLANK('Material Cost Schedule'!$D131)), 'Material Cost Schedule'!$D131, "")</f>
        <v/>
      </c>
      <c r="G125" s="90"/>
      <c r="H125" s="90" t="str">
        <f>IF(NOT(ISBLANK('Material Cost Schedule'!$J131)), 'Material Cost Schedule'!$J131, "")</f>
        <v/>
      </c>
      <c r="I125" s="90" t="str">
        <f>IF(NOT(ISBLANK('Material Cost Schedule'!$F131)), 'Material Cost Schedule'!$F131, "")</f>
        <v/>
      </c>
      <c r="J125" s="90"/>
      <c r="K125" s="90">
        <v>1</v>
      </c>
      <c r="L125" s="90" t="str">
        <f>IF(NOT(ISBLANK('Material Cost Schedule'!$P131)), 'Material Cost Schedule'!$P131, "")</f>
        <v/>
      </c>
      <c r="M125" s="90" t="s">
        <v>115</v>
      </c>
    </row>
    <row r="126" spans="1:13" x14ac:dyDescent="0.25">
      <c r="A126" s="90" t="str">
        <f>IF(NOT(ISBLANK('Material Cost Schedule'!$F$2)), 'Material Cost Schedule'!$F$2, "")</f>
        <v>ARJ-CLA-J0006-01-04-CS001</v>
      </c>
      <c r="B126" s="90" t="str">
        <f>IF(NOT(ISBLANK('Material Cost Schedule'!$G132)), 'Material Cost Schedule'!$G132, "")</f>
        <v/>
      </c>
      <c r="C126" s="93" t="str">
        <f>IF(NOT(ISBLANK('Material Cost Schedule'!$O132)), 'Material Cost Schedule'!$O132, "")</f>
        <v/>
      </c>
      <c r="D126" s="90" t="str">
        <f>IF(NOT(ISBLANK('Material Cost Schedule'!$K132)), 'Material Cost Schedule'!$K132, "")</f>
        <v/>
      </c>
      <c r="E126" s="90">
        <f>IF(NOT(ISBLANK('Material Cost Schedule'!$N132)), 'Material Cost Schedule'!$N132, "")</f>
        <v>0</v>
      </c>
      <c r="F126" s="90" t="str">
        <f>IF(NOT(ISBLANK('Material Cost Schedule'!$D132)), 'Material Cost Schedule'!$D132, "")</f>
        <v/>
      </c>
      <c r="G126" s="90"/>
      <c r="H126" s="90" t="str">
        <f>IF(NOT(ISBLANK('Material Cost Schedule'!$J132)), 'Material Cost Schedule'!$J132, "")</f>
        <v/>
      </c>
      <c r="I126" s="90" t="str">
        <f>IF(NOT(ISBLANK('Material Cost Schedule'!$F132)), 'Material Cost Schedule'!$F132, "")</f>
        <v/>
      </c>
      <c r="J126" s="90"/>
      <c r="K126" s="90">
        <v>1</v>
      </c>
      <c r="L126" s="90" t="str">
        <f>IF(NOT(ISBLANK('Material Cost Schedule'!$P132)), 'Material Cost Schedule'!$P132, "")</f>
        <v/>
      </c>
      <c r="M126" s="90" t="s">
        <v>115</v>
      </c>
    </row>
    <row r="127" spans="1:13" x14ac:dyDescent="0.25">
      <c r="A127" s="90" t="str">
        <f>IF(NOT(ISBLANK('Material Cost Schedule'!$F$2)), 'Material Cost Schedule'!$F$2, "")</f>
        <v>ARJ-CLA-J0006-01-04-CS001</v>
      </c>
      <c r="B127" s="90" t="str">
        <f>IF(NOT(ISBLANK('Material Cost Schedule'!$G133)), 'Material Cost Schedule'!$G133, "")</f>
        <v/>
      </c>
      <c r="C127" s="93" t="str">
        <f>IF(NOT(ISBLANK('Material Cost Schedule'!$O133)), 'Material Cost Schedule'!$O133, "")</f>
        <v/>
      </c>
      <c r="D127" s="90" t="str">
        <f>IF(NOT(ISBLANK('Material Cost Schedule'!$K133)), 'Material Cost Schedule'!$K133, "")</f>
        <v/>
      </c>
      <c r="E127" s="90">
        <f>IF(NOT(ISBLANK('Material Cost Schedule'!$N133)), 'Material Cost Schedule'!$N133, "")</f>
        <v>0</v>
      </c>
      <c r="F127" s="90" t="str">
        <f>IF(NOT(ISBLANK('Material Cost Schedule'!$D133)), 'Material Cost Schedule'!$D133, "")</f>
        <v/>
      </c>
      <c r="G127" s="90"/>
      <c r="H127" s="90" t="str">
        <f>IF(NOT(ISBLANK('Material Cost Schedule'!$J133)), 'Material Cost Schedule'!$J133, "")</f>
        <v/>
      </c>
      <c r="I127" s="90" t="str">
        <f>IF(NOT(ISBLANK('Material Cost Schedule'!$F133)), 'Material Cost Schedule'!$F133, "")</f>
        <v/>
      </c>
      <c r="J127" s="90"/>
      <c r="K127" s="90">
        <v>1</v>
      </c>
      <c r="L127" s="90" t="str">
        <f>IF(NOT(ISBLANK('Material Cost Schedule'!$P133)), 'Material Cost Schedule'!$P133, "")</f>
        <v/>
      </c>
      <c r="M127" s="90" t="s">
        <v>115</v>
      </c>
    </row>
    <row r="128" spans="1:13" x14ac:dyDescent="0.25">
      <c r="A128" s="90" t="str">
        <f>IF(NOT(ISBLANK('Material Cost Schedule'!$F$2)), 'Material Cost Schedule'!$F$2, "")</f>
        <v>ARJ-CLA-J0006-01-04-CS001</v>
      </c>
      <c r="B128" s="90" t="str">
        <f>IF(NOT(ISBLANK('Material Cost Schedule'!$G134)), 'Material Cost Schedule'!$G134, "")</f>
        <v/>
      </c>
      <c r="C128" s="93" t="str">
        <f>IF(NOT(ISBLANK('Material Cost Schedule'!$O134)), 'Material Cost Schedule'!$O134, "")</f>
        <v/>
      </c>
      <c r="D128" s="90" t="str">
        <f>IF(NOT(ISBLANK('Material Cost Schedule'!$K134)), 'Material Cost Schedule'!$K134, "")</f>
        <v/>
      </c>
      <c r="E128" s="90">
        <f>IF(NOT(ISBLANK('Material Cost Schedule'!$N134)), 'Material Cost Schedule'!$N134, "")</f>
        <v>0</v>
      </c>
      <c r="F128" s="90" t="str">
        <f>IF(NOT(ISBLANK('Material Cost Schedule'!$D134)), 'Material Cost Schedule'!$D134, "")</f>
        <v/>
      </c>
      <c r="G128" s="90"/>
      <c r="H128" s="90" t="str">
        <f>IF(NOT(ISBLANK('Material Cost Schedule'!$J134)), 'Material Cost Schedule'!$J134, "")</f>
        <v/>
      </c>
      <c r="I128" s="90" t="str">
        <f>IF(NOT(ISBLANK('Material Cost Schedule'!$F134)), 'Material Cost Schedule'!$F134, "")</f>
        <v/>
      </c>
      <c r="J128" s="90"/>
      <c r="K128" s="90">
        <v>1</v>
      </c>
      <c r="L128" s="90" t="str">
        <f>IF(NOT(ISBLANK('Material Cost Schedule'!$P134)), 'Material Cost Schedule'!$P134, "")</f>
        <v/>
      </c>
      <c r="M128" s="90" t="s">
        <v>115</v>
      </c>
    </row>
    <row r="129" spans="1:13" x14ac:dyDescent="0.25">
      <c r="A129" s="90" t="str">
        <f>IF(NOT(ISBLANK('Material Cost Schedule'!$F$2)), 'Material Cost Schedule'!$F$2, "")</f>
        <v>ARJ-CLA-J0006-01-04-CS001</v>
      </c>
      <c r="B129" s="90" t="str">
        <f>IF(NOT(ISBLANK('Material Cost Schedule'!$G135)), 'Material Cost Schedule'!$G135, "")</f>
        <v/>
      </c>
      <c r="C129" s="93" t="str">
        <f>IF(NOT(ISBLANK('Material Cost Schedule'!$O135)), 'Material Cost Schedule'!$O135, "")</f>
        <v/>
      </c>
      <c r="D129" s="90" t="str">
        <f>IF(NOT(ISBLANK('Material Cost Schedule'!$K135)), 'Material Cost Schedule'!$K135, "")</f>
        <v/>
      </c>
      <c r="E129" s="90">
        <f>IF(NOT(ISBLANK('Material Cost Schedule'!$N135)), 'Material Cost Schedule'!$N135, "")</f>
        <v>0</v>
      </c>
      <c r="F129" s="90" t="str">
        <f>IF(NOT(ISBLANK('Material Cost Schedule'!$D135)), 'Material Cost Schedule'!$D135, "")</f>
        <v/>
      </c>
      <c r="G129" s="90"/>
      <c r="H129" s="90" t="str">
        <f>IF(NOT(ISBLANK('Material Cost Schedule'!$J135)), 'Material Cost Schedule'!$J135, "")</f>
        <v/>
      </c>
      <c r="I129" s="90" t="str">
        <f>IF(NOT(ISBLANK('Material Cost Schedule'!$F135)), 'Material Cost Schedule'!$F135, "")</f>
        <v/>
      </c>
      <c r="J129" s="90"/>
      <c r="K129" s="90">
        <v>1</v>
      </c>
      <c r="L129" s="90" t="str">
        <f>IF(NOT(ISBLANK('Material Cost Schedule'!$P135)), 'Material Cost Schedule'!$P135, "")</f>
        <v/>
      </c>
      <c r="M129" s="90" t="s">
        <v>115</v>
      </c>
    </row>
    <row r="130" spans="1:13" x14ac:dyDescent="0.25">
      <c r="A130" s="90" t="str">
        <f>IF(NOT(ISBLANK('Material Cost Schedule'!$F$2)), 'Material Cost Schedule'!$F$2, "")</f>
        <v>ARJ-CLA-J0006-01-04-CS001</v>
      </c>
      <c r="B130" s="90" t="str">
        <f>IF(NOT(ISBLANK('Material Cost Schedule'!$G136)), 'Material Cost Schedule'!$G136, "")</f>
        <v/>
      </c>
      <c r="C130" s="93" t="str">
        <f>IF(NOT(ISBLANK('Material Cost Schedule'!$O136)), 'Material Cost Schedule'!$O136, "")</f>
        <v/>
      </c>
      <c r="D130" s="90" t="str">
        <f>IF(NOT(ISBLANK('Material Cost Schedule'!$K136)), 'Material Cost Schedule'!$K136, "")</f>
        <v/>
      </c>
      <c r="E130" s="90">
        <f>IF(NOT(ISBLANK('Material Cost Schedule'!$N136)), 'Material Cost Schedule'!$N136, "")</f>
        <v>0</v>
      </c>
      <c r="F130" s="90" t="str">
        <f>IF(NOT(ISBLANK('Material Cost Schedule'!$D136)), 'Material Cost Schedule'!$D136, "")</f>
        <v/>
      </c>
      <c r="G130" s="90"/>
      <c r="H130" s="90" t="str">
        <f>IF(NOT(ISBLANK('Material Cost Schedule'!$J136)), 'Material Cost Schedule'!$J136, "")</f>
        <v/>
      </c>
      <c r="I130" s="90" t="str">
        <f>IF(NOT(ISBLANK('Material Cost Schedule'!$F136)), 'Material Cost Schedule'!$F136, "")</f>
        <v/>
      </c>
      <c r="J130" s="90"/>
      <c r="K130" s="90">
        <v>1</v>
      </c>
      <c r="L130" s="90" t="str">
        <f>IF(NOT(ISBLANK('Material Cost Schedule'!$P136)), 'Material Cost Schedule'!$P136, "")</f>
        <v/>
      </c>
      <c r="M130" s="90" t="s">
        <v>115</v>
      </c>
    </row>
    <row r="131" spans="1:13" x14ac:dyDescent="0.25">
      <c r="A131" s="90" t="str">
        <f>IF(NOT(ISBLANK('Material Cost Schedule'!$F$2)), 'Material Cost Schedule'!$F$2, "")</f>
        <v>ARJ-CLA-J0006-01-04-CS001</v>
      </c>
      <c r="B131" s="90" t="str">
        <f>IF(NOT(ISBLANK('Material Cost Schedule'!$G137)), 'Material Cost Schedule'!$G137, "")</f>
        <v/>
      </c>
      <c r="C131" s="93" t="str">
        <f>IF(NOT(ISBLANK('Material Cost Schedule'!$O137)), 'Material Cost Schedule'!$O137, "")</f>
        <v/>
      </c>
      <c r="D131" s="90" t="str">
        <f>IF(NOT(ISBLANK('Material Cost Schedule'!$K137)), 'Material Cost Schedule'!$K137, "")</f>
        <v/>
      </c>
      <c r="E131" s="90">
        <f>IF(NOT(ISBLANK('Material Cost Schedule'!$N137)), 'Material Cost Schedule'!$N137, "")</f>
        <v>0</v>
      </c>
      <c r="F131" s="90" t="str">
        <f>IF(NOT(ISBLANK('Material Cost Schedule'!$D137)), 'Material Cost Schedule'!$D137, "")</f>
        <v/>
      </c>
      <c r="G131" s="90"/>
      <c r="H131" s="90" t="str">
        <f>IF(NOT(ISBLANK('Material Cost Schedule'!$J137)), 'Material Cost Schedule'!$J137, "")</f>
        <v/>
      </c>
      <c r="I131" s="90" t="str">
        <f>IF(NOT(ISBLANK('Material Cost Schedule'!$F137)), 'Material Cost Schedule'!$F137, "")</f>
        <v/>
      </c>
      <c r="J131" s="90"/>
      <c r="K131" s="90">
        <v>1</v>
      </c>
      <c r="L131" s="90" t="str">
        <f>IF(NOT(ISBLANK('Material Cost Schedule'!$P137)), 'Material Cost Schedule'!$P137, "")</f>
        <v/>
      </c>
      <c r="M131" s="90" t="s">
        <v>115</v>
      </c>
    </row>
    <row r="132" spans="1:13" x14ac:dyDescent="0.25">
      <c r="A132" s="90" t="str">
        <f>IF(NOT(ISBLANK('Material Cost Schedule'!$F$2)), 'Material Cost Schedule'!$F$2, "")</f>
        <v>ARJ-CLA-J0006-01-04-CS001</v>
      </c>
      <c r="B132" s="90" t="str">
        <f>IF(NOT(ISBLANK('Material Cost Schedule'!$G138)), 'Material Cost Schedule'!$G138, "")</f>
        <v/>
      </c>
      <c r="C132" s="93" t="str">
        <f>IF(NOT(ISBLANK('Material Cost Schedule'!$O138)), 'Material Cost Schedule'!$O138, "")</f>
        <v/>
      </c>
      <c r="D132" s="90" t="str">
        <f>IF(NOT(ISBLANK('Material Cost Schedule'!$K138)), 'Material Cost Schedule'!$K138, "")</f>
        <v/>
      </c>
      <c r="E132" s="90">
        <f>IF(NOT(ISBLANK('Material Cost Schedule'!$N138)), 'Material Cost Schedule'!$N138, "")</f>
        <v>0</v>
      </c>
      <c r="F132" s="90" t="str">
        <f>IF(NOT(ISBLANK('Material Cost Schedule'!$D138)), 'Material Cost Schedule'!$D138, "")</f>
        <v/>
      </c>
      <c r="G132" s="90"/>
      <c r="H132" s="90" t="str">
        <f>IF(NOT(ISBLANK('Material Cost Schedule'!$J138)), 'Material Cost Schedule'!$J138, "")</f>
        <v/>
      </c>
      <c r="I132" s="90" t="str">
        <f>IF(NOT(ISBLANK('Material Cost Schedule'!$F138)), 'Material Cost Schedule'!$F138, "")</f>
        <v/>
      </c>
      <c r="J132" s="90"/>
      <c r="K132" s="90">
        <v>1</v>
      </c>
      <c r="L132" s="90" t="str">
        <f>IF(NOT(ISBLANK('Material Cost Schedule'!$P138)), 'Material Cost Schedule'!$P138, "")</f>
        <v/>
      </c>
      <c r="M132" s="90" t="s">
        <v>115</v>
      </c>
    </row>
    <row r="133" spans="1:13" x14ac:dyDescent="0.25">
      <c r="A133" s="90" t="str">
        <f>IF(NOT(ISBLANK('Material Cost Schedule'!$F$2)), 'Material Cost Schedule'!$F$2, "")</f>
        <v>ARJ-CLA-J0006-01-04-CS001</v>
      </c>
      <c r="B133" s="90" t="str">
        <f>IF(NOT(ISBLANK('Material Cost Schedule'!$G139)), 'Material Cost Schedule'!$G139, "")</f>
        <v/>
      </c>
      <c r="C133" s="93" t="str">
        <f>IF(NOT(ISBLANK('Material Cost Schedule'!$O139)), 'Material Cost Schedule'!$O139, "")</f>
        <v/>
      </c>
      <c r="D133" s="90" t="str">
        <f>IF(NOT(ISBLANK('Material Cost Schedule'!$K139)), 'Material Cost Schedule'!$K139, "")</f>
        <v/>
      </c>
      <c r="E133" s="90">
        <f>IF(NOT(ISBLANK('Material Cost Schedule'!$N139)), 'Material Cost Schedule'!$N139, "")</f>
        <v>0</v>
      </c>
      <c r="F133" s="90" t="str">
        <f>IF(NOT(ISBLANK('Material Cost Schedule'!$D139)), 'Material Cost Schedule'!$D139, "")</f>
        <v/>
      </c>
      <c r="G133" s="90"/>
      <c r="H133" s="90" t="str">
        <f>IF(NOT(ISBLANK('Material Cost Schedule'!$J139)), 'Material Cost Schedule'!$J139, "")</f>
        <v/>
      </c>
      <c r="I133" s="90" t="str">
        <f>IF(NOT(ISBLANK('Material Cost Schedule'!$F139)), 'Material Cost Schedule'!$F139, "")</f>
        <v/>
      </c>
      <c r="J133" s="90"/>
      <c r="K133" s="90">
        <v>1</v>
      </c>
      <c r="L133" s="90" t="str">
        <f>IF(NOT(ISBLANK('Material Cost Schedule'!$P139)), 'Material Cost Schedule'!$P139, "")</f>
        <v/>
      </c>
      <c r="M133" s="90" t="s">
        <v>115</v>
      </c>
    </row>
    <row r="134" spans="1:13" x14ac:dyDescent="0.25">
      <c r="A134" s="90" t="str">
        <f>IF(NOT(ISBLANK('Material Cost Schedule'!$F$2)), 'Material Cost Schedule'!$F$2, "")</f>
        <v>ARJ-CLA-J0006-01-04-CS001</v>
      </c>
      <c r="B134" s="90" t="str">
        <f>IF(NOT(ISBLANK('Material Cost Schedule'!$G140)), 'Material Cost Schedule'!$G140, "")</f>
        <v/>
      </c>
      <c r="C134" s="93" t="str">
        <f>IF(NOT(ISBLANK('Material Cost Schedule'!$O140)), 'Material Cost Schedule'!$O140, "")</f>
        <v/>
      </c>
      <c r="D134" s="90" t="str">
        <f>IF(NOT(ISBLANK('Material Cost Schedule'!$K140)), 'Material Cost Schedule'!$K140, "")</f>
        <v/>
      </c>
      <c r="E134" s="90">
        <f>IF(NOT(ISBLANK('Material Cost Schedule'!$N140)), 'Material Cost Schedule'!$N140, "")</f>
        <v>0</v>
      </c>
      <c r="F134" s="90" t="str">
        <f>IF(NOT(ISBLANK('Material Cost Schedule'!$D140)), 'Material Cost Schedule'!$D140, "")</f>
        <v/>
      </c>
      <c r="G134" s="90"/>
      <c r="H134" s="90" t="str">
        <f>IF(NOT(ISBLANK('Material Cost Schedule'!$J140)), 'Material Cost Schedule'!$J140, "")</f>
        <v/>
      </c>
      <c r="I134" s="90" t="str">
        <f>IF(NOT(ISBLANK('Material Cost Schedule'!$F140)), 'Material Cost Schedule'!$F140, "")</f>
        <v/>
      </c>
      <c r="J134" s="90"/>
      <c r="K134" s="90">
        <v>1</v>
      </c>
      <c r="L134" s="90" t="str">
        <f>IF(NOT(ISBLANK('Material Cost Schedule'!$P140)), 'Material Cost Schedule'!$P140, "")</f>
        <v/>
      </c>
      <c r="M134" s="90" t="s">
        <v>115</v>
      </c>
    </row>
    <row r="135" spans="1:13" x14ac:dyDescent="0.25">
      <c r="A135" s="90" t="str">
        <f>IF(NOT(ISBLANK('Material Cost Schedule'!$F$2)), 'Material Cost Schedule'!$F$2, "")</f>
        <v>ARJ-CLA-J0006-01-04-CS001</v>
      </c>
      <c r="B135" s="90" t="str">
        <f>IF(NOT(ISBLANK('Material Cost Schedule'!$G141)), 'Material Cost Schedule'!$G141, "")</f>
        <v/>
      </c>
      <c r="C135" s="93" t="str">
        <f>IF(NOT(ISBLANK('Material Cost Schedule'!$O141)), 'Material Cost Schedule'!$O141, "")</f>
        <v/>
      </c>
      <c r="D135" s="90" t="str">
        <f>IF(NOT(ISBLANK('Material Cost Schedule'!$K141)), 'Material Cost Schedule'!$K141, "")</f>
        <v/>
      </c>
      <c r="E135" s="90">
        <f>IF(NOT(ISBLANK('Material Cost Schedule'!$N141)), 'Material Cost Schedule'!$N141, "")</f>
        <v>0</v>
      </c>
      <c r="F135" s="90" t="str">
        <f>IF(NOT(ISBLANK('Material Cost Schedule'!$D141)), 'Material Cost Schedule'!$D141, "")</f>
        <v/>
      </c>
      <c r="G135" s="90"/>
      <c r="H135" s="90" t="str">
        <f>IF(NOT(ISBLANK('Material Cost Schedule'!$J141)), 'Material Cost Schedule'!$J141, "")</f>
        <v/>
      </c>
      <c r="I135" s="90" t="str">
        <f>IF(NOT(ISBLANK('Material Cost Schedule'!$F141)), 'Material Cost Schedule'!$F141, "")</f>
        <v/>
      </c>
      <c r="J135" s="90"/>
      <c r="K135" s="90">
        <v>1</v>
      </c>
      <c r="L135" s="90" t="str">
        <f>IF(NOT(ISBLANK('Material Cost Schedule'!$P141)), 'Material Cost Schedule'!$P141, "")</f>
        <v/>
      </c>
      <c r="M135" s="90" t="s">
        <v>115</v>
      </c>
    </row>
    <row r="136" spans="1:13" x14ac:dyDescent="0.25">
      <c r="A136" s="90" t="str">
        <f>IF(NOT(ISBLANK('Material Cost Schedule'!$F$2)), 'Material Cost Schedule'!$F$2, "")</f>
        <v>ARJ-CLA-J0006-01-04-CS001</v>
      </c>
      <c r="B136" s="90" t="str">
        <f>IF(NOT(ISBLANK('Material Cost Schedule'!$G142)), 'Material Cost Schedule'!$G142, "")</f>
        <v/>
      </c>
      <c r="C136" s="93" t="str">
        <f>IF(NOT(ISBLANK('Material Cost Schedule'!$O142)), 'Material Cost Schedule'!$O142, "")</f>
        <v/>
      </c>
      <c r="D136" s="90" t="str">
        <f>IF(NOT(ISBLANK('Material Cost Schedule'!$K142)), 'Material Cost Schedule'!$K142, "")</f>
        <v/>
      </c>
      <c r="E136" s="90">
        <f>IF(NOT(ISBLANK('Material Cost Schedule'!$N142)), 'Material Cost Schedule'!$N142, "")</f>
        <v>0</v>
      </c>
      <c r="F136" s="90" t="str">
        <f>IF(NOT(ISBLANK('Material Cost Schedule'!$D142)), 'Material Cost Schedule'!$D142, "")</f>
        <v/>
      </c>
      <c r="G136" s="90"/>
      <c r="H136" s="90" t="str">
        <f>IF(NOT(ISBLANK('Material Cost Schedule'!$J142)), 'Material Cost Schedule'!$J142, "")</f>
        <v/>
      </c>
      <c r="I136" s="90" t="str">
        <f>IF(NOT(ISBLANK('Material Cost Schedule'!$F142)), 'Material Cost Schedule'!$F142, "")</f>
        <v/>
      </c>
      <c r="J136" s="90"/>
      <c r="K136" s="90">
        <v>1</v>
      </c>
      <c r="L136" s="90" t="str">
        <f>IF(NOT(ISBLANK('Material Cost Schedule'!$P142)), 'Material Cost Schedule'!$P142, "")</f>
        <v/>
      </c>
      <c r="M136" s="90" t="s">
        <v>115</v>
      </c>
    </row>
    <row r="137" spans="1:13" x14ac:dyDescent="0.25">
      <c r="A137" s="90" t="str">
        <f>IF(NOT(ISBLANK('Material Cost Schedule'!$F$2)), 'Material Cost Schedule'!$F$2, "")</f>
        <v>ARJ-CLA-J0006-01-04-CS001</v>
      </c>
      <c r="B137" s="90" t="str">
        <f>IF(NOT(ISBLANK('Material Cost Schedule'!$G143)), 'Material Cost Schedule'!$G143, "")</f>
        <v/>
      </c>
      <c r="C137" s="93" t="str">
        <f>IF(NOT(ISBLANK('Material Cost Schedule'!$O143)), 'Material Cost Schedule'!$O143, "")</f>
        <v/>
      </c>
      <c r="D137" s="90" t="str">
        <f>IF(NOT(ISBLANK('Material Cost Schedule'!$K143)), 'Material Cost Schedule'!$K143, "")</f>
        <v/>
      </c>
      <c r="E137" s="90">
        <f>IF(NOT(ISBLANK('Material Cost Schedule'!$N143)), 'Material Cost Schedule'!$N143, "")</f>
        <v>0</v>
      </c>
      <c r="F137" s="90" t="str">
        <f>IF(NOT(ISBLANK('Material Cost Schedule'!$D143)), 'Material Cost Schedule'!$D143, "")</f>
        <v/>
      </c>
      <c r="G137" s="90"/>
      <c r="H137" s="90" t="str">
        <f>IF(NOT(ISBLANK('Material Cost Schedule'!$J143)), 'Material Cost Schedule'!$J143, "")</f>
        <v/>
      </c>
      <c r="I137" s="90" t="str">
        <f>IF(NOT(ISBLANK('Material Cost Schedule'!$F143)), 'Material Cost Schedule'!$F143, "")</f>
        <v/>
      </c>
      <c r="J137" s="90"/>
      <c r="K137" s="90">
        <v>1</v>
      </c>
      <c r="L137" s="90" t="str">
        <f>IF(NOT(ISBLANK('Material Cost Schedule'!$P143)), 'Material Cost Schedule'!$P143, "")</f>
        <v/>
      </c>
      <c r="M137" s="90" t="s">
        <v>115</v>
      </c>
    </row>
    <row r="138" spans="1:13" x14ac:dyDescent="0.25">
      <c r="A138" s="90" t="str">
        <f>IF(NOT(ISBLANK('Material Cost Schedule'!$F$2)), 'Material Cost Schedule'!$F$2, "")</f>
        <v>ARJ-CLA-J0006-01-04-CS001</v>
      </c>
      <c r="B138" s="90" t="str">
        <f>IF(NOT(ISBLANK('Material Cost Schedule'!$G144)), 'Material Cost Schedule'!$G144, "")</f>
        <v/>
      </c>
      <c r="C138" s="93" t="str">
        <f>IF(NOT(ISBLANK('Material Cost Schedule'!$O144)), 'Material Cost Schedule'!$O144, "")</f>
        <v/>
      </c>
      <c r="D138" s="90" t="str">
        <f>IF(NOT(ISBLANK('Material Cost Schedule'!$K144)), 'Material Cost Schedule'!$K144, "")</f>
        <v/>
      </c>
      <c r="E138" s="90">
        <f>IF(NOT(ISBLANK('Material Cost Schedule'!$N144)), 'Material Cost Schedule'!$N144, "")</f>
        <v>0</v>
      </c>
      <c r="F138" s="90" t="str">
        <f>IF(NOT(ISBLANK('Material Cost Schedule'!$D144)), 'Material Cost Schedule'!$D144, "")</f>
        <v/>
      </c>
      <c r="G138" s="90"/>
      <c r="H138" s="90" t="str">
        <f>IF(NOT(ISBLANK('Material Cost Schedule'!$J144)), 'Material Cost Schedule'!$J144, "")</f>
        <v/>
      </c>
      <c r="I138" s="90" t="str">
        <f>IF(NOT(ISBLANK('Material Cost Schedule'!$F144)), 'Material Cost Schedule'!$F144, "")</f>
        <v/>
      </c>
      <c r="J138" s="90"/>
      <c r="K138" s="90">
        <v>1</v>
      </c>
      <c r="L138" s="90" t="str">
        <f>IF(NOT(ISBLANK('Material Cost Schedule'!$P144)), 'Material Cost Schedule'!$P144, "")</f>
        <v/>
      </c>
      <c r="M138" s="90" t="s">
        <v>115</v>
      </c>
    </row>
    <row r="139" spans="1:13" x14ac:dyDescent="0.25">
      <c r="A139" s="90" t="str">
        <f>IF(NOT(ISBLANK('Material Cost Schedule'!$F$2)), 'Material Cost Schedule'!$F$2, "")</f>
        <v>ARJ-CLA-J0006-01-04-CS001</v>
      </c>
      <c r="B139" s="90" t="str">
        <f>IF(NOT(ISBLANK('Material Cost Schedule'!$G145)), 'Material Cost Schedule'!$G145, "")</f>
        <v/>
      </c>
      <c r="C139" s="93" t="str">
        <f>IF(NOT(ISBLANK('Material Cost Schedule'!$O145)), 'Material Cost Schedule'!$O145, "")</f>
        <v/>
      </c>
      <c r="D139" s="90" t="str">
        <f>IF(NOT(ISBLANK('Material Cost Schedule'!$K145)), 'Material Cost Schedule'!$K145, "")</f>
        <v/>
      </c>
      <c r="E139" s="90">
        <f>IF(NOT(ISBLANK('Material Cost Schedule'!$N145)), 'Material Cost Schedule'!$N145, "")</f>
        <v>0</v>
      </c>
      <c r="F139" s="90" t="str">
        <f>IF(NOT(ISBLANK('Material Cost Schedule'!$D145)), 'Material Cost Schedule'!$D145, "")</f>
        <v/>
      </c>
      <c r="G139" s="90"/>
      <c r="H139" s="90" t="str">
        <f>IF(NOT(ISBLANK('Material Cost Schedule'!$J145)), 'Material Cost Schedule'!$J145, "")</f>
        <v/>
      </c>
      <c r="I139" s="90" t="str">
        <f>IF(NOT(ISBLANK('Material Cost Schedule'!$F145)), 'Material Cost Schedule'!$F145, "")</f>
        <v/>
      </c>
      <c r="J139" s="90"/>
      <c r="K139" s="90">
        <v>1</v>
      </c>
      <c r="L139" s="90" t="str">
        <f>IF(NOT(ISBLANK('Material Cost Schedule'!$P145)), 'Material Cost Schedule'!$P145, "")</f>
        <v/>
      </c>
      <c r="M139" s="90" t="s">
        <v>115</v>
      </c>
    </row>
    <row r="140" spans="1:13" x14ac:dyDescent="0.25">
      <c r="A140" s="90" t="str">
        <f>IF(NOT(ISBLANK('Material Cost Schedule'!$F$2)), 'Material Cost Schedule'!$F$2, "")</f>
        <v>ARJ-CLA-J0006-01-04-CS001</v>
      </c>
      <c r="B140" s="90" t="str">
        <f>IF(NOT(ISBLANK('Material Cost Schedule'!$G146)), 'Material Cost Schedule'!$G146, "")</f>
        <v/>
      </c>
      <c r="C140" s="93" t="str">
        <f>IF(NOT(ISBLANK('Material Cost Schedule'!$O146)), 'Material Cost Schedule'!$O146, "")</f>
        <v/>
      </c>
      <c r="D140" s="90" t="str">
        <f>IF(NOT(ISBLANK('Material Cost Schedule'!$K146)), 'Material Cost Schedule'!$K146, "")</f>
        <v/>
      </c>
      <c r="E140" s="90">
        <f>IF(NOT(ISBLANK('Material Cost Schedule'!$N146)), 'Material Cost Schedule'!$N146, "")</f>
        <v>0</v>
      </c>
      <c r="F140" s="90" t="str">
        <f>IF(NOT(ISBLANK('Material Cost Schedule'!$D146)), 'Material Cost Schedule'!$D146, "")</f>
        <v/>
      </c>
      <c r="G140" s="90"/>
      <c r="H140" s="90" t="str">
        <f>IF(NOT(ISBLANK('Material Cost Schedule'!$J146)), 'Material Cost Schedule'!$J146, "")</f>
        <v/>
      </c>
      <c r="I140" s="90" t="str">
        <f>IF(NOT(ISBLANK('Material Cost Schedule'!$F146)), 'Material Cost Schedule'!$F146, "")</f>
        <v/>
      </c>
      <c r="J140" s="90"/>
      <c r="K140" s="90">
        <v>1</v>
      </c>
      <c r="L140" s="90" t="str">
        <f>IF(NOT(ISBLANK('Material Cost Schedule'!$P146)), 'Material Cost Schedule'!$P146, "")</f>
        <v/>
      </c>
      <c r="M140" s="90" t="s">
        <v>115</v>
      </c>
    </row>
    <row r="141" spans="1:13" x14ac:dyDescent="0.25">
      <c r="A141" s="90" t="str">
        <f>IF(NOT(ISBLANK('Material Cost Schedule'!$F$2)), 'Material Cost Schedule'!$F$2, "")</f>
        <v>ARJ-CLA-J0006-01-04-CS001</v>
      </c>
      <c r="B141" s="90" t="str">
        <f>IF(NOT(ISBLANK('Material Cost Schedule'!$G147)), 'Material Cost Schedule'!$G147, "")</f>
        <v/>
      </c>
      <c r="C141" s="93" t="str">
        <f>IF(NOT(ISBLANK('Material Cost Schedule'!$O147)), 'Material Cost Schedule'!$O147, "")</f>
        <v/>
      </c>
      <c r="D141" s="90" t="str">
        <f>IF(NOT(ISBLANK('Material Cost Schedule'!$K147)), 'Material Cost Schedule'!$K147, "")</f>
        <v/>
      </c>
      <c r="E141" s="90">
        <f>IF(NOT(ISBLANK('Material Cost Schedule'!$N147)), 'Material Cost Schedule'!$N147, "")</f>
        <v>0</v>
      </c>
      <c r="F141" s="90" t="str">
        <f>IF(NOT(ISBLANK('Material Cost Schedule'!$D147)), 'Material Cost Schedule'!$D147, "")</f>
        <v/>
      </c>
      <c r="G141" s="90"/>
      <c r="H141" s="90" t="str">
        <f>IF(NOT(ISBLANK('Material Cost Schedule'!$J147)), 'Material Cost Schedule'!$J147, "")</f>
        <v/>
      </c>
      <c r="I141" s="90" t="str">
        <f>IF(NOT(ISBLANK('Material Cost Schedule'!$F147)), 'Material Cost Schedule'!$F147, "")</f>
        <v/>
      </c>
      <c r="J141" s="90"/>
      <c r="K141" s="90">
        <v>1</v>
      </c>
      <c r="L141" s="90" t="str">
        <f>IF(NOT(ISBLANK('Material Cost Schedule'!$P147)), 'Material Cost Schedule'!$P147, "")</f>
        <v/>
      </c>
      <c r="M141" s="90" t="s">
        <v>115</v>
      </c>
    </row>
    <row r="142" spans="1:13" x14ac:dyDescent="0.25">
      <c r="A142" s="90" t="str">
        <f>IF(NOT(ISBLANK('Material Cost Schedule'!$F$2)), 'Material Cost Schedule'!$F$2, "")</f>
        <v>ARJ-CLA-J0006-01-04-CS001</v>
      </c>
      <c r="B142" s="90" t="str">
        <f>IF(NOT(ISBLANK('Material Cost Schedule'!$G148)), 'Material Cost Schedule'!$G148, "")</f>
        <v/>
      </c>
      <c r="C142" s="93" t="str">
        <f>IF(NOT(ISBLANK('Material Cost Schedule'!$O148)), 'Material Cost Schedule'!$O148, "")</f>
        <v/>
      </c>
      <c r="D142" s="90" t="str">
        <f>IF(NOT(ISBLANK('Material Cost Schedule'!$K148)), 'Material Cost Schedule'!$K148, "")</f>
        <v/>
      </c>
      <c r="E142" s="90">
        <f>IF(NOT(ISBLANK('Material Cost Schedule'!$N148)), 'Material Cost Schedule'!$N148, "")</f>
        <v>0</v>
      </c>
      <c r="F142" s="90" t="str">
        <f>IF(NOT(ISBLANK('Material Cost Schedule'!$D148)), 'Material Cost Schedule'!$D148, "")</f>
        <v/>
      </c>
      <c r="G142" s="90"/>
      <c r="H142" s="90" t="str">
        <f>IF(NOT(ISBLANK('Material Cost Schedule'!$J148)), 'Material Cost Schedule'!$J148, "")</f>
        <v/>
      </c>
      <c r="I142" s="90" t="str">
        <f>IF(NOT(ISBLANK('Material Cost Schedule'!$F148)), 'Material Cost Schedule'!$F148, "")</f>
        <v/>
      </c>
      <c r="J142" s="90"/>
      <c r="K142" s="90">
        <v>1</v>
      </c>
      <c r="L142" s="90" t="str">
        <f>IF(NOT(ISBLANK('Material Cost Schedule'!$P148)), 'Material Cost Schedule'!$P148, "")</f>
        <v/>
      </c>
      <c r="M142" s="90" t="s">
        <v>115</v>
      </c>
    </row>
    <row r="143" spans="1:13" x14ac:dyDescent="0.25">
      <c r="A143" s="90" t="str">
        <f>IF(NOT(ISBLANK('Material Cost Schedule'!$F$2)), 'Material Cost Schedule'!$F$2, "")</f>
        <v>ARJ-CLA-J0006-01-04-CS001</v>
      </c>
      <c r="B143" s="90" t="str">
        <f>IF(NOT(ISBLANK('Material Cost Schedule'!$G149)), 'Material Cost Schedule'!$G149, "")</f>
        <v/>
      </c>
      <c r="C143" s="93" t="str">
        <f>IF(NOT(ISBLANK('Material Cost Schedule'!$O149)), 'Material Cost Schedule'!$O149, "")</f>
        <v/>
      </c>
      <c r="D143" s="90" t="str">
        <f>IF(NOT(ISBLANK('Material Cost Schedule'!$K149)), 'Material Cost Schedule'!$K149, "")</f>
        <v/>
      </c>
      <c r="E143" s="90">
        <f>IF(NOT(ISBLANK('Material Cost Schedule'!$N149)), 'Material Cost Schedule'!$N149, "")</f>
        <v>0</v>
      </c>
      <c r="F143" s="90" t="str">
        <f>IF(NOT(ISBLANK('Material Cost Schedule'!$D149)), 'Material Cost Schedule'!$D149, "")</f>
        <v/>
      </c>
      <c r="G143" s="90"/>
      <c r="H143" s="90" t="str">
        <f>IF(NOT(ISBLANK('Material Cost Schedule'!$J149)), 'Material Cost Schedule'!$J149, "")</f>
        <v/>
      </c>
      <c r="I143" s="90" t="str">
        <f>IF(NOT(ISBLANK('Material Cost Schedule'!$F149)), 'Material Cost Schedule'!$F149, "")</f>
        <v/>
      </c>
      <c r="J143" s="90"/>
      <c r="K143" s="90">
        <v>1</v>
      </c>
      <c r="L143" s="90" t="str">
        <f>IF(NOT(ISBLANK('Material Cost Schedule'!$P149)), 'Material Cost Schedule'!$P149, "")</f>
        <v/>
      </c>
      <c r="M143" s="90" t="s">
        <v>115</v>
      </c>
    </row>
    <row r="144" spans="1:13" x14ac:dyDescent="0.25">
      <c r="A144" s="90" t="str">
        <f>IF(NOT(ISBLANK('Material Cost Schedule'!$F$2)), 'Material Cost Schedule'!$F$2, "")</f>
        <v>ARJ-CLA-J0006-01-04-CS001</v>
      </c>
      <c r="B144" s="90" t="str">
        <f>IF(NOT(ISBLANK('Material Cost Schedule'!$G150)), 'Material Cost Schedule'!$G150, "")</f>
        <v/>
      </c>
      <c r="C144" s="93" t="str">
        <f>IF(NOT(ISBLANK('Material Cost Schedule'!$O150)), 'Material Cost Schedule'!$O150, "")</f>
        <v/>
      </c>
      <c r="D144" s="90" t="str">
        <f>IF(NOT(ISBLANK('Material Cost Schedule'!$K150)), 'Material Cost Schedule'!$K150, "")</f>
        <v/>
      </c>
      <c r="E144" s="90">
        <f>IF(NOT(ISBLANK('Material Cost Schedule'!$N150)), 'Material Cost Schedule'!$N150, "")</f>
        <v>0</v>
      </c>
      <c r="F144" s="90" t="str">
        <f>IF(NOT(ISBLANK('Material Cost Schedule'!$D150)), 'Material Cost Schedule'!$D150, "")</f>
        <v/>
      </c>
      <c r="G144" s="90"/>
      <c r="H144" s="90" t="str">
        <f>IF(NOT(ISBLANK('Material Cost Schedule'!$J150)), 'Material Cost Schedule'!$J150, "")</f>
        <v/>
      </c>
      <c r="I144" s="90" t="str">
        <f>IF(NOT(ISBLANK('Material Cost Schedule'!$F150)), 'Material Cost Schedule'!$F150, "")</f>
        <v/>
      </c>
      <c r="J144" s="90"/>
      <c r="K144" s="90">
        <v>1</v>
      </c>
      <c r="L144" s="90" t="str">
        <f>IF(NOT(ISBLANK('Material Cost Schedule'!$P150)), 'Material Cost Schedule'!$P150, "")</f>
        <v/>
      </c>
      <c r="M144" s="90" t="s">
        <v>115</v>
      </c>
    </row>
    <row r="145" spans="1:13" x14ac:dyDescent="0.25">
      <c r="A145" s="90" t="str">
        <f>IF(NOT(ISBLANK('Material Cost Schedule'!$F$2)), 'Material Cost Schedule'!$F$2, "")</f>
        <v>ARJ-CLA-J0006-01-04-CS001</v>
      </c>
      <c r="B145" s="90" t="str">
        <f>IF(NOT(ISBLANK('Material Cost Schedule'!$G151)), 'Material Cost Schedule'!$G151, "")</f>
        <v/>
      </c>
      <c r="C145" s="93" t="str">
        <f>IF(NOT(ISBLANK('Material Cost Schedule'!$O151)), 'Material Cost Schedule'!$O151, "")</f>
        <v/>
      </c>
      <c r="D145" s="90" t="str">
        <f>IF(NOT(ISBLANK('Material Cost Schedule'!$K151)), 'Material Cost Schedule'!$K151, "")</f>
        <v/>
      </c>
      <c r="E145" s="90">
        <f>IF(NOT(ISBLANK('Material Cost Schedule'!$N151)), 'Material Cost Schedule'!$N151, "")</f>
        <v>0</v>
      </c>
      <c r="F145" s="90" t="str">
        <f>IF(NOT(ISBLANK('Material Cost Schedule'!$D151)), 'Material Cost Schedule'!$D151, "")</f>
        <v/>
      </c>
      <c r="G145" s="90"/>
      <c r="H145" s="90" t="str">
        <f>IF(NOT(ISBLANK('Material Cost Schedule'!$J151)), 'Material Cost Schedule'!$J151, "")</f>
        <v/>
      </c>
      <c r="I145" s="90" t="str">
        <f>IF(NOT(ISBLANK('Material Cost Schedule'!$F151)), 'Material Cost Schedule'!$F151, "")</f>
        <v/>
      </c>
      <c r="J145" s="90"/>
      <c r="K145" s="90">
        <v>1</v>
      </c>
      <c r="L145" s="90" t="str">
        <f>IF(NOT(ISBLANK('Material Cost Schedule'!$P151)), 'Material Cost Schedule'!$P151, "")</f>
        <v/>
      </c>
      <c r="M145" s="90" t="s">
        <v>115</v>
      </c>
    </row>
    <row r="146" spans="1:13" x14ac:dyDescent="0.25">
      <c r="A146" s="90" t="str">
        <f>IF(NOT(ISBLANK('Material Cost Schedule'!$F$2)), 'Material Cost Schedule'!$F$2, "")</f>
        <v>ARJ-CLA-J0006-01-04-CS001</v>
      </c>
      <c r="B146" s="90" t="str">
        <f>IF(NOT(ISBLANK('Material Cost Schedule'!$G152)), 'Material Cost Schedule'!$G152, "")</f>
        <v/>
      </c>
      <c r="C146" s="93" t="str">
        <f>IF(NOT(ISBLANK('Material Cost Schedule'!$O152)), 'Material Cost Schedule'!$O152, "")</f>
        <v/>
      </c>
      <c r="D146" s="90" t="str">
        <f>IF(NOT(ISBLANK('Material Cost Schedule'!$K152)), 'Material Cost Schedule'!$K152, "")</f>
        <v/>
      </c>
      <c r="E146" s="90">
        <f>IF(NOT(ISBLANK('Material Cost Schedule'!$N152)), 'Material Cost Schedule'!$N152, "")</f>
        <v>0</v>
      </c>
      <c r="F146" s="90" t="str">
        <f>IF(NOT(ISBLANK('Material Cost Schedule'!$D152)), 'Material Cost Schedule'!$D152, "")</f>
        <v/>
      </c>
      <c r="G146" s="90"/>
      <c r="H146" s="90" t="str">
        <f>IF(NOT(ISBLANK('Material Cost Schedule'!$J152)), 'Material Cost Schedule'!$J152, "")</f>
        <v/>
      </c>
      <c r="I146" s="90" t="str">
        <f>IF(NOT(ISBLANK('Material Cost Schedule'!$F152)), 'Material Cost Schedule'!$F152, "")</f>
        <v/>
      </c>
      <c r="J146" s="90"/>
      <c r="K146" s="90">
        <v>1</v>
      </c>
      <c r="L146" s="90" t="str">
        <f>IF(NOT(ISBLANK('Material Cost Schedule'!$P152)), 'Material Cost Schedule'!$P152, "")</f>
        <v/>
      </c>
      <c r="M146" s="90" t="s">
        <v>115</v>
      </c>
    </row>
    <row r="147" spans="1:13" x14ac:dyDescent="0.25">
      <c r="A147" s="90" t="str">
        <f>IF(NOT(ISBLANK('Material Cost Schedule'!$F$2)), 'Material Cost Schedule'!$F$2, "")</f>
        <v>ARJ-CLA-J0006-01-04-CS001</v>
      </c>
      <c r="B147" s="90" t="str">
        <f>IF(NOT(ISBLANK('Material Cost Schedule'!$G153)), 'Material Cost Schedule'!$G153, "")</f>
        <v/>
      </c>
      <c r="C147" s="93" t="str">
        <f>IF(NOT(ISBLANK('Material Cost Schedule'!$O153)), 'Material Cost Schedule'!$O153, "")</f>
        <v/>
      </c>
      <c r="D147" s="90" t="str">
        <f>IF(NOT(ISBLANK('Material Cost Schedule'!$K153)), 'Material Cost Schedule'!$K153, "")</f>
        <v/>
      </c>
      <c r="E147" s="90">
        <f>IF(NOT(ISBLANK('Material Cost Schedule'!$N153)), 'Material Cost Schedule'!$N153, "")</f>
        <v>0</v>
      </c>
      <c r="F147" s="90" t="str">
        <f>IF(NOT(ISBLANK('Material Cost Schedule'!$D153)), 'Material Cost Schedule'!$D153, "")</f>
        <v/>
      </c>
      <c r="G147" s="90"/>
      <c r="H147" s="90" t="str">
        <f>IF(NOT(ISBLANK('Material Cost Schedule'!$J153)), 'Material Cost Schedule'!$J153, "")</f>
        <v/>
      </c>
      <c r="I147" s="90" t="str">
        <f>IF(NOT(ISBLANK('Material Cost Schedule'!$F153)), 'Material Cost Schedule'!$F153, "")</f>
        <v/>
      </c>
      <c r="J147" s="90"/>
      <c r="K147" s="90">
        <v>1</v>
      </c>
      <c r="L147" s="90" t="str">
        <f>IF(NOT(ISBLANK('Material Cost Schedule'!$P153)), 'Material Cost Schedule'!$P153, "")</f>
        <v/>
      </c>
      <c r="M147" s="90" t="s">
        <v>115</v>
      </c>
    </row>
    <row r="148" spans="1:13" x14ac:dyDescent="0.25">
      <c r="A148" s="90" t="str">
        <f>IF(NOT(ISBLANK('Material Cost Schedule'!$F$2)), 'Material Cost Schedule'!$F$2, "")</f>
        <v>ARJ-CLA-J0006-01-04-CS001</v>
      </c>
      <c r="B148" s="90" t="str">
        <f>IF(NOT(ISBLANK('Material Cost Schedule'!$G154)), 'Material Cost Schedule'!$G154, "")</f>
        <v/>
      </c>
      <c r="C148" s="93" t="str">
        <f>IF(NOT(ISBLANK('Material Cost Schedule'!$O154)), 'Material Cost Schedule'!$O154, "")</f>
        <v/>
      </c>
      <c r="D148" s="90" t="str">
        <f>IF(NOT(ISBLANK('Material Cost Schedule'!$K154)), 'Material Cost Schedule'!$K154, "")</f>
        <v/>
      </c>
      <c r="E148" s="90">
        <f>IF(NOT(ISBLANK('Material Cost Schedule'!$N154)), 'Material Cost Schedule'!$N154, "")</f>
        <v>0</v>
      </c>
      <c r="F148" s="90" t="str">
        <f>IF(NOT(ISBLANK('Material Cost Schedule'!$D154)), 'Material Cost Schedule'!$D154, "")</f>
        <v/>
      </c>
      <c r="G148" s="90"/>
      <c r="H148" s="90" t="str">
        <f>IF(NOT(ISBLANK('Material Cost Schedule'!$J154)), 'Material Cost Schedule'!$J154, "")</f>
        <v/>
      </c>
      <c r="I148" s="90" t="str">
        <f>IF(NOT(ISBLANK('Material Cost Schedule'!$F154)), 'Material Cost Schedule'!$F154, "")</f>
        <v/>
      </c>
      <c r="J148" s="90"/>
      <c r="K148" s="90">
        <v>1</v>
      </c>
      <c r="L148" s="90" t="str">
        <f>IF(NOT(ISBLANK('Material Cost Schedule'!$P154)), 'Material Cost Schedule'!$P154, "")</f>
        <v/>
      </c>
      <c r="M148" s="90" t="s">
        <v>115</v>
      </c>
    </row>
    <row r="149" spans="1:13" x14ac:dyDescent="0.25">
      <c r="A149" s="90" t="str">
        <f>IF(NOT(ISBLANK('Material Cost Schedule'!$F$2)), 'Material Cost Schedule'!$F$2, "")</f>
        <v>ARJ-CLA-J0006-01-04-CS001</v>
      </c>
      <c r="B149" s="90" t="str">
        <f>IF(NOT(ISBLANK('Material Cost Schedule'!$G155)), 'Material Cost Schedule'!$G155, "")</f>
        <v/>
      </c>
      <c r="C149" s="93" t="str">
        <f>IF(NOT(ISBLANK('Material Cost Schedule'!$O155)), 'Material Cost Schedule'!$O155, "")</f>
        <v/>
      </c>
      <c r="D149" s="90" t="str">
        <f>IF(NOT(ISBLANK('Material Cost Schedule'!$K155)), 'Material Cost Schedule'!$K155, "")</f>
        <v/>
      </c>
      <c r="E149" s="90">
        <f>IF(NOT(ISBLANK('Material Cost Schedule'!$N155)), 'Material Cost Schedule'!$N155, "")</f>
        <v>0</v>
      </c>
      <c r="F149" s="90" t="str">
        <f>IF(NOT(ISBLANK('Material Cost Schedule'!$D155)), 'Material Cost Schedule'!$D155, "")</f>
        <v/>
      </c>
      <c r="G149" s="90"/>
      <c r="H149" s="90" t="str">
        <f>IF(NOT(ISBLANK('Material Cost Schedule'!$J155)), 'Material Cost Schedule'!$J155, "")</f>
        <v/>
      </c>
      <c r="I149" s="90" t="str">
        <f>IF(NOT(ISBLANK('Material Cost Schedule'!$F155)), 'Material Cost Schedule'!$F155, "")</f>
        <v/>
      </c>
      <c r="J149" s="90"/>
      <c r="K149" s="90">
        <v>1</v>
      </c>
      <c r="L149" s="90" t="str">
        <f>IF(NOT(ISBLANK('Material Cost Schedule'!$P155)), 'Material Cost Schedule'!$P155, "")</f>
        <v/>
      </c>
      <c r="M149" s="90" t="s">
        <v>115</v>
      </c>
    </row>
    <row r="150" spans="1:13" x14ac:dyDescent="0.25">
      <c r="A150" s="90" t="str">
        <f>IF(NOT(ISBLANK('Material Cost Schedule'!$F$2)), 'Material Cost Schedule'!$F$2, "")</f>
        <v>ARJ-CLA-J0006-01-04-CS001</v>
      </c>
      <c r="B150" s="90" t="str">
        <f>IF(NOT(ISBLANK('Material Cost Schedule'!$G156)), 'Material Cost Schedule'!$G156, "")</f>
        <v/>
      </c>
      <c r="C150" s="93" t="str">
        <f>IF(NOT(ISBLANK('Material Cost Schedule'!$O156)), 'Material Cost Schedule'!$O156, "")</f>
        <v/>
      </c>
      <c r="D150" s="90" t="str">
        <f>IF(NOT(ISBLANK('Material Cost Schedule'!$K156)), 'Material Cost Schedule'!$K156, "")</f>
        <v/>
      </c>
      <c r="E150" s="90">
        <f>IF(NOT(ISBLANK('Material Cost Schedule'!$N156)), 'Material Cost Schedule'!$N156, "")</f>
        <v>0</v>
      </c>
      <c r="F150" s="90" t="str">
        <f>IF(NOT(ISBLANK('Material Cost Schedule'!$D156)), 'Material Cost Schedule'!$D156, "")</f>
        <v/>
      </c>
      <c r="G150" s="90"/>
      <c r="H150" s="90" t="str">
        <f>IF(NOT(ISBLANK('Material Cost Schedule'!$J156)), 'Material Cost Schedule'!$J156, "")</f>
        <v/>
      </c>
      <c r="I150" s="90" t="str">
        <f>IF(NOT(ISBLANK('Material Cost Schedule'!$F156)), 'Material Cost Schedule'!$F156, "")</f>
        <v/>
      </c>
      <c r="J150" s="90"/>
      <c r="K150" s="90">
        <v>1</v>
      </c>
      <c r="L150" s="90" t="str">
        <f>IF(NOT(ISBLANK('Material Cost Schedule'!$P156)), 'Material Cost Schedule'!$P156, "")</f>
        <v/>
      </c>
      <c r="M150" s="90" t="s">
        <v>115</v>
      </c>
    </row>
    <row r="151" spans="1:13" x14ac:dyDescent="0.25">
      <c r="A151" s="90" t="str">
        <f>IF(NOT(ISBLANK('Material Cost Schedule'!$F$2)), 'Material Cost Schedule'!$F$2, "")</f>
        <v>ARJ-CLA-J0006-01-04-CS001</v>
      </c>
      <c r="B151" s="90" t="str">
        <f>IF(NOT(ISBLANK('Material Cost Schedule'!$G157)), 'Material Cost Schedule'!$G157, "")</f>
        <v/>
      </c>
      <c r="C151" s="93" t="str">
        <f>IF(NOT(ISBLANK('Material Cost Schedule'!$O157)), 'Material Cost Schedule'!$O157, "")</f>
        <v/>
      </c>
      <c r="D151" s="90" t="str">
        <f>IF(NOT(ISBLANK('Material Cost Schedule'!$K157)), 'Material Cost Schedule'!$K157, "")</f>
        <v/>
      </c>
      <c r="E151" s="90">
        <f>IF(NOT(ISBLANK('Material Cost Schedule'!$N157)), 'Material Cost Schedule'!$N157, "")</f>
        <v>0</v>
      </c>
      <c r="F151" s="90" t="str">
        <f>IF(NOT(ISBLANK('Material Cost Schedule'!$D157)), 'Material Cost Schedule'!$D157, "")</f>
        <v/>
      </c>
      <c r="G151" s="90"/>
      <c r="H151" s="90" t="str">
        <f>IF(NOT(ISBLANK('Material Cost Schedule'!$J157)), 'Material Cost Schedule'!$J157, "")</f>
        <v/>
      </c>
      <c r="I151" s="90" t="str">
        <f>IF(NOT(ISBLANK('Material Cost Schedule'!$F157)), 'Material Cost Schedule'!$F157, "")</f>
        <v/>
      </c>
      <c r="J151" s="90"/>
      <c r="K151" s="90">
        <v>1</v>
      </c>
      <c r="L151" s="90" t="str">
        <f>IF(NOT(ISBLANK('Material Cost Schedule'!$P157)), 'Material Cost Schedule'!$P157, "")</f>
        <v/>
      </c>
      <c r="M151" s="90" t="s">
        <v>115</v>
      </c>
    </row>
    <row r="152" spans="1:13" x14ac:dyDescent="0.25">
      <c r="A152" s="90" t="str">
        <f>IF(NOT(ISBLANK('Material Cost Schedule'!$F$2)), 'Material Cost Schedule'!$F$2, "")</f>
        <v>ARJ-CLA-J0006-01-04-CS001</v>
      </c>
      <c r="B152" s="90" t="str">
        <f>IF(NOT(ISBLANK('Material Cost Schedule'!$G158)), 'Material Cost Schedule'!$G158, "")</f>
        <v/>
      </c>
      <c r="C152" s="93" t="str">
        <f>IF(NOT(ISBLANK('Material Cost Schedule'!$O158)), 'Material Cost Schedule'!$O158, "")</f>
        <v/>
      </c>
      <c r="D152" s="90" t="str">
        <f>IF(NOT(ISBLANK('Material Cost Schedule'!$K158)), 'Material Cost Schedule'!$K158, "")</f>
        <v/>
      </c>
      <c r="E152" s="90">
        <f>IF(NOT(ISBLANK('Material Cost Schedule'!$N158)), 'Material Cost Schedule'!$N158, "")</f>
        <v>0</v>
      </c>
      <c r="F152" s="90" t="str">
        <f>IF(NOT(ISBLANK('Material Cost Schedule'!$D158)), 'Material Cost Schedule'!$D158, "")</f>
        <v/>
      </c>
      <c r="G152" s="90"/>
      <c r="H152" s="90" t="str">
        <f>IF(NOT(ISBLANK('Material Cost Schedule'!$J158)), 'Material Cost Schedule'!$J158, "")</f>
        <v/>
      </c>
      <c r="I152" s="90" t="str">
        <f>IF(NOT(ISBLANK('Material Cost Schedule'!$F158)), 'Material Cost Schedule'!$F158, "")</f>
        <v/>
      </c>
      <c r="J152" s="90"/>
      <c r="K152" s="90">
        <v>1</v>
      </c>
      <c r="L152" s="90" t="str">
        <f>IF(NOT(ISBLANK('Material Cost Schedule'!$P158)), 'Material Cost Schedule'!$P158, "")</f>
        <v/>
      </c>
      <c r="M152" s="90" t="s">
        <v>115</v>
      </c>
    </row>
    <row r="153" spans="1:13" x14ac:dyDescent="0.25">
      <c r="A153" s="90" t="str">
        <f>IF(NOT(ISBLANK('Material Cost Schedule'!$F$2)), 'Material Cost Schedule'!$F$2, "")</f>
        <v>ARJ-CLA-J0006-01-04-CS001</v>
      </c>
      <c r="B153" s="90" t="str">
        <f>IF(NOT(ISBLANK('Material Cost Schedule'!$G159)), 'Material Cost Schedule'!$G159, "")</f>
        <v/>
      </c>
      <c r="C153" s="93" t="str">
        <f>IF(NOT(ISBLANK('Material Cost Schedule'!$O159)), 'Material Cost Schedule'!$O159, "")</f>
        <v/>
      </c>
      <c r="D153" s="90" t="str">
        <f>IF(NOT(ISBLANK('Material Cost Schedule'!$K159)), 'Material Cost Schedule'!$K159, "")</f>
        <v/>
      </c>
      <c r="E153" s="90">
        <f>IF(NOT(ISBLANK('Material Cost Schedule'!$N159)), 'Material Cost Schedule'!$N159, "")</f>
        <v>0</v>
      </c>
      <c r="F153" s="90" t="str">
        <f>IF(NOT(ISBLANK('Material Cost Schedule'!$D159)), 'Material Cost Schedule'!$D159, "")</f>
        <v/>
      </c>
      <c r="G153" s="90"/>
      <c r="H153" s="90" t="str">
        <f>IF(NOT(ISBLANK('Material Cost Schedule'!$J159)), 'Material Cost Schedule'!$J159, "")</f>
        <v/>
      </c>
      <c r="I153" s="90" t="str">
        <f>IF(NOT(ISBLANK('Material Cost Schedule'!$F159)), 'Material Cost Schedule'!$F159, "")</f>
        <v/>
      </c>
      <c r="J153" s="90"/>
      <c r="K153" s="90">
        <v>1</v>
      </c>
      <c r="L153" s="90" t="str">
        <f>IF(NOT(ISBLANK('Material Cost Schedule'!$P159)), 'Material Cost Schedule'!$P159, "")</f>
        <v/>
      </c>
      <c r="M153" s="90" t="s">
        <v>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856B-DBE5-4AA0-8AE1-2586F78FC4CE}">
  <sheetPr codeName="Sheet7"/>
  <dimension ref="B2:C12"/>
  <sheetViews>
    <sheetView workbookViewId="0">
      <selection activeCell="D15" sqref="D15"/>
    </sheetView>
  </sheetViews>
  <sheetFormatPr defaultRowHeight="15" x14ac:dyDescent="0.25"/>
  <cols>
    <col min="2" max="2" width="9.28515625" bestFit="1" customWidth="1"/>
  </cols>
  <sheetData>
    <row r="2" spans="2:3" x14ac:dyDescent="0.25">
      <c r="B2" t="s">
        <v>116</v>
      </c>
    </row>
    <row r="12" spans="2:3" x14ac:dyDescent="0.25">
      <c r="B12" t="s">
        <v>118</v>
      </c>
      <c r="C12" t="s">
        <v>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1F95-0215-4C92-881D-4DAD1E54EE7A}">
  <sheetPr codeName="Sheet5"/>
  <dimension ref="C4:E10"/>
  <sheetViews>
    <sheetView workbookViewId="0">
      <selection activeCell="E5" sqref="E5:E9"/>
    </sheetView>
  </sheetViews>
  <sheetFormatPr defaultRowHeight="15" x14ac:dyDescent="0.25"/>
  <cols>
    <col min="5" max="5" width="27.42578125" customWidth="1"/>
  </cols>
  <sheetData>
    <row r="4" spans="3:5" x14ac:dyDescent="0.25">
      <c r="C4" s="8" t="s">
        <v>14</v>
      </c>
      <c r="E4" s="8" t="s">
        <v>13</v>
      </c>
    </row>
    <row r="5" spans="3:5" x14ac:dyDescent="0.25">
      <c r="C5" s="7" t="s">
        <v>15</v>
      </c>
      <c r="E5" s="7" t="s">
        <v>20</v>
      </c>
    </row>
    <row r="6" spans="3:5" x14ac:dyDescent="0.25">
      <c r="C6" s="7" t="s">
        <v>16</v>
      </c>
      <c r="E6" s="7" t="s">
        <v>21</v>
      </c>
    </row>
    <row r="7" spans="3:5" x14ac:dyDescent="0.25">
      <c r="C7" s="7" t="s">
        <v>17</v>
      </c>
      <c r="E7" s="7" t="s">
        <v>22</v>
      </c>
    </row>
    <row r="8" spans="3:5" x14ac:dyDescent="0.25">
      <c r="C8" s="7" t="s">
        <v>18</v>
      </c>
      <c r="E8" s="7" t="s">
        <v>23</v>
      </c>
    </row>
    <row r="9" spans="3:5" x14ac:dyDescent="0.25">
      <c r="C9" s="7" t="s">
        <v>19</v>
      </c>
      <c r="E9" s="7" t="s">
        <v>24</v>
      </c>
    </row>
    <row r="10" spans="3:5" x14ac:dyDescent="0.25">
      <c r="C10" s="7" t="str">
        <f>+""</f>
        <v/>
      </c>
      <c r="E10" s="7" t="str">
        <f>+""</f>
        <v/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E3:E4"/>
  <sheetViews>
    <sheetView workbookViewId="0">
      <selection activeCell="E3" sqref="E3:E4"/>
    </sheetView>
  </sheetViews>
  <sheetFormatPr defaultRowHeight="15" x14ac:dyDescent="0.25"/>
  <sheetData>
    <row r="3" spans="5:5" x14ac:dyDescent="0.25">
      <c r="E3" t="s">
        <v>0</v>
      </c>
    </row>
    <row r="4" spans="5:5" x14ac:dyDescent="0.25">
      <c r="E4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4B6AE8-5CFC-4D7D-B16A-FCD87B4076DB}">
  <ds:schemaRefs>
    <ds:schemaRef ds:uri="842aae24-2b91-4add-8d01-ebd398131eef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a269e8aa-97a3-48c4-8ce8-27b33d2b1c88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EAF603F-32A1-45A7-86C9-BB305B5411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8E33D2-FBBB-40DF-B49F-E7CD92DDE4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9e8aa-97a3-48c4-8ce8-27b33d2b1c88"/>
    <ds:schemaRef ds:uri="842aae24-2b91-4add-8d01-ebd398131e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Material Cost Schedule</vt:lpstr>
      <vt:lpstr>As Quoted</vt:lpstr>
      <vt:lpstr>Transfer From Amtech</vt:lpstr>
      <vt:lpstr>WFM Imports Test</vt:lpstr>
      <vt:lpstr>WFM KEY</vt:lpstr>
      <vt:lpstr>Data Vaidation</vt:lpstr>
      <vt:lpstr>Sheet1</vt:lpstr>
      <vt:lpstr>'As Quoted'!Print_Titles</vt:lpstr>
      <vt:lpstr>'Material Cost Schedule'!Print_Titles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Mclaren</dc:creator>
  <cp:lastModifiedBy>Kaitlan Berg</cp:lastModifiedBy>
  <cp:lastPrinted>2021-09-03T11:29:01Z</cp:lastPrinted>
  <dcterms:created xsi:type="dcterms:W3CDTF">2016-09-19T09:59:48Z</dcterms:created>
  <dcterms:modified xsi:type="dcterms:W3CDTF">2025-08-04T10:06:01Z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