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Mclaren\IES Works Limited\Server Drives - Documents\Quotes\2024\Q0771\02 - TENDER COSTING\CCA FILES FOR QUOTING\"/>
    </mc:Choice>
  </mc:AlternateContent>
  <xr:revisionPtr revIDLastSave="3" documentId="13_ncr:1_{703DC637-3859-461A-8334-5460C6B39ECF}" xr6:coauthVersionLast="47" xr6:coauthVersionMax="47" xr10:uidLastSave="{41EE4488-BDA5-4C18-AAFC-9FC54CF94644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<sst xmlns="http://schemas.openxmlformats.org/spreadsheetml/2006/main" count="440" uniqueCount="294">
  <si>
    <t>IES Ref:</t>
  </si>
  <si>
    <t>Q0771</t>
  </si>
  <si>
    <t>Title:</t>
  </si>
  <si>
    <t>9DEQ Chillers</t>
  </si>
  <si>
    <t>Subject:</t>
  </si>
  <si>
    <t>9DEQ Dry Air Cooler Panel (100734365)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</si>
  <si>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</si>
  <si>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</si>
  <si>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</si>
  <si>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</si>
  <si>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</si>
  <si>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</si>
  <si>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</si>
  <si>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</si>
  <si>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</si>
  <si>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</si>
  <si>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</si>
  <si>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</si>
  <si>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</si>
  <si>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</si>
  <si>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</si>
  <si>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</si>
  <si>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</si>
  <si>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</si>
  <si>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</si>
  <si>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</si>
  <si>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</si>
  <si>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</si>
  <si>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</si>
  <si>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</si>
  <si>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</si>
  <si>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</si>
  <si>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P3895/0/EN</t>
  </si>
  <si>
    <t>ENCLOSURES</t>
  </si>
  <si>
    <t>STAINLESS STEEL PAINTED RAL5005</t>
  </si>
  <si>
    <t/>
  </si>
  <si>
    <t>P3895/1/DRR P3895/1/DRL</t>
  </si>
  <si>
    <t>PANEL DOORS</t>
  </si>
  <si>
    <t>P3895/3/LGP</t>
  </si>
  <si>
    <t>GLAND PLATE LARGE</t>
  </si>
  <si>
    <t>MILD STEEL ZINC PLATED</t>
  </si>
  <si>
    <t>P3895/3/SGP</t>
  </si>
  <si>
    <t>GLAND PLATE SMALL</t>
  </si>
  <si>
    <t>P3895/1/IP</t>
  </si>
  <si>
    <t>INTERNAL PANEL</t>
  </si>
  <si>
    <t>P3895/2/RC</t>
  </si>
  <si>
    <t>REMOVABLE CHANNEL</t>
  </si>
  <si>
    <t>P3895/0/EC</t>
  </si>
  <si>
    <t>ENCLOSURE WEATHER CANOPY</t>
  </si>
  <si>
    <t>P3895/3/LBP</t>
  </si>
  <si>
    <t>LIFTING BOLT PLATE</t>
  </si>
  <si>
    <t>P3895/3/ISP</t>
  </si>
  <si>
    <t>ISOLATOR PLAATE 250mmX200mm</t>
  </si>
  <si>
    <t>P3895/4/ISP</t>
  </si>
  <si>
    <t>ISOLATOR PLATE SPACERS ϕ20X180mm</t>
  </si>
  <si>
    <t>P3895/4/RS1</t>
  </si>
  <si>
    <t>DIN RAIL SPACERS ϕ25X20mm</t>
  </si>
  <si>
    <t>ϕ20mm NYLON</t>
  </si>
  <si>
    <t>P3895/4/RS2</t>
  </si>
  <si>
    <t>20mm NYLON</t>
  </si>
  <si>
    <t>(CUT TO SUIT)</t>
  </si>
  <si>
    <t>COPPER EARTH BAR 20X5mm (2MTR)</t>
  </si>
  <si>
    <t>ERICO 549010</t>
  </si>
  <si>
    <t>P3895/4/EBS</t>
  </si>
  <si>
    <t>EARTH BAR SPACER ϕ12x20mm.LG</t>
  </si>
  <si>
    <t>P3895/4/DSB</t>
  </si>
  <si>
    <t>DOOR STAY ENCLOSURE BRACKET</t>
  </si>
  <si>
    <t>MTR</t>
  </si>
  <si>
    <t>N.D.</t>
  </si>
  <si>
    <t>ENCLOSURE IP SEALING GASKET</t>
  </si>
  <si>
    <t>EMKA 1011-10</t>
  </si>
  <si>
    <t>GLANDPLATE IP SEALING GASKET</t>
  </si>
  <si>
    <t>P&amp;P TECHNOLOGY</t>
  </si>
  <si>
    <t>P3895/4/DSA P3895/4/DSN</t>
  </si>
  <si>
    <t>DOOR STAY ARM &amp; NUT</t>
  </si>
  <si>
    <t>MS/AL.ALLOY  PLATED</t>
  </si>
  <si>
    <t>DOOR HINGES, ST.STEEL</t>
  </si>
  <si>
    <t>EMKA 1110-U50</t>
  </si>
  <si>
    <t>T-HANDLE, KEY OP.</t>
  </si>
  <si>
    <t>SOUTHCO E3-18-15</t>
  </si>
  <si>
    <t>COMPRESSION LATCH</t>
  </si>
  <si>
    <t>SOUTHCO E3-19-15</t>
  </si>
  <si>
    <t>PULL-TAB</t>
  </si>
  <si>
    <t>SOUTHCO E3-27-1</t>
  </si>
  <si>
    <t>LATCH GASKET</t>
  </si>
  <si>
    <t>SOUTHCOE3-24-201-18</t>
  </si>
  <si>
    <t>M10 LIFTING EYEBOLTS</t>
  </si>
  <si>
    <t>SAFETY LIFTING GEAR CEBSS</t>
  </si>
  <si>
    <t>A/R</t>
  </si>
  <si>
    <t>HALOGEN FREE TRUNKING H75mm X W37.5mm GREY</t>
  </si>
  <si>
    <t>CABLECRAFT 20470034H</t>
  </si>
  <si>
    <t>HALOGEN FREE TRUNKING H75mm X W25mm GREY</t>
  </si>
  <si>
    <t>CABLECRAFT 20470024H</t>
  </si>
  <si>
    <t xml:space="preserve">ST1 </t>
  </si>
  <si>
    <t>THERMOSTAT 1xN.O. 1xN.C.</t>
  </si>
  <si>
    <t>RS COMPONENTS 468-2886</t>
  </si>
  <si>
    <t>RS COMPONENTS</t>
  </si>
  <si>
    <t>ACH1, ACH2</t>
  </si>
  <si>
    <t>ENCLOSURE HEATER 230VAC FLH150 150W</t>
  </si>
  <si>
    <t>PFANNENBERG 17015005007</t>
  </si>
  <si>
    <t>A4 DOCUMENT POCKET</t>
  </si>
  <si>
    <t>ELDON DRA04</t>
  </si>
  <si>
    <t>U1,U2</t>
  </si>
  <si>
    <t>VENTILATION FAN 24VDC, PF42.500</t>
  </si>
  <si>
    <t>PFANNENBERG 11842803055</t>
  </si>
  <si>
    <t>VENT RAIN HOOD</t>
  </si>
  <si>
    <t>HAMMON MANUFACTURING RH40000SS</t>
  </si>
  <si>
    <t>P3895/4/DL</t>
  </si>
  <si>
    <t>DUTY LABEL</t>
  </si>
  <si>
    <t>P3895/3/ID</t>
  </si>
  <si>
    <t>IDENTIFICATION LABEL</t>
  </si>
  <si>
    <t xml:space="preserve"> </t>
  </si>
  <si>
    <t>P3895/4/VL</t>
  </si>
  <si>
    <t>400 VOLTS LABEL</t>
  </si>
  <si>
    <t>P3895/4/HVL</t>
  </si>
  <si>
    <t>HIGH VOLTAGE LABEL</t>
  </si>
  <si>
    <t>P3895/4/MIL</t>
  </si>
  <si>
    <t>ISOLATOR LABEL</t>
  </si>
  <si>
    <t>SET</t>
  </si>
  <si>
    <t>P3895/3/LPB</t>
  </si>
  <si>
    <t>LAMP LABELS</t>
  </si>
  <si>
    <t>EARTH LABEL</t>
  </si>
  <si>
    <t>AC POWER</t>
  </si>
  <si>
    <t>EQUIPMENT CABLE LSH 2.5mm² BROWN</t>
  </si>
  <si>
    <t>ELAND CABLES, A2ZBR0025</t>
  </si>
  <si>
    <t>100mt cost</t>
  </si>
  <si>
    <t>EQUIPMENT CABLE LSZH 2.5mm² BLACK</t>
  </si>
  <si>
    <t>ELAND CABLES, A2ZBK0025</t>
  </si>
  <si>
    <t>EQUIPMENT CABLE LSZH 2.5mm² GREY</t>
  </si>
  <si>
    <t>ELAND CABLES, A2ZGR0025</t>
  </si>
  <si>
    <t>EQUIPMENT CABLE LSZH 2.5mm² BLUE</t>
  </si>
  <si>
    <t>ELAND CABLES, A2ZBL0025</t>
  </si>
  <si>
    <t>EQUIP. CABLE LSZH LSZH 1mm² BROWN</t>
  </si>
  <si>
    <t>ELAND CABLES, A2ZBR0010</t>
  </si>
  <si>
    <t>EQUIP. CABLE LSZH LSZH 1mm² BLACK</t>
  </si>
  <si>
    <t>ELAND CABLES, A2ZBK0010</t>
  </si>
  <si>
    <t>EQUIP. CABLE LSZH LSZH 1mm² GREY</t>
  </si>
  <si>
    <t>ELAND CABLES, A2ZGR0010</t>
  </si>
  <si>
    <t>AC CONTROL</t>
  </si>
  <si>
    <t>EQUIPMENT CABLE LSZH 1.5mm² RED</t>
  </si>
  <si>
    <t>ELAND CABLES, A2ZRD0015</t>
  </si>
  <si>
    <t>EQUIP. CABLE LSZH LSZH 1mm² RED</t>
  </si>
  <si>
    <t>ELAND CABLES, A2ZRD0010</t>
  </si>
  <si>
    <t>DC CONTROL</t>
  </si>
  <si>
    <t>EQUIP. CABLE LSZH LSZH 1mm² BLUE</t>
  </si>
  <si>
    <t>ELAND CABLES, A2ZBL0010</t>
  </si>
  <si>
    <t>VOLT FREE</t>
  </si>
  <si>
    <t>EQUIP. CABLE LSZH LSZH 1mm² WHITE</t>
  </si>
  <si>
    <t>ELAND CABLES, A2ZWH0010</t>
  </si>
  <si>
    <t>EQUIPD CABLE SCREEN 4-CORE</t>
  </si>
  <si>
    <t>RAYCHEM 44A1121-22-0/2.6/9-9</t>
  </si>
  <si>
    <t>EARTH BONDING</t>
  </si>
  <si>
    <t>FLAT COPPER BRAID 90AMPS</t>
  </si>
  <si>
    <t>CABLE CRAFT FCB90</t>
  </si>
  <si>
    <t>L.S.H. HEATSHRINK SLEEVE GREEN/YELLOW</t>
  </si>
  <si>
    <t>CABLE CRAFT CY10.0ZH</t>
  </si>
  <si>
    <t>(EARTH)</t>
  </si>
  <si>
    <t>EQUIPMENT CABLE LSZH 2.5mm² GR/YL</t>
  </si>
  <si>
    <t>ELAND CABLES, A2ZGY0025</t>
  </si>
  <si>
    <t>EQUIPMENT CABLE LSZH 1mm² GR/YL</t>
  </si>
  <si>
    <t>ELAND CABLES, A2ZGY0010</t>
  </si>
  <si>
    <t>IS1</t>
  </si>
  <si>
    <t>SWITCH DISCONNECTOR 4P 100A</t>
  </si>
  <si>
    <t>SCHEIDER ELEC. GS2JB4</t>
  </si>
  <si>
    <t>FITTED TO IS1</t>
  </si>
  <si>
    <t>BS FUSES 80A SIZE A4</t>
  </si>
  <si>
    <t>BUISSMANN SERIES TCP80</t>
  </si>
  <si>
    <t>NEUTRAL LINK 100A SIZE A4</t>
  </si>
  <si>
    <t>RS COMP. 242-1077</t>
  </si>
  <si>
    <t>TERMINAL SHROUDS 4P</t>
  </si>
  <si>
    <t>SCHNEIDER ELEC. GS1AP34</t>
  </si>
  <si>
    <t>EXTENSION SHAFT 400mm</t>
  </si>
  <si>
    <t>SCHNEIDER ELEC. GS2AE21</t>
  </si>
  <si>
    <t>HANDLE FRONT MOUNTED</t>
  </si>
  <si>
    <t>SCHNEIDER ELEC. GS2AH540</t>
  </si>
  <si>
    <t xml:space="preserve">EMI </t>
  </si>
  <si>
    <t>LINE FILTER 80A</t>
  </si>
  <si>
    <t>SCHAFFNER FN 3256-H80-35</t>
  </si>
  <si>
    <t>TX1</t>
  </si>
  <si>
    <t>TRANSFORMER, 350VA PRI-400V SEC-150V</t>
  </si>
  <si>
    <t>RJW ENGINEERING ST350</t>
  </si>
  <si>
    <t>QF1-12</t>
  </si>
  <si>
    <t>MCB-3 POLE 10A, TYPE D</t>
  </si>
  <si>
    <t>SCHNEIDER ELEC. A9F55310</t>
  </si>
  <si>
    <t>FITTED TO: QF1-12</t>
  </si>
  <si>
    <t>AUXILIARY CONTACT BLOCK C.O.</t>
  </si>
  <si>
    <t>SCHNEIDER ELEC. A9A26927</t>
  </si>
  <si>
    <t>FITTED TO QF1-12</t>
  </si>
  <si>
    <t>COMB BAR 3-POLE + AUX</t>
  </si>
  <si>
    <t>SCHNEIDER ELEC. A9XAH357</t>
  </si>
  <si>
    <t>PKT</t>
  </si>
  <si>
    <t>COMB BAR 3-POLE END CAPS</t>
  </si>
  <si>
    <t>SCHNEIDER ELEC. A9XPE310</t>
  </si>
  <si>
    <t>QF20</t>
  </si>
  <si>
    <t>MCB-1 POLE 4A, TYPE D</t>
  </si>
  <si>
    <t>SCHNEIDER ELEC. A9F55104</t>
  </si>
  <si>
    <t>QF 21</t>
  </si>
  <si>
    <t>MCB-1 POLE 2A, TYPE D</t>
  </si>
  <si>
    <t>SCHNEIDER ELEC. A9F55202</t>
  </si>
  <si>
    <t>QF22</t>
  </si>
  <si>
    <t>MCB-1 POLE 6A, TYPE D</t>
  </si>
  <si>
    <t>SCHNEIDER ELEC. A9F55106</t>
  </si>
  <si>
    <t>QF23</t>
  </si>
  <si>
    <t>MCB-1 POLE 10A, TYPE B</t>
  </si>
  <si>
    <t>SCHNEIDER ELEC. A9F53110</t>
  </si>
  <si>
    <t>FITTED TO: QF20-22</t>
  </si>
  <si>
    <t>GMM1</t>
  </si>
  <si>
    <t>FAN MOTOR CONTROL GMM EC/16</t>
  </si>
  <si>
    <t>GUNTER GN.GMM EC/16.2_UL</t>
  </si>
  <si>
    <t xml:space="preserve">KM </t>
  </si>
  <si>
    <t>CONTACTOR 3P 95A 24Vdc COIL</t>
  </si>
  <si>
    <t>SCHNEIDER ELEC. LC1 D95BD</t>
  </si>
  <si>
    <t>FITTED TO: KM</t>
  </si>
  <si>
    <t>AUX CONTACT BLOCK 2xN.O. &amp; 2xN.C.</t>
  </si>
  <si>
    <t>SCHNEIDER ELEC. LAD N22</t>
  </si>
  <si>
    <t>KA20,21,22</t>
  </si>
  <si>
    <t>PLUG IN RELAY DPDT 24Vac COIL</t>
  </si>
  <si>
    <t>OMRON G2R-2-SNDI-24DC</t>
  </si>
  <si>
    <t>RELAY BASE (PUSH-IN)</t>
  </si>
  <si>
    <t>OMRON P2RF-08-PU</t>
  </si>
  <si>
    <t>KA1</t>
  </si>
  <si>
    <t>PLUG IN RELAY 4PDT 24Vdc COIL</t>
  </si>
  <si>
    <t>OMRON MY4IN1-D2-24DCS</t>
  </si>
  <si>
    <t>FITTED TO KA1</t>
  </si>
  <si>
    <t>OMRON PYF-14-PU</t>
  </si>
  <si>
    <t>PSU</t>
  </si>
  <si>
    <t>POWER SUPPY UNIT 24Vdc 5A</t>
  </si>
  <si>
    <t>PHOENIX 2866750</t>
  </si>
  <si>
    <t>HL2-HL5</t>
  </si>
  <si>
    <t>LAMP HEAD WHITE</t>
  </si>
  <si>
    <t>SCHNEIDER ELEC. ZB4-BV013</t>
  </si>
  <si>
    <t>FITTED TO HL2-HL5</t>
  </si>
  <si>
    <t>LED LAMP BODY 24Vac/dc WHITE</t>
  </si>
  <si>
    <t xml:space="preserve"> SCHNEIDER ELEC. ZB4-BVB1</t>
  </si>
  <si>
    <t>HL1</t>
  </si>
  <si>
    <t>LAMP HEAD RED</t>
  </si>
  <si>
    <t xml:space="preserve"> SCHNEIDER ELEC. ZB4-BV043</t>
  </si>
  <si>
    <t>FITTED TO HL1</t>
  </si>
  <si>
    <t>LED LAMP BODY 24Vac/dc RED</t>
  </si>
  <si>
    <t xml:space="preserve"> SCHNEIDER ELEC. ZB4-BVB4</t>
  </si>
  <si>
    <t>D1-4</t>
  </si>
  <si>
    <t>LAMP TEST DIODE 24Vac/dc</t>
  </si>
  <si>
    <t xml:space="preserve"> SCHNEIDER ELEC. ZBZ G156</t>
  </si>
  <si>
    <t>SA1</t>
  </si>
  <si>
    <t xml:space="preserve"> SELECTOR SWITCH 2 POSITION, 90°, 2-POLE</t>
  </si>
  <si>
    <t>KRAUS &amp; NAIMER UK CA10B-A585-700EF</t>
  </si>
  <si>
    <t>ESCUTCHEON PLATE (OFF/RESET-ON)</t>
  </si>
  <si>
    <t>KRAUS &amp; NAIMER UK F*GB8892-97</t>
  </si>
  <si>
    <t>SB1, SB2</t>
  </si>
  <si>
    <t>PUSH BUTTON HEAD FLUSH WHITE</t>
  </si>
  <si>
    <t>SCHNEIDER ELEC. ZB4-BA1</t>
  </si>
  <si>
    <t>FITTTED TO SB1,SB2</t>
  </si>
  <si>
    <t xml:space="preserve">COMPLETE BODY 1xN.O. </t>
  </si>
  <si>
    <t>SCHNEIDER ELEC. ZB4-BZ101</t>
  </si>
  <si>
    <t>ES</t>
  </si>
  <si>
    <t>EMERG. STOP HEAD ϕ40 PSUHBUTTON RED</t>
  </si>
  <si>
    <t>SCHNEIDER ELEC. ZB4-BS844</t>
  </si>
  <si>
    <t xml:space="preserve">FITTED TO ES </t>
  </si>
  <si>
    <t>COMPLETE BODY 2xN.C.</t>
  </si>
  <si>
    <t>SCHNEIDER ELEC. ZB4-BZ104</t>
  </si>
  <si>
    <t xml:space="preserve"> ϕ60 CIRCULAR LABLE (EMERGENCY STOP)</t>
  </si>
  <si>
    <t>SCHNEIDER ELEC. ZBY9320</t>
  </si>
  <si>
    <t>FU1</t>
  </si>
  <si>
    <t>FUSE TERMINAL ASK1</t>
  </si>
  <si>
    <t>WEIDMULLER 0474560000</t>
  </si>
  <si>
    <t>END PLATE AP</t>
  </si>
  <si>
    <t>WEIDMULLER 0380360000</t>
  </si>
  <si>
    <t>FITTED IN: FU1</t>
  </si>
  <si>
    <t>FUSE CARTRIDGE 5A, 20X5mm</t>
  </si>
  <si>
    <t>BUSSMANN S506-5A-R</t>
  </si>
  <si>
    <t>LK1</t>
  </si>
  <si>
    <t>DISCONNECT TERMINAL SKAR/35</t>
  </si>
  <si>
    <t>WEIDMULLER 0172160000</t>
  </si>
  <si>
    <t>FITTED TO: LK1</t>
  </si>
  <si>
    <t>WEIDMULLER 0211360000</t>
  </si>
  <si>
    <t>DEEF THRO' TERMINAL SAK2.5/35</t>
  </si>
  <si>
    <t>WEIDMULLER 0380460000</t>
  </si>
  <si>
    <t>END PLATE AP(SAK2.5)</t>
  </si>
  <si>
    <t>WEIDMULLER 0279560000</t>
  </si>
  <si>
    <t>CROSS CONNECTION UNIT Q3 SAK2.5</t>
  </si>
  <si>
    <t>WEIDMULLER 0337100000</t>
  </si>
  <si>
    <t>DEEF THRO' TERMINAL SAK4/35</t>
  </si>
  <si>
    <t>WEIDMULLER 0443660000</t>
  </si>
  <si>
    <t>END PLATE AP(SAK4)</t>
  </si>
  <si>
    <t>WEIDMULLER 0117960000</t>
  </si>
  <si>
    <t>EARTH TERMINAL EK4/35</t>
  </si>
  <si>
    <t>WEIDMULLER 0661060000</t>
  </si>
  <si>
    <t>MOUNTING RAIL (DIN) TS35x15</t>
  </si>
  <si>
    <t>WEIDMULLER 0236400000</t>
  </si>
  <si>
    <t>END BRACKET (DIN) WEW35/2</t>
  </si>
  <si>
    <t>WEIDMULLER 1061200000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</si>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</sst>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164" fontId="8" fillId="0" borderId="13" xfId="1" applyNumberFormat="1" applyFont="1" applyBorder="1" applyAlignment="1" applyProtection="1">
      <alignment horizontal="center" vertical="center"/>
      <protection locked="0"/>
    </xf>
    <xf numFmtId="168" fontId="8" fillId="0" borderId="27" xfId="1" applyNumberFormat="1" applyFont="1" applyBorder="1" applyAlignment="1" applyProtection="1">
      <alignment horizontal="center" vertical="center"/>
      <protection locked="0"/>
    </xf>
    <xf numFmtId="168" fontId="8" fillId="0" borderId="28" xfId="1" applyNumberFormat="1" applyFont="1" applyBorder="1" applyAlignment="1" applyProtection="1">
      <alignment horizontal="center" vertical="center"/>
      <protection locked="0"/>
    </xf>
    <xf numFmtId="164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5" fontId="8" fillId="0" borderId="20" xfId="1" applyNumberFormat="1" applyFont="1" applyBorder="1" applyAlignment="1" applyProtection="1">
      <alignment horizontal="center" vertical="center"/>
      <protection locked="0"/>
    </xf>
    <xf numFmtId="164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67" fontId="7" fillId="0" borderId="10" xfId="1" applyNumberFormat="1" applyFont="1" applyBorder="1" applyAlignment="1" applyProtection="1">
      <alignment horizontal="center" vertical="center"/>
      <protection locked="0"/>
    </xf>
    <xf numFmtId="165" fontId="8" fillId="0" borderId="17" xfId="1" applyNumberFormat="1" applyFont="1" applyBorder="1" applyAlignment="1" applyProtection="1">
      <alignment horizontal="center" vertical="center"/>
      <protection locked="0"/>
    </xf>
    <xf numFmtId="164" fontId="8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5" fontId="8" fillId="0" borderId="14" xfId="1" applyNumberFormat="1" applyFont="1" applyBorder="1" applyAlignment="1" applyProtection="1">
      <alignment horizontal="center" vertical="center"/>
      <protection locked="0"/>
    </xf>
    <xf numFmtId="164" fontId="8" fillId="0" borderId="29" xfId="1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/>
    <xf numFmtId="164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68" fontId="6" fillId="0" borderId="9" xfId="1" applyNumberFormat="1" applyFont="1" applyBorder="1" applyAlignment="1">
      <alignment horizontal="center" vertical="center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3" fillId="0" borderId="0" xfId="2" applyAlignment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9DEQ/1007343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C106" activePane="bottomLeft" state="frozen"/>
      <selection pane="bottomLeft" activeCell="K43" sqref="K43"/>
    </sheetView>
  </sheetViews>
  <sheetFormatPr defaultColWidth="9.140625" defaultRowHeight="14.45"/>
  <cols>
    <col min="1" max="1" width="0.85546875" style="7" customWidth="1"/>
    <col min="2" max="2" width="21.140625" style="7" hidden="1" customWidth="1"/>
    <col min="3" max="3" width="16.28515625" style="7" customWidth="1"/>
    <col min="4" max="4" width="4" style="7" customWidth="1"/>
    <col min="5" max="5" width="5.42578125" style="7" customWidth="1"/>
    <col min="6" max="6" width="21" style="7" bestFit="1" customWidth="1"/>
    <col min="7" max="7" width="45.7109375" style="7" customWidth="1"/>
    <col min="8" max="8" width="31.28515625" style="7" bestFit="1" customWidth="1"/>
    <col min="9" max="10" width="15.7109375" style="7" customWidth="1"/>
    <col min="11" max="16" width="10.7109375" style="7" customWidth="1"/>
    <col min="17" max="17" width="14.28515625" style="7" customWidth="1"/>
    <col min="18" max="18" width="19.85546875" style="7" customWidth="1"/>
    <col min="19" max="16384" width="9.140625" style="7"/>
  </cols>
  <sheetData>
    <row r="1" spans="2:24">
      <c r="F1" s="8" t="s">
        <v>0</v>
      </c>
      <c r="G1" s="59" t="s">
        <v>1</v>
      </c>
      <c r="H1" s="60"/>
    </row>
    <row r="2" spans="2:24">
      <c r="F2" s="6" t="s">
        <v>2</v>
      </c>
      <c r="G2" s="48" t="s">
        <v>3</v>
      </c>
      <c r="H2" s="60"/>
    </row>
    <row r="3" spans="2:24">
      <c r="F3" s="6" t="s">
        <v>4</v>
      </c>
      <c r="G3" s="49" t="s">
        <v>5</v>
      </c>
      <c r="H3" s="61"/>
      <c r="I3" s="9" t="s">
        <v>6</v>
      </c>
      <c r="J3" s="10"/>
      <c r="L3" s="11"/>
      <c r="M3" s="12" t="s">
        <v>7</v>
      </c>
      <c r="N3" s="41" t="e">
        <f>SUM(P11:P158)</f>
        <v>#VALUE!</v>
      </c>
      <c r="O3" s="13"/>
      <c r="P3" s="13"/>
    </row>
    <row r="4" spans="2:24">
      <c r="F4" s="14" t="s">
        <v>8</v>
      </c>
      <c r="G4" s="50">
        <v>45673</v>
      </c>
      <c r="H4" s="60"/>
      <c r="I4" s="9" t="s">
        <v>9</v>
      </c>
      <c r="J4" s="15"/>
    </row>
    <row r="5" spans="2:24">
      <c r="F5" s="6" t="s">
        <v>10</v>
      </c>
      <c r="G5" s="51">
        <v>0.69930555555555551</v>
      </c>
      <c r="H5" s="60"/>
      <c r="I5" s="16" t="s">
        <v>11</v>
      </c>
      <c r="J5" s="17"/>
      <c r="L5" s="6" t="s">
        <v>12</v>
      </c>
      <c r="M5" s="5" t="s">
        <v>13</v>
      </c>
      <c r="N5" s="6"/>
      <c r="O5" s="6"/>
      <c r="P5" s="6"/>
    </row>
    <row r="6" spans="2:24">
      <c r="F6" s="5"/>
      <c r="G6" s="62" t="s">
        <v>14</v>
      </c>
      <c r="H6" s="60"/>
    </row>
    <row r="7" spans="2:24">
      <c r="B7" s="1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9"/>
      <c r="T7" s="19"/>
      <c r="U7" s="19"/>
      <c r="V7" s="19"/>
      <c r="W7" s="19"/>
      <c r="X7" s="19"/>
    </row>
    <row r="8" spans="2:24" ht="25.35" customHeight="1">
      <c r="B8" s="55" t="s">
        <v>15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2:24" ht="9" customHeight="1" thickBot="1"/>
    <row r="10" spans="2:24" ht="42" customHeight="1">
      <c r="B10" s="20" t="s">
        <v>16</v>
      </c>
      <c r="C10" s="20" t="s">
        <v>17</v>
      </c>
      <c r="D10" s="20" t="s">
        <v>18</v>
      </c>
      <c r="E10" s="20" t="s">
        <v>19</v>
      </c>
      <c r="F10" s="20" t="s">
        <v>20</v>
      </c>
      <c r="G10" s="21" t="s">
        <v>16</v>
      </c>
      <c r="H10" s="20" t="s">
        <v>21</v>
      </c>
      <c r="I10" s="20" t="s">
        <v>22</v>
      </c>
      <c r="J10" s="20" t="s">
        <v>23</v>
      </c>
      <c r="K10" s="21" t="s">
        <v>24</v>
      </c>
      <c r="L10" s="22" t="s">
        <v>25</v>
      </c>
      <c r="M10" s="23" t="s">
        <v>26</v>
      </c>
      <c r="N10" s="23" t="s">
        <v>27</v>
      </c>
      <c r="O10" s="24" t="s">
        <v>28</v>
      </c>
      <c r="P10" s="25" t="s">
        <v>29</v>
      </c>
      <c r="Q10" s="26" t="s">
        <v>30</v>
      </c>
      <c r="R10" s="20" t="s">
        <v>31</v>
      </c>
    </row>
    <row r="11" spans="2:24" ht="15" customHeight="1">
      <c r="B11" s="27"/>
      <c r="C11" s="46">
        <v>1</v>
      </c>
      <c r="D11" s="46">
        <v>1</v>
      </c>
      <c r="E11" s="46"/>
      <c r="F11" s="47" t="s">
        <v>32</v>
      </c>
      <c r="G11" s="47" t="s">
        <v>33</v>
      </c>
      <c r="H11" s="47" t="s">
        <v>34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35</v>
      </c>
    </row>
    <row r="12" spans="2:24" ht="15" customHeight="1">
      <c r="B12" s="27"/>
      <c r="C12" s="46">
        <v>2</v>
      </c>
      <c r="D12" s="46">
        <v>2</v>
      </c>
      <c r="E12" s="46"/>
      <c r="F12" s="47" t="s">
        <v>36</v>
      </c>
      <c r="G12" s="47" t="s">
        <v>37</v>
      </c>
      <c r="H12" s="47" t="s">
        <v>34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35</v>
      </c>
    </row>
    <row r="13" spans="2:24" ht="15" customHeight="1">
      <c r="B13" s="27"/>
      <c r="C13" s="46">
        <v>3</v>
      </c>
      <c r="D13" s="46">
        <v>1</v>
      </c>
      <c r="E13" s="46"/>
      <c r="F13" s="47" t="s">
        <v>38</v>
      </c>
      <c r="G13" s="47" t="s">
        <v>39</v>
      </c>
      <c r="H13" s="47" t="s">
        <v>40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35</v>
      </c>
    </row>
    <row r="14" spans="2:24" ht="15" customHeight="1">
      <c r="B14" s="27"/>
      <c r="C14" s="46">
        <v>4</v>
      </c>
      <c r="D14" s="46">
        <v>2</v>
      </c>
      <c r="E14" s="46"/>
      <c r="F14" s="47" t="s">
        <v>41</v>
      </c>
      <c r="G14" s="47" t="s">
        <v>42</v>
      </c>
      <c r="H14" s="47" t="s">
        <v>34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>
      <c r="B15" s="27"/>
      <c r="C15" s="46">
        <v>5</v>
      </c>
      <c r="D15" s="46">
        <v>1</v>
      </c>
      <c r="E15" s="46"/>
      <c r="F15" s="47" t="s">
        <v>43</v>
      </c>
      <c r="G15" s="47" t="s">
        <v>44</v>
      </c>
      <c r="H15" s="47" t="s">
        <v>34</v>
      </c>
      <c r="I15" s="29"/>
      <c r="J15" s="29"/>
      <c r="K15" s="30"/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35</v>
      </c>
    </row>
    <row r="16" spans="2:24" ht="15" customHeight="1">
      <c r="B16" s="27"/>
      <c r="C16" s="46">
        <v>6</v>
      </c>
      <c r="D16" s="46">
        <v>1</v>
      </c>
      <c r="E16" s="46"/>
      <c r="F16" s="47" t="s">
        <v>45</v>
      </c>
      <c r="G16" s="47" t="s">
        <v>46</v>
      </c>
      <c r="H16" s="47" t="s">
        <v>40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>
      <c r="B17" s="27"/>
      <c r="C17" s="46">
        <v>7</v>
      </c>
      <c r="D17" s="46">
        <v>1</v>
      </c>
      <c r="E17" s="46"/>
      <c r="F17" s="47" t="s">
        <v>47</v>
      </c>
      <c r="G17" s="47" t="s">
        <v>48</v>
      </c>
      <c r="H17" s="47" t="s">
        <v>40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>
      <c r="B18" s="27"/>
      <c r="C18" s="46">
        <v>8</v>
      </c>
      <c r="D18" s="46">
        <v>2</v>
      </c>
      <c r="E18" s="46"/>
      <c r="F18" s="47" t="s">
        <v>49</v>
      </c>
      <c r="G18" s="47" t="s">
        <v>50</v>
      </c>
      <c r="H18" s="47" t="s">
        <v>40</v>
      </c>
      <c r="I18" s="29"/>
      <c r="J18" s="29"/>
      <c r="K18" s="30"/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>
      <c r="B19" s="27"/>
      <c r="C19" s="46">
        <v>9</v>
      </c>
      <c r="D19" s="46">
        <v>1</v>
      </c>
      <c r="E19" s="46"/>
      <c r="F19" s="47" t="s">
        <v>51</v>
      </c>
      <c r="G19" s="47" t="s">
        <v>52</v>
      </c>
      <c r="H19" s="47" t="s">
        <v>40</v>
      </c>
      <c r="I19" s="29"/>
      <c r="J19" s="29"/>
      <c r="K19" s="30"/>
      <c r="L19" s="35">
        <v>0</v>
      </c>
      <c r="M19" s="1">
        <f t="shared" si="0"/>
        <v>0</v>
      </c>
      <c r="N19" s="36">
        <f t="shared" si="1"/>
        <v>0</v>
      </c>
      <c r="O19" s="2"/>
      <c r="P19" s="32">
        <f t="shared" si="2"/>
        <v>0</v>
      </c>
      <c r="Q19" s="33"/>
      <c r="R19" s="34"/>
    </row>
    <row r="20" spans="2:18" ht="15" customHeight="1">
      <c r="B20" s="27"/>
      <c r="C20" s="46">
        <v>10</v>
      </c>
      <c r="D20" s="46">
        <v>4</v>
      </c>
      <c r="E20" s="46"/>
      <c r="F20" s="47" t="s">
        <v>53</v>
      </c>
      <c r="G20" s="47" t="s">
        <v>54</v>
      </c>
      <c r="H20" s="47" t="s">
        <v>40</v>
      </c>
      <c r="I20" s="29"/>
      <c r="J20" s="29"/>
      <c r="K20" s="30"/>
      <c r="L20" s="31">
        <v>0</v>
      </c>
      <c r="M20" s="1">
        <f t="shared" si="0"/>
        <v>0</v>
      </c>
      <c r="N20" s="1">
        <f t="shared" si="1"/>
        <v>0</v>
      </c>
      <c r="O20" s="2"/>
      <c r="P20" s="32">
        <f t="shared" si="2"/>
        <v>0</v>
      </c>
      <c r="Q20" s="33"/>
      <c r="R20" s="34"/>
    </row>
    <row r="21" spans="2:18" ht="15" customHeight="1">
      <c r="B21" s="27"/>
      <c r="C21" s="46">
        <v>11</v>
      </c>
      <c r="D21" s="46">
        <v>2</v>
      </c>
      <c r="E21" s="46"/>
      <c r="F21" s="47" t="s">
        <v>55</v>
      </c>
      <c r="G21" s="47" t="s">
        <v>56</v>
      </c>
      <c r="H21" s="47" t="s">
        <v>57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>
      <c r="B22" s="27"/>
      <c r="C22" s="46">
        <v>12</v>
      </c>
      <c r="D22" s="46">
        <v>2</v>
      </c>
      <c r="E22" s="46"/>
      <c r="F22" s="47" t="s">
        <v>58</v>
      </c>
      <c r="G22" s="47" t="s">
        <v>56</v>
      </c>
      <c r="H22" s="47" t="s">
        <v>59</v>
      </c>
      <c r="I22" s="29"/>
      <c r="J22" s="29"/>
      <c r="K22" s="30"/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>
      <c r="B23" s="27"/>
      <c r="C23" s="46">
        <v>13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v>0</v>
      </c>
      <c r="J23" s="28">
        <v>0</v>
      </c>
      <c r="K23" s="28">
        <v>0</v>
      </c>
      <c r="L23" s="35">
        <v>0</v>
      </c>
      <c r="M23" s="1">
        <f t="shared" si="0"/>
        <v>0</v>
      </c>
      <c r="N23" s="36">
        <f t="shared" si="1"/>
        <v>0</v>
      </c>
      <c r="O23" s="2"/>
      <c r="P23" s="32">
        <f t="shared" si="2"/>
        <v>0</v>
      </c>
      <c r="Q23" s="33"/>
      <c r="R23" s="34"/>
    </row>
    <row r="24" spans="2:18" ht="15" customHeight="1">
      <c r="B24" s="27"/>
      <c r="C24" s="28">
        <v>14</v>
      </c>
      <c r="D24" s="28">
        <v>1</v>
      </c>
      <c r="E24" s="28"/>
      <c r="F24" s="29" t="s">
        <v>60</v>
      </c>
      <c r="G24" s="29" t="s">
        <v>61</v>
      </c>
      <c r="H24" s="29" t="s">
        <v>62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>
      <c r="B25" s="27"/>
      <c r="C25" s="46">
        <v>15</v>
      </c>
      <c r="D25" s="46">
        <v>3</v>
      </c>
      <c r="E25" s="46"/>
      <c r="F25" s="47" t="s">
        <v>63</v>
      </c>
      <c r="G25" s="47" t="s">
        <v>64</v>
      </c>
      <c r="H25" s="47" t="s">
        <v>40</v>
      </c>
      <c r="I25" s="29"/>
      <c r="J25" s="29"/>
      <c r="K25" s="30"/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>
      <c r="B26" s="27"/>
      <c r="C26" s="46">
        <v>16</v>
      </c>
      <c r="D26" s="46">
        <v>2</v>
      </c>
      <c r="E26" s="46"/>
      <c r="F26" s="47" t="s">
        <v>65</v>
      </c>
      <c r="G26" s="47" t="s">
        <v>66</v>
      </c>
      <c r="H26" s="47" t="s">
        <v>40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>
      <c r="B27" s="27"/>
      <c r="C27" s="46">
        <v>17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28">
        <v>0</v>
      </c>
      <c r="J27" s="28">
        <v>0</v>
      </c>
      <c r="K27" s="28">
        <v>0</v>
      </c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>
      <c r="B28" s="27"/>
      <c r="C28" s="28">
        <v>18</v>
      </c>
      <c r="D28" s="28">
        <v>5.7</v>
      </c>
      <c r="E28" s="28" t="s">
        <v>67</v>
      </c>
      <c r="F28" s="29" t="s">
        <v>68</v>
      </c>
      <c r="G28" s="29" t="s">
        <v>69</v>
      </c>
      <c r="H28" s="29" t="s">
        <v>70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>
      <c r="B29" s="27"/>
      <c r="C29" s="28">
        <v>19</v>
      </c>
      <c r="D29" s="28">
        <v>3.4</v>
      </c>
      <c r="E29" s="28" t="s">
        <v>67</v>
      </c>
      <c r="F29" s="29" t="s">
        <v>68</v>
      </c>
      <c r="G29" s="29" t="s">
        <v>71</v>
      </c>
      <c r="H29" s="29" t="s">
        <v>72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>
      <c r="B30" s="27"/>
      <c r="C30" s="46">
        <v>20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28">
        <v>0</v>
      </c>
      <c r="J30" s="28">
        <v>0</v>
      </c>
      <c r="K30" s="28">
        <v>0</v>
      </c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>
      <c r="B31" s="27"/>
      <c r="C31" s="46">
        <v>21</v>
      </c>
      <c r="D31" s="46">
        <v>2</v>
      </c>
      <c r="E31" s="46"/>
      <c r="F31" s="47" t="s">
        <v>73</v>
      </c>
      <c r="G31" s="47" t="s">
        <v>74</v>
      </c>
      <c r="H31" s="47" t="s">
        <v>75</v>
      </c>
      <c r="I31" s="29"/>
      <c r="J31" s="29"/>
      <c r="K31" s="30"/>
      <c r="L31" s="35">
        <v>0</v>
      </c>
      <c r="M31" s="1">
        <f t="shared" si="0"/>
        <v>0</v>
      </c>
      <c r="N31" s="36">
        <f t="shared" si="1"/>
        <v>0</v>
      </c>
      <c r="O31" s="2"/>
      <c r="P31" s="32">
        <f t="shared" si="2"/>
        <v>0</v>
      </c>
      <c r="Q31" s="33"/>
      <c r="R31" s="34"/>
    </row>
    <row r="32" spans="2:18" ht="15" customHeight="1">
      <c r="B32" s="27"/>
      <c r="C32" s="28">
        <v>22</v>
      </c>
      <c r="D32" s="28">
        <v>4</v>
      </c>
      <c r="E32" s="28"/>
      <c r="F32" s="29" t="s">
        <v>68</v>
      </c>
      <c r="G32" s="29" t="s">
        <v>76</v>
      </c>
      <c r="H32" s="29" t="s">
        <v>77</v>
      </c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>
      <c r="B33" s="27"/>
      <c r="C33" s="28">
        <v>2</v>
      </c>
      <c r="D33" s="28">
        <v>1</v>
      </c>
      <c r="E33" s="28"/>
      <c r="F33" s="29" t="s">
        <v>68</v>
      </c>
      <c r="G33" s="29" t="s">
        <v>78</v>
      </c>
      <c r="H33" s="29" t="s">
        <v>79</v>
      </c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>
      <c r="B34" s="27"/>
      <c r="C34" s="28">
        <v>24</v>
      </c>
      <c r="D34" s="28">
        <v>4</v>
      </c>
      <c r="E34" s="28"/>
      <c r="F34" s="29" t="s">
        <v>68</v>
      </c>
      <c r="G34" s="29" t="s">
        <v>80</v>
      </c>
      <c r="H34" s="29" t="s">
        <v>81</v>
      </c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>
      <c r="B35" s="27"/>
      <c r="C35" s="28">
        <v>25</v>
      </c>
      <c r="D35" s="28">
        <v>4</v>
      </c>
      <c r="E35" s="28"/>
      <c r="F35" s="29" t="s">
        <v>68</v>
      </c>
      <c r="G35" s="29" t="s">
        <v>82</v>
      </c>
      <c r="H35" s="29" t="s">
        <v>83</v>
      </c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>
      <c r="B36" s="27"/>
      <c r="C36" s="28">
        <v>26</v>
      </c>
      <c r="D36" s="28">
        <v>5</v>
      </c>
      <c r="E36" s="28"/>
      <c r="F36" s="29" t="s">
        <v>68</v>
      </c>
      <c r="G36" s="29" t="s">
        <v>84</v>
      </c>
      <c r="H36" s="29" t="s">
        <v>85</v>
      </c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>
      <c r="B37" s="27"/>
      <c r="C37" s="28">
        <v>27</v>
      </c>
      <c r="D37" s="28">
        <v>4</v>
      </c>
      <c r="E37" s="28"/>
      <c r="F37" s="29" t="s">
        <v>68</v>
      </c>
      <c r="G37" s="29" t="s">
        <v>86</v>
      </c>
      <c r="H37" s="29" t="s">
        <v>87</v>
      </c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>
      <c r="B38" s="27"/>
      <c r="C38" s="46">
        <v>28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28">
        <v>0</v>
      </c>
      <c r="J38" s="28">
        <v>0</v>
      </c>
      <c r="K38" s="28">
        <v>0</v>
      </c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>
      <c r="B39" s="27"/>
      <c r="C39" s="28">
        <v>29</v>
      </c>
      <c r="D39" s="28" t="s">
        <v>88</v>
      </c>
      <c r="E39" s="28"/>
      <c r="F39" s="29" t="s">
        <v>68</v>
      </c>
      <c r="G39" s="29" t="s">
        <v>89</v>
      </c>
      <c r="H39" s="29" t="s">
        <v>90</v>
      </c>
      <c r="I39" s="29"/>
      <c r="J39" s="29"/>
      <c r="K39" s="30"/>
      <c r="L39" s="35">
        <v>0</v>
      </c>
      <c r="M39" s="1">
        <f t="shared" si="0"/>
        <v>0</v>
      </c>
      <c r="N39" s="36" t="e">
        <f t="shared" si="1"/>
        <v>#VALUE!</v>
      </c>
      <c r="O39" s="2"/>
      <c r="P39" s="32" t="e">
        <f t="shared" si="2"/>
        <v>#VALUE!</v>
      </c>
      <c r="Q39" s="33"/>
      <c r="R39" s="34"/>
    </row>
    <row r="40" spans="2:18" ht="15" customHeight="1">
      <c r="B40" s="27"/>
      <c r="C40" s="28">
        <v>30</v>
      </c>
      <c r="D40" s="28" t="s">
        <v>88</v>
      </c>
      <c r="E40" s="28"/>
      <c r="F40" s="29" t="s">
        <v>68</v>
      </c>
      <c r="G40" s="29" t="s">
        <v>91</v>
      </c>
      <c r="H40" s="29" t="s">
        <v>92</v>
      </c>
      <c r="I40" s="29"/>
      <c r="J40" s="29"/>
      <c r="K40" s="30"/>
      <c r="L40" s="31">
        <v>0</v>
      </c>
      <c r="M40" s="1">
        <f t="shared" si="0"/>
        <v>0</v>
      </c>
      <c r="N40" s="1" t="e">
        <f t="shared" si="1"/>
        <v>#VALUE!</v>
      </c>
      <c r="O40" s="2"/>
      <c r="P40" s="32" t="e">
        <f t="shared" si="2"/>
        <v>#VALUE!</v>
      </c>
      <c r="Q40" s="33"/>
      <c r="R40" s="34"/>
    </row>
    <row r="41" spans="2:18" ht="15" customHeight="1">
      <c r="B41" s="27"/>
      <c r="C41" s="46">
        <v>31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28">
        <v>0</v>
      </c>
      <c r="J41" s="28">
        <v>0</v>
      </c>
      <c r="K41" s="28">
        <v>0</v>
      </c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>
      <c r="B42" s="27"/>
      <c r="C42" s="46">
        <v>32</v>
      </c>
      <c r="D42" s="46">
        <v>1</v>
      </c>
      <c r="E42" s="46"/>
      <c r="F42" s="47" t="s">
        <v>93</v>
      </c>
      <c r="G42" s="47" t="s">
        <v>94</v>
      </c>
      <c r="H42" s="47" t="s">
        <v>95</v>
      </c>
      <c r="I42" s="29"/>
      <c r="J42" s="29" t="s">
        <v>96</v>
      </c>
      <c r="K42" s="30">
        <v>47.74</v>
      </c>
      <c r="L42" s="31">
        <v>0</v>
      </c>
      <c r="M42" s="1">
        <f t="shared" si="0"/>
        <v>47.74</v>
      </c>
      <c r="N42" s="1">
        <f t="shared" si="1"/>
        <v>47.74</v>
      </c>
      <c r="O42" s="2"/>
      <c r="P42" s="32">
        <f t="shared" si="2"/>
        <v>47.74</v>
      </c>
      <c r="Q42" s="33"/>
      <c r="R42" s="34"/>
    </row>
    <row r="43" spans="2:18" ht="15" customHeight="1">
      <c r="B43" s="27"/>
      <c r="C43" s="28">
        <v>33</v>
      </c>
      <c r="D43" s="28">
        <v>2</v>
      </c>
      <c r="E43" s="28"/>
      <c r="F43" s="29" t="s">
        <v>97</v>
      </c>
      <c r="G43" s="29" t="s">
        <v>98</v>
      </c>
      <c r="H43" s="29" t="s">
        <v>99</v>
      </c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>
      <c r="B44" s="27"/>
      <c r="C44" s="28">
        <v>34</v>
      </c>
      <c r="D44" s="28">
        <v>1</v>
      </c>
      <c r="E44" s="28"/>
      <c r="F44" s="29" t="s">
        <v>68</v>
      </c>
      <c r="G44" s="29" t="s">
        <v>100</v>
      </c>
      <c r="H44" s="29" t="s">
        <v>101</v>
      </c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>
      <c r="B45" s="27"/>
      <c r="C45" s="46">
        <v>35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28">
        <v>0</v>
      </c>
      <c r="J45" s="28">
        <v>0</v>
      </c>
      <c r="K45" s="28">
        <v>0</v>
      </c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>
      <c r="B46" s="27"/>
      <c r="C46" s="28">
        <v>36</v>
      </c>
      <c r="D46" s="28">
        <v>2</v>
      </c>
      <c r="E46" s="28"/>
      <c r="F46" s="29" t="s">
        <v>102</v>
      </c>
      <c r="G46" s="29" t="s">
        <v>103</v>
      </c>
      <c r="H46" s="29" t="s">
        <v>104</v>
      </c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>
      <c r="B47" s="27"/>
      <c r="C47" s="46">
        <v>37</v>
      </c>
      <c r="D47" s="46">
        <v>2</v>
      </c>
      <c r="E47" s="46"/>
      <c r="F47" s="47" t="s">
        <v>68</v>
      </c>
      <c r="G47" s="47" t="s">
        <v>105</v>
      </c>
      <c r="H47" s="47" t="s">
        <v>106</v>
      </c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>
      <c r="B48" s="27"/>
      <c r="C48" s="46">
        <v>38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28">
        <v>0</v>
      </c>
      <c r="J48" s="28">
        <v>0</v>
      </c>
      <c r="K48" s="28">
        <v>0</v>
      </c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>
      <c r="B49" s="27"/>
      <c r="C49" s="46">
        <v>39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28">
        <v>0</v>
      </c>
      <c r="J49" s="28">
        <v>0</v>
      </c>
      <c r="K49" s="28">
        <v>0</v>
      </c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>
      <c r="B50" s="27"/>
      <c r="C50" s="46">
        <v>40</v>
      </c>
      <c r="D50" s="46">
        <v>1</v>
      </c>
      <c r="E50" s="46"/>
      <c r="F50" s="47" t="s">
        <v>107</v>
      </c>
      <c r="G50" s="47" t="s">
        <v>108</v>
      </c>
      <c r="H50" s="47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>
      <c r="B51" s="27"/>
      <c r="C51" s="46">
        <v>41</v>
      </c>
      <c r="D51" s="46">
        <v>1</v>
      </c>
      <c r="E51" s="46"/>
      <c r="F51" s="47" t="s">
        <v>109</v>
      </c>
      <c r="G51" s="47" t="s">
        <v>110</v>
      </c>
      <c r="H51" s="47" t="s">
        <v>111</v>
      </c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>
      <c r="B52" s="27"/>
      <c r="C52" s="46">
        <v>42</v>
      </c>
      <c r="D52" s="46">
        <v>2</v>
      </c>
      <c r="E52" s="46"/>
      <c r="F52" s="47" t="s">
        <v>112</v>
      </c>
      <c r="G52" s="47" t="s">
        <v>113</v>
      </c>
      <c r="H52" s="47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>
      <c r="B53" s="27"/>
      <c r="C53" s="46">
        <v>43</v>
      </c>
      <c r="D53" s="46">
        <v>2</v>
      </c>
      <c r="E53" s="46"/>
      <c r="F53" s="47" t="s">
        <v>114</v>
      </c>
      <c r="G53" s="47" t="s">
        <v>115</v>
      </c>
      <c r="H53" s="47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>
      <c r="B54" s="27"/>
      <c r="C54" s="46">
        <v>44</v>
      </c>
      <c r="D54" s="46">
        <v>1</v>
      </c>
      <c r="E54" s="46"/>
      <c r="F54" s="47" t="s">
        <v>116</v>
      </c>
      <c r="G54" s="47" t="s">
        <v>117</v>
      </c>
      <c r="H54" s="47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>
      <c r="B55" s="27"/>
      <c r="C55" s="46">
        <v>45</v>
      </c>
      <c r="D55" s="46">
        <v>1</v>
      </c>
      <c r="E55" s="46" t="s">
        <v>118</v>
      </c>
      <c r="F55" s="47" t="s">
        <v>119</v>
      </c>
      <c r="G55" s="47" t="s">
        <v>120</v>
      </c>
      <c r="H55" s="47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>
      <c r="B56" s="27"/>
      <c r="C56" s="46">
        <v>46</v>
      </c>
      <c r="D56" s="46">
        <v>1</v>
      </c>
      <c r="E56" s="46"/>
      <c r="F56" s="47" t="s">
        <v>68</v>
      </c>
      <c r="G56" s="47" t="s">
        <v>121</v>
      </c>
      <c r="H56" s="47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>
      <c r="B57" s="27"/>
      <c r="C57" s="46">
        <v>47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28">
        <v>0</v>
      </c>
      <c r="J57" s="28">
        <v>0</v>
      </c>
      <c r="K57" s="28">
        <v>0</v>
      </c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>
      <c r="B58" s="27"/>
      <c r="C58" s="46">
        <v>48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28">
        <v>0</v>
      </c>
      <c r="J58" s="28">
        <v>0</v>
      </c>
      <c r="K58" s="28">
        <v>0</v>
      </c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>
      <c r="B59" s="27"/>
      <c r="C59" s="46">
        <v>49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28">
        <v>0</v>
      </c>
      <c r="J59" s="28">
        <v>0</v>
      </c>
      <c r="K59" s="28">
        <v>0</v>
      </c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>
      <c r="B60" s="27"/>
      <c r="C60" s="28">
        <v>50</v>
      </c>
      <c r="D60" s="28" t="s">
        <v>88</v>
      </c>
      <c r="E60" s="28"/>
      <c r="F60" s="29" t="s">
        <v>122</v>
      </c>
      <c r="G60" s="29" t="s">
        <v>123</v>
      </c>
      <c r="H60" s="29" t="s">
        <v>124</v>
      </c>
      <c r="I60" s="29" t="s">
        <v>125</v>
      </c>
      <c r="J60" s="29"/>
      <c r="K60" s="30"/>
      <c r="L60" s="31">
        <v>0</v>
      </c>
      <c r="M60" s="1">
        <f t="shared" si="3"/>
        <v>0</v>
      </c>
      <c r="N60" s="1" t="e">
        <f t="shared" si="4"/>
        <v>#VALUE!</v>
      </c>
      <c r="O60" s="2"/>
      <c r="P60" s="32" t="e">
        <f t="shared" si="2"/>
        <v>#VALUE!</v>
      </c>
      <c r="Q60" s="33"/>
      <c r="R60" s="34"/>
    </row>
    <row r="61" spans="2:18" ht="15" customHeight="1">
      <c r="B61" s="27"/>
      <c r="C61" s="28">
        <v>51</v>
      </c>
      <c r="D61" s="28" t="s">
        <v>88</v>
      </c>
      <c r="E61" s="28"/>
      <c r="F61" s="29" t="s">
        <v>122</v>
      </c>
      <c r="G61" s="29" t="s">
        <v>126</v>
      </c>
      <c r="H61" s="29" t="s">
        <v>127</v>
      </c>
      <c r="I61" s="29" t="s">
        <v>125</v>
      </c>
      <c r="J61" s="29"/>
      <c r="K61" s="30"/>
      <c r="L61" s="35">
        <v>0</v>
      </c>
      <c r="M61" s="1">
        <f t="shared" si="3"/>
        <v>0</v>
      </c>
      <c r="N61" s="36" t="e">
        <f t="shared" si="4"/>
        <v>#VALUE!</v>
      </c>
      <c r="O61" s="2"/>
      <c r="P61" s="32" t="e">
        <f t="shared" si="2"/>
        <v>#VALUE!</v>
      </c>
      <c r="Q61" s="33"/>
      <c r="R61" s="34"/>
    </row>
    <row r="62" spans="2:18" ht="15" customHeight="1">
      <c r="B62" s="27"/>
      <c r="C62" s="28">
        <v>52</v>
      </c>
      <c r="D62" s="28" t="s">
        <v>88</v>
      </c>
      <c r="E62" s="28"/>
      <c r="F62" s="29" t="s">
        <v>122</v>
      </c>
      <c r="G62" s="29" t="s">
        <v>128</v>
      </c>
      <c r="H62" s="29" t="s">
        <v>129</v>
      </c>
      <c r="I62" s="29" t="s">
        <v>125</v>
      </c>
      <c r="J62" s="29"/>
      <c r="K62" s="30"/>
      <c r="L62" s="31">
        <v>0</v>
      </c>
      <c r="M62" s="1">
        <f t="shared" si="3"/>
        <v>0</v>
      </c>
      <c r="N62" s="1" t="e">
        <f t="shared" si="4"/>
        <v>#VALUE!</v>
      </c>
      <c r="O62" s="2"/>
      <c r="P62" s="32" t="e">
        <f t="shared" si="2"/>
        <v>#VALUE!</v>
      </c>
      <c r="Q62" s="33"/>
      <c r="R62" s="34"/>
    </row>
    <row r="63" spans="2:18" ht="15" customHeight="1">
      <c r="B63" s="27"/>
      <c r="C63" s="28">
        <v>53</v>
      </c>
      <c r="D63" s="28" t="s">
        <v>88</v>
      </c>
      <c r="E63" s="28"/>
      <c r="F63" s="29" t="s">
        <v>122</v>
      </c>
      <c r="G63" s="29" t="s">
        <v>130</v>
      </c>
      <c r="H63" s="29" t="s">
        <v>131</v>
      </c>
      <c r="I63" s="29" t="s">
        <v>125</v>
      </c>
      <c r="J63" s="29"/>
      <c r="K63" s="30"/>
      <c r="L63" s="35">
        <v>0</v>
      </c>
      <c r="M63" s="1">
        <f t="shared" si="3"/>
        <v>0</v>
      </c>
      <c r="N63" s="36" t="e">
        <f t="shared" si="4"/>
        <v>#VALUE!</v>
      </c>
      <c r="O63" s="2"/>
      <c r="P63" s="32" t="e">
        <f t="shared" si="2"/>
        <v>#VALUE!</v>
      </c>
      <c r="Q63" s="33"/>
      <c r="R63" s="34"/>
    </row>
    <row r="64" spans="2:18" ht="15" customHeight="1">
      <c r="B64" s="27"/>
      <c r="C64" s="28">
        <v>54</v>
      </c>
      <c r="D64" s="28" t="s">
        <v>88</v>
      </c>
      <c r="E64" s="28"/>
      <c r="F64" s="29" t="s">
        <v>122</v>
      </c>
      <c r="G64" s="29" t="s">
        <v>132</v>
      </c>
      <c r="H64" s="29" t="s">
        <v>133</v>
      </c>
      <c r="I64" s="29" t="s">
        <v>125</v>
      </c>
      <c r="J64" s="29"/>
      <c r="K64" s="30"/>
      <c r="L64" s="31">
        <v>0</v>
      </c>
      <c r="M64" s="1">
        <f t="shared" si="3"/>
        <v>0</v>
      </c>
      <c r="N64" s="1" t="e">
        <f t="shared" si="4"/>
        <v>#VALUE!</v>
      </c>
      <c r="O64" s="2"/>
      <c r="P64" s="32" t="e">
        <f t="shared" si="2"/>
        <v>#VALUE!</v>
      </c>
      <c r="Q64" s="33"/>
      <c r="R64" s="34"/>
    </row>
    <row r="65" spans="2:18" ht="15" customHeight="1">
      <c r="B65" s="27"/>
      <c r="C65" s="28">
        <v>55</v>
      </c>
      <c r="D65" s="28" t="s">
        <v>88</v>
      </c>
      <c r="E65" s="28"/>
      <c r="F65" s="29" t="s">
        <v>122</v>
      </c>
      <c r="G65" s="29" t="s">
        <v>134</v>
      </c>
      <c r="H65" s="29" t="s">
        <v>135</v>
      </c>
      <c r="I65" s="29" t="s">
        <v>125</v>
      </c>
      <c r="J65" s="29"/>
      <c r="K65" s="30"/>
      <c r="L65" s="35">
        <v>0</v>
      </c>
      <c r="M65" s="1">
        <f t="shared" si="3"/>
        <v>0</v>
      </c>
      <c r="N65" s="36" t="e">
        <f t="shared" si="4"/>
        <v>#VALUE!</v>
      </c>
      <c r="O65" s="2"/>
      <c r="P65" s="32" t="e">
        <f t="shared" si="2"/>
        <v>#VALUE!</v>
      </c>
      <c r="Q65" s="33"/>
      <c r="R65" s="34"/>
    </row>
    <row r="66" spans="2:18" ht="15" customHeight="1">
      <c r="B66" s="27"/>
      <c r="C66" s="28">
        <v>56</v>
      </c>
      <c r="D66" s="28" t="s">
        <v>88</v>
      </c>
      <c r="E66" s="28"/>
      <c r="F66" s="29" t="s">
        <v>122</v>
      </c>
      <c r="G66" s="29" t="s">
        <v>136</v>
      </c>
      <c r="H66" s="29" t="s">
        <v>137</v>
      </c>
      <c r="I66" s="29" t="s">
        <v>125</v>
      </c>
      <c r="J66" s="29"/>
      <c r="K66" s="30"/>
      <c r="L66" s="31">
        <v>0</v>
      </c>
      <c r="M66" s="1">
        <f t="shared" si="3"/>
        <v>0</v>
      </c>
      <c r="N66" s="1" t="e">
        <f t="shared" si="4"/>
        <v>#VALUE!</v>
      </c>
      <c r="O66" s="2"/>
      <c r="P66" s="32" t="e">
        <f t="shared" si="2"/>
        <v>#VALUE!</v>
      </c>
      <c r="Q66" s="33"/>
      <c r="R66" s="34"/>
    </row>
    <row r="67" spans="2:18" ht="15" customHeight="1">
      <c r="B67" s="27"/>
      <c r="C67" s="28">
        <v>57</v>
      </c>
      <c r="D67" s="28" t="s">
        <v>88</v>
      </c>
      <c r="E67" s="28"/>
      <c r="F67" s="29" t="s">
        <v>138</v>
      </c>
      <c r="G67" s="29" t="s">
        <v>139</v>
      </c>
      <c r="H67" s="29" t="s">
        <v>140</v>
      </c>
      <c r="I67" s="29" t="s">
        <v>125</v>
      </c>
      <c r="J67" s="29"/>
      <c r="K67" s="30"/>
      <c r="L67" s="35">
        <v>0</v>
      </c>
      <c r="M67" s="1">
        <f t="shared" si="3"/>
        <v>0</v>
      </c>
      <c r="N67" s="36" t="e">
        <f t="shared" si="4"/>
        <v>#VALUE!</v>
      </c>
      <c r="O67" s="2"/>
      <c r="P67" s="32" t="e">
        <f t="shared" si="2"/>
        <v>#VALUE!</v>
      </c>
      <c r="Q67" s="33"/>
      <c r="R67" s="34"/>
    </row>
    <row r="68" spans="2:18" ht="15" customHeight="1">
      <c r="B68" s="27"/>
      <c r="C68" s="28">
        <v>58</v>
      </c>
      <c r="D68" s="28" t="s">
        <v>88</v>
      </c>
      <c r="E68" s="28"/>
      <c r="F68" s="29" t="s">
        <v>138</v>
      </c>
      <c r="G68" s="29" t="s">
        <v>141</v>
      </c>
      <c r="H68" s="29" t="s">
        <v>142</v>
      </c>
      <c r="I68" s="29" t="s">
        <v>125</v>
      </c>
      <c r="J68" s="29"/>
      <c r="K68" s="30"/>
      <c r="L68" s="31">
        <v>0</v>
      </c>
      <c r="M68" s="1">
        <f t="shared" si="3"/>
        <v>0</v>
      </c>
      <c r="N68" s="1" t="e">
        <f t="shared" si="4"/>
        <v>#VALUE!</v>
      </c>
      <c r="O68" s="2"/>
      <c r="P68" s="32" t="e">
        <f t="shared" si="2"/>
        <v>#VALUE!</v>
      </c>
      <c r="Q68" s="33"/>
      <c r="R68" s="34"/>
    </row>
    <row r="69" spans="2:18" ht="15" customHeight="1">
      <c r="B69" s="27"/>
      <c r="C69" s="28">
        <v>59</v>
      </c>
      <c r="D69" s="28" t="s">
        <v>88</v>
      </c>
      <c r="E69" s="28"/>
      <c r="F69" s="29" t="s">
        <v>143</v>
      </c>
      <c r="G69" s="29" t="s">
        <v>144</v>
      </c>
      <c r="H69" s="29" t="s">
        <v>145</v>
      </c>
      <c r="I69" s="29" t="s">
        <v>125</v>
      </c>
      <c r="J69" s="29"/>
      <c r="K69" s="30"/>
      <c r="L69" s="35">
        <v>0</v>
      </c>
      <c r="M69" s="1">
        <f t="shared" si="3"/>
        <v>0</v>
      </c>
      <c r="N69" s="36" t="e">
        <f t="shared" si="4"/>
        <v>#VALUE!</v>
      </c>
      <c r="O69" s="2"/>
      <c r="P69" s="32" t="e">
        <f t="shared" si="2"/>
        <v>#VALUE!</v>
      </c>
      <c r="Q69" s="33"/>
      <c r="R69" s="34"/>
    </row>
    <row r="70" spans="2:18" ht="15" customHeight="1">
      <c r="B70" s="27"/>
      <c r="C70" s="28">
        <v>60</v>
      </c>
      <c r="D70" s="28" t="s">
        <v>88</v>
      </c>
      <c r="E70" s="28"/>
      <c r="F70" s="29" t="s">
        <v>146</v>
      </c>
      <c r="G70" s="29" t="s">
        <v>147</v>
      </c>
      <c r="H70" s="29" t="s">
        <v>148</v>
      </c>
      <c r="I70" s="29" t="s">
        <v>125</v>
      </c>
      <c r="J70" s="29"/>
      <c r="K70" s="30"/>
      <c r="L70" s="31">
        <v>0</v>
      </c>
      <c r="M70" s="1">
        <f t="shared" si="3"/>
        <v>0</v>
      </c>
      <c r="N70" s="1" t="e">
        <f t="shared" si="4"/>
        <v>#VALUE!</v>
      </c>
      <c r="O70" s="2"/>
      <c r="P70" s="32" t="e">
        <f t="shared" si="2"/>
        <v>#VALUE!</v>
      </c>
      <c r="Q70" s="33"/>
      <c r="R70" s="34"/>
    </row>
    <row r="71" spans="2:18" ht="15" customHeight="1">
      <c r="B71" s="27"/>
      <c r="C71" s="28">
        <v>61</v>
      </c>
      <c r="D71" s="28" t="s">
        <v>88</v>
      </c>
      <c r="E71" s="28"/>
      <c r="F71" s="29" t="s">
        <v>68</v>
      </c>
      <c r="G71" s="29" t="s">
        <v>149</v>
      </c>
      <c r="H71" s="29" t="s">
        <v>150</v>
      </c>
      <c r="I71" s="29" t="s">
        <v>125</v>
      </c>
      <c r="J71" s="29"/>
      <c r="K71" s="30"/>
      <c r="L71" s="35">
        <v>0</v>
      </c>
      <c r="M71" s="1">
        <f t="shared" si="3"/>
        <v>0</v>
      </c>
      <c r="N71" s="36" t="e">
        <f t="shared" si="4"/>
        <v>#VALUE!</v>
      </c>
      <c r="O71" s="2"/>
      <c r="P71" s="32" t="e">
        <f t="shared" si="2"/>
        <v>#VALUE!</v>
      </c>
      <c r="Q71" s="33"/>
      <c r="R71" s="34"/>
    </row>
    <row r="72" spans="2:18" ht="15" customHeight="1">
      <c r="B72" s="27"/>
      <c r="C72" s="46">
        <v>62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28">
        <v>0</v>
      </c>
      <c r="K72" s="28">
        <v>0</v>
      </c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>
      <c r="B73" s="27"/>
      <c r="C73" s="28">
        <v>63</v>
      </c>
      <c r="D73" s="28" t="s">
        <v>88</v>
      </c>
      <c r="E73" s="28"/>
      <c r="F73" s="29" t="s">
        <v>151</v>
      </c>
      <c r="G73" s="29" t="s">
        <v>152</v>
      </c>
      <c r="H73" s="29" t="s">
        <v>153</v>
      </c>
      <c r="I73" s="29"/>
      <c r="J73" s="29"/>
      <c r="K73" s="30"/>
      <c r="L73" s="35">
        <v>0</v>
      </c>
      <c r="M73" s="1">
        <f t="shared" si="3"/>
        <v>0</v>
      </c>
      <c r="N73" s="36" t="e">
        <f t="shared" si="4"/>
        <v>#VALUE!</v>
      </c>
      <c r="O73" s="2"/>
      <c r="P73" s="32" t="e">
        <f t="shared" si="2"/>
        <v>#VALUE!</v>
      </c>
      <c r="Q73" s="33"/>
      <c r="R73" s="34"/>
    </row>
    <row r="74" spans="2:18" ht="15" customHeight="1">
      <c r="B74" s="27"/>
      <c r="C74" s="28">
        <v>64</v>
      </c>
      <c r="D74" s="28" t="s">
        <v>88</v>
      </c>
      <c r="E74" s="28"/>
      <c r="F74" s="29" t="s">
        <v>68</v>
      </c>
      <c r="G74" s="29" t="s">
        <v>154</v>
      </c>
      <c r="H74" s="29" t="s">
        <v>155</v>
      </c>
      <c r="I74" s="29"/>
      <c r="J74" s="29"/>
      <c r="K74" s="30"/>
      <c r="L74" s="31">
        <v>0</v>
      </c>
      <c r="M74" s="1">
        <f t="shared" si="3"/>
        <v>0</v>
      </c>
      <c r="N74" s="1" t="e">
        <f t="shared" si="4"/>
        <v>#VALUE!</v>
      </c>
      <c r="O74" s="2"/>
      <c r="P74" s="32" t="e">
        <f t="shared" si="2"/>
        <v>#VALUE!</v>
      </c>
      <c r="Q74" s="33"/>
      <c r="R74" s="34"/>
    </row>
    <row r="75" spans="2:18" ht="15" customHeight="1">
      <c r="B75" s="27"/>
      <c r="C75" s="28">
        <v>65</v>
      </c>
      <c r="D75" s="28" t="s">
        <v>88</v>
      </c>
      <c r="E75" s="28"/>
      <c r="F75" s="29" t="s">
        <v>156</v>
      </c>
      <c r="G75" s="29" t="s">
        <v>157</v>
      </c>
      <c r="H75" s="29" t="s">
        <v>158</v>
      </c>
      <c r="I75" s="29"/>
      <c r="J75" s="29"/>
      <c r="K75" s="30"/>
      <c r="L75" s="35">
        <v>0</v>
      </c>
      <c r="M75" s="1">
        <f t="shared" ref="M75:M106" si="5">SUM(100-L75)/100*K75</f>
        <v>0</v>
      </c>
      <c r="N75" s="36" t="e">
        <f t="shared" ref="N75:N106" si="6">SUM(D75*M75)</f>
        <v>#VALUE!</v>
      </c>
      <c r="O75" s="2"/>
      <c r="P75" s="32" t="e">
        <f t="shared" si="2"/>
        <v>#VALUE!</v>
      </c>
      <c r="Q75" s="33"/>
      <c r="R75" s="34"/>
    </row>
    <row r="76" spans="2:18" ht="15" customHeight="1">
      <c r="B76" s="27"/>
      <c r="C76" s="28">
        <v>66</v>
      </c>
      <c r="D76" s="28" t="s">
        <v>88</v>
      </c>
      <c r="E76" s="28"/>
      <c r="F76" s="29" t="s">
        <v>156</v>
      </c>
      <c r="G76" s="29" t="s">
        <v>159</v>
      </c>
      <c r="H76" s="29" t="s">
        <v>160</v>
      </c>
      <c r="I76" s="29" t="s">
        <v>125</v>
      </c>
      <c r="J76" s="29"/>
      <c r="K76" s="30"/>
      <c r="L76" s="31">
        <v>0</v>
      </c>
      <c r="M76" s="1">
        <f t="shared" si="5"/>
        <v>0</v>
      </c>
      <c r="N76" s="1" t="e">
        <f t="shared" si="6"/>
        <v>#VALUE!</v>
      </c>
      <c r="O76" s="2"/>
      <c r="P76" s="32" t="e">
        <f t="shared" ref="P76:P139" si="7">ROUND(SUM((O76/100+1)*N76),2)</f>
        <v>#VALUE!</v>
      </c>
      <c r="Q76" s="33"/>
      <c r="R76" s="34"/>
    </row>
    <row r="77" spans="2:18" ht="15" customHeight="1">
      <c r="B77" s="27"/>
      <c r="C77" s="46">
        <v>67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28">
        <v>0</v>
      </c>
      <c r="K77" s="28">
        <v>0</v>
      </c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>
      <c r="B78" s="27"/>
      <c r="C78" s="28">
        <v>68</v>
      </c>
      <c r="D78" s="28">
        <v>1</v>
      </c>
      <c r="E78" s="28"/>
      <c r="F78" s="29" t="s">
        <v>161</v>
      </c>
      <c r="G78" s="29" t="s">
        <v>162</v>
      </c>
      <c r="H78" s="29" t="s">
        <v>163</v>
      </c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>
      <c r="B79" s="27"/>
      <c r="C79" s="28">
        <v>69</v>
      </c>
      <c r="D79" s="28">
        <v>3</v>
      </c>
      <c r="E79" s="28"/>
      <c r="F79" s="29" t="s">
        <v>164</v>
      </c>
      <c r="G79" s="29" t="s">
        <v>165</v>
      </c>
      <c r="H79" s="29" t="s">
        <v>166</v>
      </c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>
      <c r="B80" s="27"/>
      <c r="C80" s="46">
        <v>70</v>
      </c>
      <c r="D80" s="46">
        <v>1</v>
      </c>
      <c r="E80" s="46"/>
      <c r="F80" s="47" t="s">
        <v>164</v>
      </c>
      <c r="G80" s="47" t="s">
        <v>167</v>
      </c>
      <c r="H80" s="47" t="s">
        <v>168</v>
      </c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>
      <c r="B81" s="27"/>
      <c r="C81" s="28">
        <v>71</v>
      </c>
      <c r="D81" s="28">
        <v>2</v>
      </c>
      <c r="E81" s="28"/>
      <c r="F81" s="29" t="s">
        <v>164</v>
      </c>
      <c r="G81" s="29" t="s">
        <v>169</v>
      </c>
      <c r="H81" s="29" t="s">
        <v>170</v>
      </c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>
      <c r="B82" s="27"/>
      <c r="C82" s="28">
        <v>72</v>
      </c>
      <c r="D82" s="28">
        <v>1</v>
      </c>
      <c r="E82" s="28"/>
      <c r="F82" s="29" t="s">
        <v>164</v>
      </c>
      <c r="G82" s="29" t="s">
        <v>171</v>
      </c>
      <c r="H82" s="29" t="s">
        <v>172</v>
      </c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>
      <c r="B83" s="27"/>
      <c r="C83" s="28">
        <v>73</v>
      </c>
      <c r="D83" s="28">
        <v>1</v>
      </c>
      <c r="E83" s="28"/>
      <c r="F83" s="29" t="s">
        <v>164</v>
      </c>
      <c r="G83" s="29" t="s">
        <v>173</v>
      </c>
      <c r="H83" s="29" t="s">
        <v>174</v>
      </c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>
      <c r="B84" s="27"/>
      <c r="C84" s="46">
        <v>74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28">
        <v>0</v>
      </c>
      <c r="J84" s="28">
        <v>0</v>
      </c>
      <c r="K84" s="28">
        <v>0</v>
      </c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>
      <c r="B85" s="27"/>
      <c r="C85" s="46">
        <v>75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28">
        <v>0</v>
      </c>
      <c r="J85" s="28">
        <v>0</v>
      </c>
      <c r="K85" s="28">
        <v>0</v>
      </c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>
      <c r="B86" s="27"/>
      <c r="C86" s="28">
        <v>76</v>
      </c>
      <c r="D86" s="28">
        <v>1</v>
      </c>
      <c r="E86" s="28"/>
      <c r="F86" s="29" t="s">
        <v>175</v>
      </c>
      <c r="G86" s="29" t="s">
        <v>176</v>
      </c>
      <c r="H86" s="29" t="s">
        <v>177</v>
      </c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>
      <c r="B87" s="27"/>
      <c r="C87" s="46">
        <v>77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28">
        <v>0</v>
      </c>
      <c r="J87" s="28">
        <v>0</v>
      </c>
      <c r="K87" s="28">
        <v>0</v>
      </c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35</v>
      </c>
    </row>
    <row r="88" spans="2:18" ht="15" customHeight="1">
      <c r="B88" s="27"/>
      <c r="C88" s="46">
        <v>78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28">
        <v>0</v>
      </c>
      <c r="J88" s="28">
        <v>0</v>
      </c>
      <c r="K88" s="28">
        <v>0</v>
      </c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35</v>
      </c>
    </row>
    <row r="89" spans="2:18" ht="15" customHeight="1">
      <c r="B89" s="27"/>
      <c r="C89" s="28">
        <v>79</v>
      </c>
      <c r="D89" s="28">
        <v>1</v>
      </c>
      <c r="E89" s="28"/>
      <c r="F89" s="29" t="s">
        <v>178</v>
      </c>
      <c r="G89" s="28" t="s">
        <v>179</v>
      </c>
      <c r="H89" s="29" t="s">
        <v>180</v>
      </c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35</v>
      </c>
    </row>
    <row r="90" spans="2:18" ht="15" customHeight="1">
      <c r="B90" s="27"/>
      <c r="C90" s="46">
        <v>80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28">
        <v>0</v>
      </c>
      <c r="J90" s="28">
        <v>0</v>
      </c>
      <c r="K90" s="28">
        <v>0</v>
      </c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35</v>
      </c>
    </row>
    <row r="91" spans="2:18" ht="15" customHeight="1">
      <c r="B91" s="27"/>
      <c r="C91" s="28">
        <v>81</v>
      </c>
      <c r="D91" s="28">
        <v>12</v>
      </c>
      <c r="E91" s="28"/>
      <c r="F91" s="29" t="s">
        <v>181</v>
      </c>
      <c r="G91" s="29" t="s">
        <v>182</v>
      </c>
      <c r="H91" s="29" t="s">
        <v>183</v>
      </c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35</v>
      </c>
    </row>
    <row r="92" spans="2:18" ht="15" customHeight="1">
      <c r="B92" s="27"/>
      <c r="C92" s="28">
        <v>82</v>
      </c>
      <c r="D92" s="28">
        <v>12</v>
      </c>
      <c r="E92" s="28"/>
      <c r="F92" s="29" t="s">
        <v>184</v>
      </c>
      <c r="G92" s="29" t="s">
        <v>185</v>
      </c>
      <c r="H92" s="29" t="s">
        <v>186</v>
      </c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35</v>
      </c>
    </row>
    <row r="93" spans="2:18" ht="15" customHeight="1">
      <c r="B93" s="27"/>
      <c r="C93" s="28">
        <v>83</v>
      </c>
      <c r="D93" s="28">
        <v>1</v>
      </c>
      <c r="E93" s="28"/>
      <c r="F93" s="29" t="s">
        <v>187</v>
      </c>
      <c r="G93" s="29" t="s">
        <v>188</v>
      </c>
      <c r="H93" s="29" t="s">
        <v>189</v>
      </c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35</v>
      </c>
    </row>
    <row r="94" spans="2:18" ht="15" customHeight="1">
      <c r="B94" s="27"/>
      <c r="C94" s="28">
        <v>84</v>
      </c>
      <c r="D94" s="28">
        <v>1</v>
      </c>
      <c r="E94" s="28" t="s">
        <v>190</v>
      </c>
      <c r="F94" s="29" t="s">
        <v>68</v>
      </c>
      <c r="G94" s="29" t="s">
        <v>191</v>
      </c>
      <c r="H94" s="29" t="s">
        <v>192</v>
      </c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35</v>
      </c>
    </row>
    <row r="95" spans="2:18" ht="15" customHeight="1">
      <c r="B95" s="27"/>
      <c r="C95" s="46">
        <v>85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28">
        <v>0</v>
      </c>
      <c r="J95" s="28">
        <v>0</v>
      </c>
      <c r="K95" s="28">
        <v>0</v>
      </c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35</v>
      </c>
    </row>
    <row r="96" spans="2:18" ht="15" customHeight="1">
      <c r="B96" s="27"/>
      <c r="C96" s="28">
        <v>86</v>
      </c>
      <c r="D96" s="28">
        <v>1</v>
      </c>
      <c r="E96" s="28"/>
      <c r="F96" s="29" t="s">
        <v>193</v>
      </c>
      <c r="G96" s="29" t="s">
        <v>194</v>
      </c>
      <c r="H96" s="29" t="s">
        <v>195</v>
      </c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35</v>
      </c>
    </row>
    <row r="97" spans="2:18" ht="15" customHeight="1">
      <c r="B97" s="27"/>
      <c r="C97" s="28">
        <v>87</v>
      </c>
      <c r="D97" s="28">
        <v>1</v>
      </c>
      <c r="E97" s="28"/>
      <c r="F97" s="29" t="s">
        <v>196</v>
      </c>
      <c r="G97" s="29" t="s">
        <v>197</v>
      </c>
      <c r="H97" s="29" t="s">
        <v>198</v>
      </c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35</v>
      </c>
    </row>
    <row r="98" spans="2:18" ht="15" customHeight="1">
      <c r="B98" s="27"/>
      <c r="C98" s="28">
        <v>88</v>
      </c>
      <c r="D98" s="28">
        <v>1</v>
      </c>
      <c r="E98" s="28"/>
      <c r="F98" s="29" t="s">
        <v>199</v>
      </c>
      <c r="G98" s="29" t="s">
        <v>200</v>
      </c>
      <c r="H98" s="29" t="s">
        <v>201</v>
      </c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35</v>
      </c>
    </row>
    <row r="99" spans="2:18" ht="15" customHeight="1">
      <c r="B99" s="27"/>
      <c r="C99" s="28">
        <v>89</v>
      </c>
      <c r="D99" s="28">
        <v>1</v>
      </c>
      <c r="E99" s="28"/>
      <c r="F99" s="29" t="s">
        <v>202</v>
      </c>
      <c r="G99" s="29" t="s">
        <v>203</v>
      </c>
      <c r="H99" s="29" t="s">
        <v>204</v>
      </c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>
      <c r="B100" s="27"/>
      <c r="C100" s="28">
        <v>90</v>
      </c>
      <c r="D100" s="28">
        <v>3</v>
      </c>
      <c r="E100" s="28"/>
      <c r="F100" s="29" t="s">
        <v>205</v>
      </c>
      <c r="G100" s="29" t="s">
        <v>185</v>
      </c>
      <c r="H100" s="29" t="s">
        <v>186</v>
      </c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>
      <c r="B101" s="27"/>
      <c r="C101" s="46">
        <v>91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28">
        <v>0</v>
      </c>
      <c r="J101" s="28">
        <v>0</v>
      </c>
      <c r="K101" s="28">
        <v>0</v>
      </c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>
      <c r="B102" s="27"/>
      <c r="C102" s="46">
        <v>92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28">
        <v>0</v>
      </c>
      <c r="J102" s="28">
        <v>0</v>
      </c>
      <c r="K102" s="28">
        <v>0</v>
      </c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>
      <c r="B103" s="27"/>
      <c r="C103" s="46">
        <v>93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28">
        <v>0</v>
      </c>
      <c r="J103" s="28">
        <v>0</v>
      </c>
      <c r="K103" s="28">
        <v>0</v>
      </c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>
      <c r="B104" s="27"/>
      <c r="C104" s="46">
        <v>94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28">
        <v>0</v>
      </c>
      <c r="J104" s="28">
        <v>0</v>
      </c>
      <c r="K104" s="28">
        <v>0</v>
      </c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>
      <c r="B105" s="27"/>
      <c r="C105" s="28">
        <v>95</v>
      </c>
      <c r="D105" s="28">
        <v>1</v>
      </c>
      <c r="E105" s="28"/>
      <c r="F105" s="29" t="s">
        <v>206</v>
      </c>
      <c r="G105" s="29" t="s">
        <v>207</v>
      </c>
      <c r="H105" s="29" t="s">
        <v>208</v>
      </c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>
      <c r="B106" s="27"/>
      <c r="C106" s="46">
        <v>96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28">
        <v>0</v>
      </c>
      <c r="J106" s="28">
        <v>0</v>
      </c>
      <c r="K106" s="28">
        <v>0</v>
      </c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>
      <c r="B107" s="27"/>
      <c r="C107" s="28">
        <v>97</v>
      </c>
      <c r="D107" s="28">
        <v>1</v>
      </c>
      <c r="E107" s="28"/>
      <c r="F107" s="29" t="s">
        <v>209</v>
      </c>
      <c r="G107" s="29" t="s">
        <v>210</v>
      </c>
      <c r="H107" s="29" t="s">
        <v>211</v>
      </c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>
      <c r="B108" s="27"/>
      <c r="C108" s="28">
        <v>98</v>
      </c>
      <c r="D108" s="28">
        <v>1</v>
      </c>
      <c r="E108" s="28"/>
      <c r="F108" s="29" t="s">
        <v>212</v>
      </c>
      <c r="G108" s="29" t="s">
        <v>213</v>
      </c>
      <c r="H108" s="29" t="s">
        <v>214</v>
      </c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>
      <c r="B109" s="27"/>
      <c r="C109" s="46">
        <v>99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28">
        <v>0</v>
      </c>
      <c r="J109" s="28">
        <v>0</v>
      </c>
      <c r="K109" s="28">
        <v>0</v>
      </c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>
      <c r="B110" s="27"/>
      <c r="C110" s="28">
        <v>100</v>
      </c>
      <c r="D110" s="28">
        <v>3</v>
      </c>
      <c r="E110" s="28"/>
      <c r="F110" s="29" t="s">
        <v>215</v>
      </c>
      <c r="G110" s="29" t="s">
        <v>216</v>
      </c>
      <c r="H110" s="29" t="s">
        <v>217</v>
      </c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>
      <c r="B111" s="27"/>
      <c r="C111" s="28">
        <v>101</v>
      </c>
      <c r="D111" s="28">
        <v>3</v>
      </c>
      <c r="E111" s="28"/>
      <c r="F111" s="29" t="s">
        <v>215</v>
      </c>
      <c r="G111" s="29" t="s">
        <v>218</v>
      </c>
      <c r="H111" s="29" t="s">
        <v>219</v>
      </c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>
      <c r="B112" s="27"/>
      <c r="C112" s="28">
        <v>102</v>
      </c>
      <c r="D112" s="28">
        <v>1</v>
      </c>
      <c r="E112" s="28"/>
      <c r="F112" s="29" t="s">
        <v>220</v>
      </c>
      <c r="G112" s="29" t="s">
        <v>221</v>
      </c>
      <c r="H112" s="29" t="s">
        <v>222</v>
      </c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>
      <c r="B113" s="27"/>
      <c r="C113" s="28">
        <v>103</v>
      </c>
      <c r="D113" s="28">
        <v>1</v>
      </c>
      <c r="E113" s="28"/>
      <c r="F113" s="29" t="s">
        <v>223</v>
      </c>
      <c r="G113" s="29" t="s">
        <v>218</v>
      </c>
      <c r="H113" s="29" t="s">
        <v>224</v>
      </c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>
      <c r="B114" s="27"/>
      <c r="C114" s="46">
        <v>104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28">
        <v>0</v>
      </c>
      <c r="J114" s="28">
        <v>0</v>
      </c>
      <c r="K114" s="28">
        <v>0</v>
      </c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>
      <c r="B115" s="27"/>
      <c r="C115" s="28">
        <v>105</v>
      </c>
      <c r="D115" s="28">
        <v>1</v>
      </c>
      <c r="E115" s="28"/>
      <c r="F115" s="29" t="s">
        <v>225</v>
      </c>
      <c r="G115" s="29" t="s">
        <v>226</v>
      </c>
      <c r="H115" s="29" t="s">
        <v>227</v>
      </c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>
      <c r="B116" s="27"/>
      <c r="C116" s="46">
        <v>106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28">
        <v>0</v>
      </c>
      <c r="J116" s="28">
        <v>0</v>
      </c>
      <c r="K116" s="28">
        <v>0</v>
      </c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35</v>
      </c>
    </row>
    <row r="117" spans="2:18" ht="15" customHeight="1">
      <c r="B117" s="27"/>
      <c r="C117" s="28">
        <v>107</v>
      </c>
      <c r="D117" s="28">
        <v>4</v>
      </c>
      <c r="E117" s="28"/>
      <c r="F117" s="29" t="s">
        <v>228</v>
      </c>
      <c r="G117" s="29" t="s">
        <v>229</v>
      </c>
      <c r="H117" s="29" t="s">
        <v>230</v>
      </c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35</v>
      </c>
    </row>
    <row r="118" spans="2:18" ht="15" customHeight="1">
      <c r="B118" s="27"/>
      <c r="C118" s="28">
        <v>108</v>
      </c>
      <c r="D118" s="28">
        <v>4</v>
      </c>
      <c r="E118" s="28"/>
      <c r="F118" s="29" t="s">
        <v>231</v>
      </c>
      <c r="G118" s="29" t="s">
        <v>232</v>
      </c>
      <c r="H118" s="29" t="s">
        <v>233</v>
      </c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35</v>
      </c>
    </row>
    <row r="119" spans="2:18" ht="15" customHeight="1">
      <c r="B119" s="27"/>
      <c r="C119" s="28">
        <v>109</v>
      </c>
      <c r="D119" s="28">
        <v>1</v>
      </c>
      <c r="E119" s="28"/>
      <c r="F119" s="29" t="s">
        <v>234</v>
      </c>
      <c r="G119" s="29" t="s">
        <v>235</v>
      </c>
      <c r="H119" s="29" t="s">
        <v>236</v>
      </c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35</v>
      </c>
    </row>
    <row r="120" spans="2:18" ht="15" customHeight="1">
      <c r="B120" s="27"/>
      <c r="C120" s="28">
        <v>110</v>
      </c>
      <c r="D120" s="28">
        <v>1</v>
      </c>
      <c r="E120" s="28"/>
      <c r="F120" s="29" t="s">
        <v>237</v>
      </c>
      <c r="G120" s="29" t="s">
        <v>238</v>
      </c>
      <c r="H120" s="29" t="s">
        <v>239</v>
      </c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35</v>
      </c>
    </row>
    <row r="121" spans="2:18" ht="15" customHeight="1">
      <c r="B121" s="27"/>
      <c r="C121" s="28">
        <v>110</v>
      </c>
      <c r="D121" s="28">
        <v>4</v>
      </c>
      <c r="E121" s="28"/>
      <c r="F121" s="29" t="s">
        <v>240</v>
      </c>
      <c r="G121" s="29" t="s">
        <v>241</v>
      </c>
      <c r="H121" s="29" t="s">
        <v>242</v>
      </c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35</v>
      </c>
    </row>
    <row r="122" spans="2:18" ht="15" customHeight="1">
      <c r="B122" s="27"/>
      <c r="C122" s="46">
        <v>112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28">
        <v>0</v>
      </c>
      <c r="J122" s="28">
        <v>0</v>
      </c>
      <c r="K122" s="28">
        <v>0</v>
      </c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35</v>
      </c>
    </row>
    <row r="123" spans="2:18" ht="15" customHeight="1">
      <c r="B123" s="27"/>
      <c r="C123" s="46">
        <v>113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28">
        <v>0</v>
      </c>
      <c r="J123" s="28">
        <v>0</v>
      </c>
      <c r="K123" s="28">
        <v>0</v>
      </c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35</v>
      </c>
    </row>
    <row r="124" spans="2:18" ht="15" customHeight="1">
      <c r="B124" s="27"/>
      <c r="C124" s="28">
        <v>114</v>
      </c>
      <c r="D124" s="28">
        <v>1</v>
      </c>
      <c r="E124" s="28"/>
      <c r="F124" s="29" t="s">
        <v>243</v>
      </c>
      <c r="G124" s="29" t="s">
        <v>244</v>
      </c>
      <c r="H124" s="29" t="s">
        <v>245</v>
      </c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35</v>
      </c>
    </row>
    <row r="125" spans="2:18" ht="15" customHeight="1">
      <c r="B125" s="27"/>
      <c r="C125" s="28">
        <v>115</v>
      </c>
      <c r="D125" s="28">
        <v>1</v>
      </c>
      <c r="E125" s="28"/>
      <c r="F125" s="29" t="s">
        <v>243</v>
      </c>
      <c r="G125" s="29" t="s">
        <v>246</v>
      </c>
      <c r="H125" s="29" t="s">
        <v>247</v>
      </c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35</v>
      </c>
    </row>
    <row r="126" spans="2:18" ht="15" customHeight="1">
      <c r="B126" s="27"/>
      <c r="C126" s="46">
        <v>116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28">
        <v>0</v>
      </c>
      <c r="J126" s="28">
        <v>0</v>
      </c>
      <c r="K126" s="28">
        <v>0</v>
      </c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35</v>
      </c>
    </row>
    <row r="127" spans="2:18" ht="15" customHeight="1">
      <c r="B127" s="27"/>
      <c r="C127" s="28">
        <v>117</v>
      </c>
      <c r="D127" s="28">
        <v>2</v>
      </c>
      <c r="E127" s="28"/>
      <c r="F127" s="29" t="s">
        <v>248</v>
      </c>
      <c r="G127" s="29" t="s">
        <v>249</v>
      </c>
      <c r="H127" s="29" t="s">
        <v>250</v>
      </c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35</v>
      </c>
    </row>
    <row r="128" spans="2:18" ht="15" customHeight="1">
      <c r="B128" s="27"/>
      <c r="C128" s="28">
        <v>118</v>
      </c>
      <c r="D128" s="28">
        <v>2</v>
      </c>
      <c r="E128" s="28"/>
      <c r="F128" s="29" t="s">
        <v>251</v>
      </c>
      <c r="G128" s="29" t="s">
        <v>252</v>
      </c>
      <c r="H128" s="29" t="s">
        <v>253</v>
      </c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35</v>
      </c>
    </row>
    <row r="129" spans="2:18" ht="15" customHeight="1">
      <c r="B129" s="27"/>
      <c r="C129" s="28">
        <v>119</v>
      </c>
      <c r="D129" s="28">
        <v>1</v>
      </c>
      <c r="E129" s="28"/>
      <c r="F129" s="29" t="s">
        <v>254</v>
      </c>
      <c r="G129" s="29" t="s">
        <v>255</v>
      </c>
      <c r="H129" s="29" t="s">
        <v>256</v>
      </c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35</v>
      </c>
    </row>
    <row r="130" spans="2:18" ht="15" customHeight="1">
      <c r="B130" s="27"/>
      <c r="C130" s="28">
        <v>120</v>
      </c>
      <c r="D130" s="28">
        <v>1</v>
      </c>
      <c r="E130" s="28"/>
      <c r="F130" s="29" t="s">
        <v>257</v>
      </c>
      <c r="G130" s="29" t="s">
        <v>258</v>
      </c>
      <c r="H130" s="29" t="s">
        <v>259</v>
      </c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35</v>
      </c>
    </row>
    <row r="131" spans="2:18" ht="15" customHeight="1">
      <c r="B131" s="27"/>
      <c r="C131" s="28">
        <v>121</v>
      </c>
      <c r="D131" s="28">
        <v>1</v>
      </c>
      <c r="E131" s="28"/>
      <c r="F131" s="29" t="s">
        <v>257</v>
      </c>
      <c r="G131" s="29" t="s">
        <v>260</v>
      </c>
      <c r="H131" s="29" t="s">
        <v>261</v>
      </c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35</v>
      </c>
    </row>
    <row r="132" spans="2:18" ht="15" customHeight="1">
      <c r="B132" s="27"/>
      <c r="C132" s="46">
        <v>122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28">
        <v>0</v>
      </c>
      <c r="J132" s="28">
        <v>0</v>
      </c>
      <c r="K132" s="28">
        <v>0</v>
      </c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35</v>
      </c>
    </row>
    <row r="133" spans="2:18" ht="15" customHeight="1">
      <c r="B133" s="27"/>
      <c r="C133" s="28">
        <v>123</v>
      </c>
      <c r="D133" s="28">
        <v>1</v>
      </c>
      <c r="E133" s="28"/>
      <c r="F133" s="29" t="s">
        <v>262</v>
      </c>
      <c r="G133" s="29" t="s">
        <v>263</v>
      </c>
      <c r="H133" s="29" t="s">
        <v>264</v>
      </c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35</v>
      </c>
    </row>
    <row r="134" spans="2:18" ht="15" customHeight="1">
      <c r="B134" s="27"/>
      <c r="C134" s="28">
        <v>124</v>
      </c>
      <c r="D134" s="28">
        <v>1</v>
      </c>
      <c r="E134" s="28"/>
      <c r="F134" s="29" t="s">
        <v>68</v>
      </c>
      <c r="G134" s="29" t="s">
        <v>265</v>
      </c>
      <c r="H134" s="29" t="s">
        <v>266</v>
      </c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35</v>
      </c>
    </row>
    <row r="135" spans="2:18" ht="15" customHeight="1">
      <c r="B135" s="27"/>
      <c r="C135" s="28">
        <v>125</v>
      </c>
      <c r="D135" s="28">
        <v>1</v>
      </c>
      <c r="E135" s="28"/>
      <c r="F135" s="29" t="s">
        <v>267</v>
      </c>
      <c r="G135" s="29" t="s">
        <v>268</v>
      </c>
      <c r="H135" s="29" t="s">
        <v>269</v>
      </c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35</v>
      </c>
    </row>
    <row r="136" spans="2:18" ht="15" customHeight="1">
      <c r="B136" s="27"/>
      <c r="C136" s="46">
        <v>126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28">
        <v>0</v>
      </c>
      <c r="J136" s="28">
        <v>0</v>
      </c>
      <c r="K136" s="28">
        <v>0</v>
      </c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35</v>
      </c>
    </row>
    <row r="137" spans="2:18" ht="15" customHeight="1">
      <c r="B137" s="27"/>
      <c r="C137" s="28">
        <v>127</v>
      </c>
      <c r="D137" s="28">
        <v>1</v>
      </c>
      <c r="E137" s="28"/>
      <c r="F137" s="29" t="s">
        <v>270</v>
      </c>
      <c r="G137" s="29" t="s">
        <v>271</v>
      </c>
      <c r="H137" s="29" t="s">
        <v>272</v>
      </c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35</v>
      </c>
    </row>
    <row r="138" spans="2:18" ht="15" customHeight="1">
      <c r="B138" s="27"/>
      <c r="C138" s="28">
        <v>128</v>
      </c>
      <c r="D138" s="28">
        <v>1</v>
      </c>
      <c r="E138" s="28"/>
      <c r="F138" s="29" t="s">
        <v>273</v>
      </c>
      <c r="G138" s="29" t="s">
        <v>265</v>
      </c>
      <c r="H138" s="29" t="s">
        <v>274</v>
      </c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35</v>
      </c>
    </row>
    <row r="139" spans="2:18" ht="15" customHeight="1">
      <c r="B139" s="27"/>
      <c r="C139" s="46">
        <v>129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28">
        <v>0</v>
      </c>
      <c r="J139" s="28">
        <v>0</v>
      </c>
      <c r="K139" s="28">
        <v>0</v>
      </c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35</v>
      </c>
    </row>
    <row r="140" spans="2:18" ht="15" customHeight="1">
      <c r="B140" s="27"/>
      <c r="C140" s="28">
        <v>130</v>
      </c>
      <c r="D140" s="28">
        <v>80</v>
      </c>
      <c r="E140" s="28" t="s">
        <v>111</v>
      </c>
      <c r="F140" s="29" t="s">
        <v>68</v>
      </c>
      <c r="G140" s="29" t="s">
        <v>275</v>
      </c>
      <c r="H140" s="29" t="s">
        <v>276</v>
      </c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35</v>
      </c>
    </row>
    <row r="141" spans="2:18" ht="15" customHeight="1">
      <c r="B141" s="27"/>
      <c r="C141" s="28">
        <v>131</v>
      </c>
      <c r="D141" s="28">
        <v>14</v>
      </c>
      <c r="E141" s="28"/>
      <c r="F141" s="29" t="s">
        <v>68</v>
      </c>
      <c r="G141" s="29" t="s">
        <v>277</v>
      </c>
      <c r="H141" s="29" t="s">
        <v>278</v>
      </c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35</v>
      </c>
    </row>
    <row r="142" spans="2:18" ht="15" customHeight="1">
      <c r="B142" s="27"/>
      <c r="C142" s="28">
        <v>132</v>
      </c>
      <c r="D142" s="28">
        <v>2</v>
      </c>
      <c r="E142" s="28"/>
      <c r="F142" s="29" t="s">
        <v>68</v>
      </c>
      <c r="G142" s="29" t="s">
        <v>279</v>
      </c>
      <c r="H142" s="29" t="s">
        <v>280</v>
      </c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35</v>
      </c>
    </row>
    <row r="143" spans="2:18" ht="15" customHeight="1">
      <c r="B143" s="27"/>
      <c r="C143" s="28">
        <v>133</v>
      </c>
      <c r="D143" s="28">
        <v>52</v>
      </c>
      <c r="E143" s="28"/>
      <c r="F143" s="29" t="s">
        <v>68</v>
      </c>
      <c r="G143" s="29" t="s">
        <v>281</v>
      </c>
      <c r="H143" s="29" t="s">
        <v>282</v>
      </c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35</v>
      </c>
    </row>
    <row r="144" spans="2:18" ht="15" customHeight="1">
      <c r="B144" s="27"/>
      <c r="C144" s="28">
        <v>134</v>
      </c>
      <c r="D144" s="28">
        <v>14</v>
      </c>
      <c r="E144" s="28"/>
      <c r="F144" s="29" t="s">
        <v>68</v>
      </c>
      <c r="G144" s="29" t="s">
        <v>283</v>
      </c>
      <c r="H144" s="29" t="s">
        <v>284</v>
      </c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35</v>
      </c>
    </row>
    <row r="145" spans="2:18" ht="15" customHeight="1">
      <c r="B145" s="27"/>
      <c r="C145" s="28">
        <v>135</v>
      </c>
      <c r="D145" s="28">
        <v>12</v>
      </c>
      <c r="E145" s="28"/>
      <c r="F145" s="29" t="s">
        <v>68</v>
      </c>
      <c r="G145" s="29" t="s">
        <v>285</v>
      </c>
      <c r="H145" s="29" t="s">
        <v>286</v>
      </c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35</v>
      </c>
    </row>
    <row r="146" spans="2:18" ht="15" customHeight="1">
      <c r="B146" s="27"/>
      <c r="C146" s="28">
        <v>136</v>
      </c>
      <c r="D146" s="28" t="s">
        <v>88</v>
      </c>
      <c r="E146" s="28"/>
      <c r="F146" s="29" t="s">
        <v>68</v>
      </c>
      <c r="G146" s="29" t="s">
        <v>287</v>
      </c>
      <c r="H146" s="29" t="s">
        <v>288</v>
      </c>
      <c r="I146" s="29"/>
      <c r="J146" s="29"/>
      <c r="K146" s="30"/>
      <c r="L146" s="35">
        <v>0</v>
      </c>
      <c r="M146" s="1">
        <f t="shared" si="10"/>
        <v>0</v>
      </c>
      <c r="N146" s="36" t="e">
        <f t="shared" si="11"/>
        <v>#VALUE!</v>
      </c>
      <c r="O146" s="2"/>
      <c r="P146" s="32" t="e">
        <f t="shared" si="12"/>
        <v>#VALUE!</v>
      </c>
      <c r="Q146" s="33"/>
      <c r="R146" s="34" t="s">
        <v>35</v>
      </c>
    </row>
    <row r="147" spans="2:18" ht="15" customHeight="1">
      <c r="B147" s="27"/>
      <c r="C147" s="28">
        <v>137</v>
      </c>
      <c r="D147" s="28">
        <v>30</v>
      </c>
      <c r="E147" s="28"/>
      <c r="F147" s="29" t="s">
        <v>68</v>
      </c>
      <c r="G147" s="29" t="s">
        <v>289</v>
      </c>
      <c r="H147" s="29" t="s">
        <v>290</v>
      </c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35</v>
      </c>
    </row>
    <row r="148" spans="2:18" ht="15" customHeight="1">
      <c r="B148" s="27"/>
      <c r="C148" s="46"/>
      <c r="D148" s="46"/>
      <c r="E148" s="46"/>
      <c r="F148" s="47"/>
      <c r="G148" s="47"/>
      <c r="H148" s="47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35</v>
      </c>
    </row>
    <row r="149" spans="2:18" ht="15" customHeight="1">
      <c r="B149" s="27"/>
      <c r="C149" s="46"/>
      <c r="D149" s="46"/>
      <c r="E149" s="46"/>
      <c r="F149" s="47"/>
      <c r="G149" s="47"/>
      <c r="H149" s="47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35</v>
      </c>
    </row>
    <row r="150" spans="2:18" ht="15" customHeight="1">
      <c r="B150" s="27"/>
      <c r="C150" s="46"/>
      <c r="D150" s="46"/>
      <c r="E150" s="46"/>
      <c r="F150" s="47"/>
      <c r="G150" s="47"/>
      <c r="H150" s="47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35</v>
      </c>
    </row>
    <row r="151" spans="2:18" ht="15" customHeight="1">
      <c r="B151" s="27"/>
      <c r="C151" s="46"/>
      <c r="D151" s="46"/>
      <c r="E151" s="46"/>
      <c r="F151" s="47"/>
      <c r="G151" s="47"/>
      <c r="H151" s="47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35</v>
      </c>
    </row>
    <row r="152" spans="2:18" ht="15" customHeight="1">
      <c r="B152" s="27"/>
      <c r="C152" s="46"/>
      <c r="D152" s="46"/>
      <c r="E152" s="46"/>
      <c r="F152" s="47"/>
      <c r="G152" s="47"/>
      <c r="H152" s="47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35</v>
      </c>
    </row>
    <row r="153" spans="2:18" ht="15" customHeight="1">
      <c r="B153" s="27"/>
      <c r="C153" s="46"/>
      <c r="D153" s="46"/>
      <c r="E153" s="46"/>
      <c r="F153" s="47"/>
      <c r="G153" s="47"/>
      <c r="H153" s="47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35</v>
      </c>
    </row>
    <row r="154" spans="2:18" ht="15" customHeight="1">
      <c r="B154" s="27"/>
      <c r="C154" s="46"/>
      <c r="D154" s="46"/>
      <c r="E154" s="46"/>
      <c r="F154" s="47"/>
      <c r="G154" s="47"/>
      <c r="H154" s="47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35</v>
      </c>
    </row>
    <row r="155" spans="2:18" ht="15" customHeight="1">
      <c r="B155" s="27"/>
      <c r="C155" s="46"/>
      <c r="D155" s="46" t="s">
        <v>111</v>
      </c>
      <c r="E155" s="46"/>
      <c r="F155" s="47"/>
      <c r="G155" s="47"/>
      <c r="H155" s="47"/>
      <c r="I155" s="29"/>
      <c r="J155" s="29"/>
      <c r="K155" s="30"/>
      <c r="L155" s="35">
        <v>0</v>
      </c>
      <c r="M155" s="1">
        <f t="shared" si="10"/>
        <v>0</v>
      </c>
      <c r="N155" s="36" t="e">
        <f t="shared" si="11"/>
        <v>#VALUE!</v>
      </c>
      <c r="O155" s="2"/>
      <c r="P155" s="37" t="e">
        <f t="shared" si="12"/>
        <v>#VALUE!</v>
      </c>
      <c r="Q155" s="33"/>
      <c r="R155" s="34" t="s">
        <v>35</v>
      </c>
    </row>
    <row r="156" spans="2:18" ht="15" customHeight="1">
      <c r="B156" s="27"/>
      <c r="C156" s="46"/>
      <c r="D156" s="46"/>
      <c r="E156" s="46"/>
      <c r="F156" s="47"/>
      <c r="G156" s="47"/>
      <c r="H156" s="47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35</v>
      </c>
    </row>
    <row r="157" spans="2:18" ht="15" customHeight="1">
      <c r="B157" s="27"/>
      <c r="C157" s="46"/>
      <c r="D157" s="46"/>
      <c r="E157" s="46"/>
      <c r="F157" s="47"/>
      <c r="G157" s="47"/>
      <c r="H157" s="47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35</v>
      </c>
    </row>
    <row r="158" spans="2:18" ht="15" customHeight="1" thickBot="1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35</v>
      </c>
    </row>
    <row r="159" spans="2:18" ht="15" thickBot="1">
      <c r="K159" s="52" t="s">
        <v>291</v>
      </c>
      <c r="L159" s="53"/>
      <c r="M159" s="54"/>
      <c r="N159" s="42" t="e">
        <f>+SUM(N11:N158)</f>
        <v>#VALUE!</v>
      </c>
      <c r="O159" s="43"/>
      <c r="P159" s="43"/>
    </row>
    <row r="160" spans="2:18" ht="15" thickBot="1">
      <c r="K160" s="44"/>
      <c r="L160" s="52" t="s">
        <v>292</v>
      </c>
      <c r="M160" s="53"/>
      <c r="N160" s="54"/>
      <c r="O160" s="45" t="e">
        <f>ROUND(SUM(((P161/N159)*100)-100),1)</f>
        <v>#VALUE!</v>
      </c>
      <c r="P160" s="43"/>
    </row>
    <row r="161" spans="11:16" ht="15" thickBot="1">
      <c r="K161" s="44"/>
      <c r="L161" s="44"/>
      <c r="M161" s="52" t="s">
        <v>293</v>
      </c>
      <c r="N161" s="53"/>
      <c r="O161" s="54"/>
      <c r="P161" s="42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L160:N160"/>
    <mergeCell ref="M161:O161"/>
    <mergeCell ref="G6:H6"/>
    <mergeCell ref="K159:M159"/>
    <mergeCell ref="B8:R8"/>
    <mergeCell ref="C7:R7"/>
    <mergeCell ref="G1:H1"/>
    <mergeCell ref="G2:H2"/>
    <mergeCell ref="G3:H3"/>
    <mergeCell ref="G4:H4"/>
    <mergeCell ref="G5:H5"/>
  </mergeCells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hyperlinks>
    <hyperlink ref="G3:H3" r:id="rId1" display="9DEQ Dry Air Cooler Panel (100734365)" xr:uid="{845EBD82-15F6-4F5D-84F8-F45B019228F1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Props1.xml><?xml version="1.0" encoding="utf-8"?>
<ds:datastoreItem xmlns:ds="http://schemas.openxmlformats.org/officeDocument/2006/customXml" ds:itemID="{4DCC0569-3924-4627-839A-D9E7FA17A4E9}"/>
</file>

<file path=customXml/itemProps2.xml><?xml version="1.0" encoding="utf-8"?>
<ds:datastoreItem xmlns:ds="http://schemas.openxmlformats.org/officeDocument/2006/customXml" ds:itemID="{AD9E5FC1-8743-49BB-B1EA-34C3A19B1694}"/>
</file>

<file path=customXml/itemProps3.xml><?xml version="1.0" encoding="utf-8"?>
<ds:datastoreItem xmlns:ds="http://schemas.openxmlformats.org/officeDocument/2006/customXml" ds:itemID="{69C9DE7F-AFBD-4D66-826F-66E57AEAFA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2025-01-24T11:26:21Z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