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76" documentId="8_{B761A6A8-5832-400A-82BB-6407A74BBC93}" xr6:coauthVersionLast="47" xr6:coauthVersionMax="47" xr10:uidLastSave="{0ACE4B42-EC01-44BA-85DC-60A01A318596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<sst xmlns="http://schemas.openxmlformats.org/spreadsheetml/2006/main" count="494" uniqueCount="337">
  <si>
    <t>IES Ref:</t>
  </si>
  <si>
    <t>Q0771</t>
  </si>
  <si>
    <t>Title:</t>
  </si>
  <si>
    <t>9DEQ Chillers</t>
  </si>
  <si>
    <t>Subject:</t>
  </si>
  <si>
    <t>9DEQ Glycol Pump Unit Starter / Control Panel (100531776)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</si>
  <si>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</si>
  <si>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</si>
  <si>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</si>
  <si>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</si>
  <si>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</si>
  <si>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</si>
  <si>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</si>
  <si>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</si>
  <si>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</si>
  <si>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</si>
  <si>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</si>
  <si>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</si>
  <si>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</si>
  <si>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</si>
  <si>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</si>
  <si>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</si>
  <si>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</si>
  <si>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</si>
  <si>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</si>
  <si>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</si>
  <si>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</si>
  <si>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</si>
  <si>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</si>
  <si>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</si>
  <si>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</si>
  <si>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</si>
  <si>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`</t>
  </si>
  <si>
    <t>P3842/0/EN</t>
  </si>
  <si>
    <t xml:space="preserve">ENCLOSEURE </t>
  </si>
  <si>
    <t>MILD STEEL PAINTED RAL5005</t>
  </si>
  <si>
    <t/>
  </si>
  <si>
    <t>P3842/0/DR</t>
  </si>
  <si>
    <t>ENCLOSER DOOR</t>
  </si>
  <si>
    <t>P3842/0/IP</t>
  </si>
  <si>
    <t>INTERNAL PANEL</t>
  </si>
  <si>
    <t>P3842/3/GP</t>
  </si>
  <si>
    <t>GLAND PLATE</t>
  </si>
  <si>
    <t>2.5mm MILD STEEL PAINTED RAL50005</t>
  </si>
  <si>
    <t>P3842/1/CP</t>
  </si>
  <si>
    <t>CABINET PLINTH</t>
  </si>
  <si>
    <t>P3842/2/RS</t>
  </si>
  <si>
    <t>REAR STRAP</t>
  </si>
  <si>
    <t>P3842/2/ISP</t>
  </si>
  <si>
    <t>ISOLATOR PLATE 320mmX520mm</t>
  </si>
  <si>
    <t>MILD STEEL ZINC PLATED</t>
  </si>
  <si>
    <t>P38442/4/IPS</t>
  </si>
  <si>
    <t>ISOLATOR PLATE SPACERS ϕ25X190mm</t>
  </si>
  <si>
    <t>P3842/3/UPSB</t>
  </si>
  <si>
    <t xml:space="preserve">UPS SUPPORT BRACKET </t>
  </si>
  <si>
    <t xml:space="preserve">CUT TO SUIT </t>
  </si>
  <si>
    <t>COPPER EARTH BAR 20x5mm(2MTR)</t>
  </si>
  <si>
    <t>ERICO 549010</t>
  </si>
  <si>
    <t>L1,L2,L3,N</t>
  </si>
  <si>
    <t>FLEXIBAR DISTRIBUTION BLOCK</t>
  </si>
  <si>
    <t>ERICO UDF-250A</t>
  </si>
  <si>
    <t>P3842/4/DSB</t>
  </si>
  <si>
    <t>DOOR STAY ENCLOSURE BRACKET</t>
  </si>
  <si>
    <t>P3842/4/DSA P3842/4/DSN</t>
  </si>
  <si>
    <t>DOOR STAY ARM &amp; NUT</t>
  </si>
  <si>
    <t>MS/AL.ALLOY PLATED</t>
  </si>
  <si>
    <t>MTR</t>
  </si>
  <si>
    <t>ENCLOSURE EMC/IP GASKET</t>
  </si>
  <si>
    <t>SOLIANI A 3208-E-SC</t>
  </si>
  <si>
    <t>GLANDPLATE EMC/IP GASKET</t>
  </si>
  <si>
    <t xml:space="preserve">P&amp;P TECHNOL </t>
  </si>
  <si>
    <t>N.D.</t>
  </si>
  <si>
    <t>DOOR HINGES</t>
  </si>
  <si>
    <t>EMKA 1110-U2</t>
  </si>
  <si>
    <t>T-HANDLE, KEY, OP.</t>
  </si>
  <si>
    <t>SOUTHCO E3-18-15</t>
  </si>
  <si>
    <t>COMPRESSION LATCH</t>
  </si>
  <si>
    <t>SOUTHCO E3-19-15</t>
  </si>
  <si>
    <t>PULL- TAB</t>
  </si>
  <si>
    <t>SOUTH CO E3-27-1</t>
  </si>
  <si>
    <t>LATCH GASKET</t>
  </si>
  <si>
    <t>SOUTHCO E3-24-2001-18</t>
  </si>
  <si>
    <t>M12 LIFTING EYEBOLTS</t>
  </si>
  <si>
    <t xml:space="preserve"> </t>
  </si>
  <si>
    <t>LIFTING EYEBOLTS BKT.</t>
  </si>
  <si>
    <t>A/R</t>
  </si>
  <si>
    <t>HALOGEN FREE TRUNKING H75mm X W75m GREY</t>
  </si>
  <si>
    <t>CABLECRAFT 10470074</t>
  </si>
  <si>
    <t>HALOGEN FREE TRUNKING H75mm X W40mm GREY</t>
  </si>
  <si>
    <t>CABLECRAFT 10470034</t>
  </si>
  <si>
    <t>ST1</t>
  </si>
  <si>
    <t>THERMOSTAT N.O.</t>
  </si>
  <si>
    <t>RS COMPONENTS 121-7323</t>
  </si>
  <si>
    <t>RS COMPONENTS</t>
  </si>
  <si>
    <t>A4 DOCUMENT POCKET</t>
  </si>
  <si>
    <t>ELDON DRA04</t>
  </si>
  <si>
    <t>U1,U2</t>
  </si>
  <si>
    <t>EMC VENTILATION FAN 24Vdc, PF42.500</t>
  </si>
  <si>
    <t>PFANNENBERG 11842803055</t>
  </si>
  <si>
    <t>N.D. (A/R)</t>
  </si>
  <si>
    <t>10-15MM BRAID SLEEVE (25m)</t>
  </si>
  <si>
    <t>FARNELL 322-3360</t>
  </si>
  <si>
    <t>FARNELL</t>
  </si>
  <si>
    <t>P3842/4/DL</t>
  </si>
  <si>
    <t>DUTY LABEL</t>
  </si>
  <si>
    <t>TO BE MFD</t>
  </si>
  <si>
    <t>P3842/3/ID</t>
  </si>
  <si>
    <t>IDENTIFICATION LABEL</t>
  </si>
  <si>
    <t>P3842/4/VL</t>
  </si>
  <si>
    <t>VOLTAGE LABEL</t>
  </si>
  <si>
    <t>P3842/4/HVL</t>
  </si>
  <si>
    <t>HIGH VOLTAGE LABEL</t>
  </si>
  <si>
    <t>P3842/4/MIL</t>
  </si>
  <si>
    <t>ISOLATOR LABEL</t>
  </si>
  <si>
    <t>SET</t>
  </si>
  <si>
    <t>P3842/3/LPB</t>
  </si>
  <si>
    <t>LAMP LABELS</t>
  </si>
  <si>
    <t>EARTH LABEL</t>
  </si>
  <si>
    <t>AC POWER</t>
  </si>
  <si>
    <t>FLEXI BAR 4x15.5x0.8</t>
  </si>
  <si>
    <t>ERICO 534007</t>
  </si>
  <si>
    <t>EQUIPMENT CABLE LSZH 16mm SQ BLACK</t>
  </si>
  <si>
    <t>ELAND CABLES, A2ZBK016</t>
  </si>
  <si>
    <t>meter cost</t>
  </si>
  <si>
    <t>EQUIPMENT CABLE LSZH 6mm SQ BLACK</t>
  </si>
  <si>
    <t>ELAND CABLES, A2ZBK006</t>
  </si>
  <si>
    <t>100mt cost</t>
  </si>
  <si>
    <t>EQUIPMENT CABLE LSZH 6mm SQ BROWN</t>
  </si>
  <si>
    <t>ELAND CABLES, A2ZBR006</t>
  </si>
  <si>
    <t>EQUIPMENT CABLE LSZH 6mm SQ GREY</t>
  </si>
  <si>
    <t>ELAND CABLES, A2ZGR006</t>
  </si>
  <si>
    <t>EQUIPMENT CABLE LSZH 2.5mm SQ BLACK</t>
  </si>
  <si>
    <t>ELAND CABLES, A2ZBK0025</t>
  </si>
  <si>
    <t>EQUIPMENT CABLE LSZH 2.5mm SQ BROWN</t>
  </si>
  <si>
    <t>ELAND CABLES, A2ZBR0025</t>
  </si>
  <si>
    <t>EQUIPMENT CABLE LSZH 2.5mm SQ BLUE</t>
  </si>
  <si>
    <t>ELAND CABLES, A2ZBL00025</t>
  </si>
  <si>
    <t>EQUIPMENT CABLE LSZH 1.5mm SQ BROWN</t>
  </si>
  <si>
    <t>ELAND CABLES, A2ZBR00015</t>
  </si>
  <si>
    <t>EQUIPMENT CABLE LSZH 1.5mm SQ BLUE</t>
  </si>
  <si>
    <t>ELAND CABLES, A2ZBL0015</t>
  </si>
  <si>
    <t>EQUIPMENT CABLE LSZH 1mm SQ BLACK</t>
  </si>
  <si>
    <t>ELAND CABLES, A2ZBK0010</t>
  </si>
  <si>
    <t>EQUIPMENT CABLE LSZH 1mm SQ GREY</t>
  </si>
  <si>
    <t>ELAND CABLES, A2ZGR010</t>
  </si>
  <si>
    <t>AC CONTROL</t>
  </si>
  <si>
    <t>EQUIPMENT CABLE LSZH 2.5mm SQ RED</t>
  </si>
  <si>
    <t>ELAND CABLES, A2ZRD0025</t>
  </si>
  <si>
    <t>EQUIPMENT CABLE LSZH 1.5mm SQ RED</t>
  </si>
  <si>
    <t>ELAND CABLES, A2ZRD0015</t>
  </si>
  <si>
    <t>EQUIP. CABLE LSZH LSZH 1mm SQ RED</t>
  </si>
  <si>
    <t>ELAND CABLES, A2ZRD0010</t>
  </si>
  <si>
    <t>VOLT FREE</t>
  </si>
  <si>
    <t>EQUIP. CABLE LSZH LSZH 1mm SQ WHITE</t>
  </si>
  <si>
    <t>ELAND CABLES, A2ZWH0010</t>
  </si>
  <si>
    <t>EARTH BONDING</t>
  </si>
  <si>
    <t>FLAT COPPER BRAID 90 AMPS</t>
  </si>
  <si>
    <t>CABLECRAFT FCB90</t>
  </si>
  <si>
    <t>L.S.H. HEATSHRINK SLEEVE GREEN/YELLOW</t>
  </si>
  <si>
    <t>CABLECRAFT CY10.0ZH</t>
  </si>
  <si>
    <t>IS1</t>
  </si>
  <si>
    <t>SWITCH DISCONNECTOR 4P 250A</t>
  </si>
  <si>
    <t>SCHNEIDER ELEC. GS2N4</t>
  </si>
  <si>
    <t>FITTED TO IS1</t>
  </si>
  <si>
    <t>DIN FUSES 160A SIZE 1</t>
  </si>
  <si>
    <t>RS COMPONENTS 703-8796</t>
  </si>
  <si>
    <t>SOLID LINK - SIZE 1 SIEMENS 3NG1202</t>
  </si>
  <si>
    <t>RS COMPONENTS 395-648</t>
  </si>
  <si>
    <t>TERMINAL SHROUDS 4P</t>
  </si>
  <si>
    <t>SCHNEIDER ELEC. GS1AP 44</t>
  </si>
  <si>
    <t>EXTENSION SHAFT 400mm</t>
  </si>
  <si>
    <t>SCHNEIDER ELEC. GS2AE21</t>
  </si>
  <si>
    <t>HANDLE FRONT MOUNTED</t>
  </si>
  <si>
    <t>SCHNEIDER ELEC. GS2AH535</t>
  </si>
  <si>
    <t>EMI</t>
  </si>
  <si>
    <t>LINE FILTER 4-POLE 250A</t>
  </si>
  <si>
    <t>SCHAFFNER FN 3280-H-300-99</t>
  </si>
  <si>
    <t>TX1</t>
  </si>
  <si>
    <t>TRANSFORMER, 300VA PRI-230V SEC-120V</t>
  </si>
  <si>
    <t>RJW ENGINEERING ST300</t>
  </si>
  <si>
    <t>QF1</t>
  </si>
  <si>
    <t>MCB, 4-POLE 80A, TYPE C</t>
  </si>
  <si>
    <t>SCHNEIDER ELEC. A9N18479</t>
  </si>
  <si>
    <t>FITTED TO QF1</t>
  </si>
  <si>
    <t>MCB AUX. CONTACT C.O</t>
  </si>
  <si>
    <t>SCHNEIDER ELEC. A9N26927</t>
  </si>
  <si>
    <t>QF2,QF3</t>
  </si>
  <si>
    <t>MCB, 3-POLE 50A, TYPE D</t>
  </si>
  <si>
    <t>SCHNEIDER ELEC. A9F55350</t>
  </si>
  <si>
    <t>QF4</t>
  </si>
  <si>
    <t>MCB, 2-POLE 10A, TYPE D</t>
  </si>
  <si>
    <t>SCHNEIDER ELEC. A9F55210</t>
  </si>
  <si>
    <t>QF5</t>
  </si>
  <si>
    <t>MCB 2-POLE 2A, TYPE D</t>
  </si>
  <si>
    <t>SCHNEIDER ELEC. A9F55202</t>
  </si>
  <si>
    <t>QF6</t>
  </si>
  <si>
    <t>MCB 1-POLE 10A, TYPE B</t>
  </si>
  <si>
    <t>SCHNEIDER ELEC. A9F53110</t>
  </si>
  <si>
    <t>QF7</t>
  </si>
  <si>
    <t>MCB 1-POLE 4A, TYPE D</t>
  </si>
  <si>
    <t>SCHNEIDER ELEC. A9F55104</t>
  </si>
  <si>
    <t>FITTED TO QF2,QF3,QF4,QF7</t>
  </si>
  <si>
    <t>SCHNEIDER A9A26927</t>
  </si>
  <si>
    <t>FU1-3,9</t>
  </si>
  <si>
    <t>FUSE TERMINAL ASK1</t>
  </si>
  <si>
    <t>WEIDMULLER 0474560000</t>
  </si>
  <si>
    <t>END PLATE AP</t>
  </si>
  <si>
    <t>WEUDMULLER 0380360000</t>
  </si>
  <si>
    <t>FITTED IN: FU1-3</t>
  </si>
  <si>
    <t>FUSE CARTRIDGE 1A, 20x5mm</t>
  </si>
  <si>
    <t>BUSSMANN S506-1-R</t>
  </si>
  <si>
    <t>FITTED IN:FU9</t>
  </si>
  <si>
    <t>FUSE CARTRIDGE 5A, 20x5mm</t>
  </si>
  <si>
    <t>BUSSMANN S505-5-R</t>
  </si>
  <si>
    <t>LK9</t>
  </si>
  <si>
    <t>DISCONNECT TERMINAL SAKR/35</t>
  </si>
  <si>
    <t>WEIDMULLER 0172160000</t>
  </si>
  <si>
    <t>FITTED TO: LK9</t>
  </si>
  <si>
    <t xml:space="preserve">END PLATE AP </t>
  </si>
  <si>
    <t>WEIDMULLER 0211360000</t>
  </si>
  <si>
    <t>PSU</t>
  </si>
  <si>
    <t>POWER SUPPLY UNIT 24Vdc 5A</t>
  </si>
  <si>
    <t>PHOENIX 2866750</t>
  </si>
  <si>
    <t>RT1,RT2</t>
  </si>
  <si>
    <t>THERMISTOR RELAY 24-230Vdc, 2xC.O.</t>
  </si>
  <si>
    <t>SCHNEIDER ELEC. LT3-SA00MW</t>
  </si>
  <si>
    <t>KM1, KM2</t>
  </si>
  <si>
    <t xml:space="preserve">CONTACTOR 3P 40A 24Vdc COIL </t>
  </si>
  <si>
    <t>SCHNEIDER ELEC. LC1 D40ABD</t>
  </si>
  <si>
    <t>F1,F1</t>
  </si>
  <si>
    <t>OVERLOAD RELAY RANGE 37-50A</t>
  </si>
  <si>
    <t>SCHNEIDER ELEC. LRD350</t>
  </si>
  <si>
    <t xml:space="preserve">AUX. BLOCK 2N.O. + 2N.C </t>
  </si>
  <si>
    <t>SCHNEIDER ELEC. LAD N22</t>
  </si>
  <si>
    <t>KM3</t>
  </si>
  <si>
    <t>CONTACTOR 3P 95A 24Vdc COIL</t>
  </si>
  <si>
    <t>SCHNEIDER ELEC. LC1 D95BD</t>
  </si>
  <si>
    <t>KA1-4</t>
  </si>
  <si>
    <t>RELAY 24Vdc COIL</t>
  </si>
  <si>
    <t>OMRO G2RV-SR500 DC24</t>
  </si>
  <si>
    <t>KA5-8</t>
  </si>
  <si>
    <t>PLUG IN RELAY 4PDT 24Vdc COIL</t>
  </si>
  <si>
    <t>OMRON MY4IN1-D2-24DC(S)</t>
  </si>
  <si>
    <t>RELAY BASE (PUSH-IN)</t>
  </si>
  <si>
    <t>OMRON PYF-14-PU</t>
  </si>
  <si>
    <t>E1</t>
  </si>
  <si>
    <t>PHASE &amp; VOLTAGE MONITOR RELAY 160-690V RANGE</t>
  </si>
  <si>
    <t>SIEMENS 3UG4617-1CR20</t>
  </si>
  <si>
    <t xml:space="preserve">UPS </t>
  </si>
  <si>
    <t>WIDE TEMPERATURE UPS INPUT:1500VA OUTPUT:1050W</t>
  </si>
  <si>
    <t>FALCON SSG1.5K2T</t>
  </si>
  <si>
    <t>FITTED TO: UPS</t>
  </si>
  <si>
    <t>IEC CONNECTOR-INPUT C13 SOCKET</t>
  </si>
  <si>
    <t>RS COMPONENTS 776-9122 (DRAWING SAYS 766-9122)</t>
  </si>
  <si>
    <t>ICE CONNECTOR-OUTPUT C14 PLUG</t>
  </si>
  <si>
    <t>RS COMPONENTS 776-9113</t>
  </si>
  <si>
    <t>ETM1,ETM2</t>
  </si>
  <si>
    <t>ELAPSED TIME METER 12-48Vdc/20-60Vac</t>
  </si>
  <si>
    <t>CURTIS 701-T-R-001-0-1248D2060A</t>
  </si>
  <si>
    <t>HL1</t>
  </si>
  <si>
    <t>LAMP HEAD RED</t>
  </si>
  <si>
    <t>SCHNEIDER ELEC. ZB4-BV043</t>
  </si>
  <si>
    <t>FITTTED TO HL1</t>
  </si>
  <si>
    <t>LED LAMP BODY 24Vac/dc RED</t>
  </si>
  <si>
    <t xml:space="preserve"> SCHNEIDER ELEC. ZB4-BVB4</t>
  </si>
  <si>
    <t>HL3,5</t>
  </si>
  <si>
    <t>LAMP HEAD WHITE</t>
  </si>
  <si>
    <t xml:space="preserve"> SCHNEIDER ELEC. ZB4-BV013</t>
  </si>
  <si>
    <t>FITTED TO HL3,5</t>
  </si>
  <si>
    <t>LED LAMP BODY 24ac/dc WHITE</t>
  </si>
  <si>
    <t xml:space="preserve"> SCHNEIDER ELEC. ZB4-BVB1</t>
  </si>
  <si>
    <t>HL2,4,6</t>
  </si>
  <si>
    <t>LAMP HEAD YELLOW/AMBER</t>
  </si>
  <si>
    <t xml:space="preserve">  SCHNEIDER ELEC. ZB4-BV053</t>
  </si>
  <si>
    <t>FITTED TO HL2,4,5</t>
  </si>
  <si>
    <t>LED LAMP BODY 24Vac/dc YELLOW/AMBER</t>
  </si>
  <si>
    <t xml:space="preserve">  SCHNEIDER ELEC. ZB4-BVB5</t>
  </si>
  <si>
    <t>D1-5</t>
  </si>
  <si>
    <t>LAMP TEST DIODE 24Vac/dc</t>
  </si>
  <si>
    <t xml:space="preserve">  SCHNEIDER ELEC. ZBZ G156</t>
  </si>
  <si>
    <t>SA1</t>
  </si>
  <si>
    <t>SELECTOR SWITCH 2 POSITION 90° 4-POLE</t>
  </si>
  <si>
    <t>KRAUS &amp; NAIMER CA10B-GB6546-700EF</t>
  </si>
  <si>
    <t>ESCUTCHEON PLATE (OFF/RESET -ON)</t>
  </si>
  <si>
    <t>KRAUS &amp; NAIMER F*AGB8892-97</t>
  </si>
  <si>
    <t>SA2</t>
  </si>
  <si>
    <t>SLECTOR SWITCH 2 POSITION, 2-POLE</t>
  </si>
  <si>
    <t>KRAUS &amp; NAIMER CA10B-A575-700EF</t>
  </si>
  <si>
    <t>ESCUTCHEON PLATE (PUMP No.1 - PUMP No.2)</t>
  </si>
  <si>
    <t>KRAUS &amp; NAIMER F*GB9058-97</t>
  </si>
  <si>
    <t>SB1,SB2</t>
  </si>
  <si>
    <t xml:space="preserve">PUSH BUTTON HEAD FLUSH WHITE </t>
  </si>
  <si>
    <t>SCHNEIDER ELEC. ZB4-BA1</t>
  </si>
  <si>
    <t>FITTED TO SB1,SB2</t>
  </si>
  <si>
    <t>COMPLETE BODY 2xN.O.</t>
  </si>
  <si>
    <t>SCHNEIDER ELEC. ZB4BZ103</t>
  </si>
  <si>
    <t>FITTED TO SB2</t>
  </si>
  <si>
    <t>CONTACT BLOCK N.O.</t>
  </si>
  <si>
    <t>SCHNEIDER ELEC. ZBE-101</t>
  </si>
  <si>
    <t>ES</t>
  </si>
  <si>
    <t>EMERG. STOP HEAD ϕ40 PUSHBUTTON RED</t>
  </si>
  <si>
    <t>SCHNEIDER ELEC. ZB4-BS844</t>
  </si>
  <si>
    <t>FITTED TO ES</t>
  </si>
  <si>
    <t>COMPLETE BODY 2xN.C.</t>
  </si>
  <si>
    <t>SCHNEIDER ELEC. ZB4-BZ104</t>
  </si>
  <si>
    <t>ϕ60 CIRCULAR LABEL (EMERGENCY STOP)</t>
  </si>
  <si>
    <t>SCHNEIDER ELE.C ZBY9320</t>
  </si>
  <si>
    <t>1--28</t>
  </si>
  <si>
    <t>FEED THRO' TERMINAL SAK2.5/35</t>
  </si>
  <si>
    <t>WEIDMULLER 0380460000</t>
  </si>
  <si>
    <t>END PLATE AP (SAK2.5)</t>
  </si>
  <si>
    <t>WEIDMULLER 0279560000</t>
  </si>
  <si>
    <t>L,N</t>
  </si>
  <si>
    <t>FEED THRO' TERMINAL SAK4/35</t>
  </si>
  <si>
    <t>WEIDMULLER 0443660000</t>
  </si>
  <si>
    <t>SAK4 PARTITION TW SAKA-10</t>
  </si>
  <si>
    <t>WEIDMULLER 0130160000</t>
  </si>
  <si>
    <t>U#,V#,W#</t>
  </si>
  <si>
    <t>FEED THRO' TERMINAL SAK10/35</t>
  </si>
  <si>
    <t>WEIDMULLER 0443760000</t>
  </si>
  <si>
    <t>SAK10 PARTITION TW SAK4-10</t>
  </si>
  <si>
    <t>L1L1,1L2,1L3,1N</t>
  </si>
  <si>
    <t>FEED THRO' TERMINAL SAK35/35</t>
  </si>
  <si>
    <t>WEIDMULLER 0380760000</t>
  </si>
  <si>
    <t>SAK35 PARTITION TW SAK35</t>
  </si>
  <si>
    <t>WEIDMULLER 0304360000</t>
  </si>
  <si>
    <t>END BRACKET (DIN) WEW35/2</t>
  </si>
  <si>
    <t>WEIDMULLER 1061200000</t>
  </si>
  <si>
    <t>MOUNTING RAIL (DIN) TS35x15</t>
  </si>
  <si>
    <t>WIEDMULLER 0236400000</t>
  </si>
  <si>
    <t>MOUNTING RAIL (SLOTTED) TS15</t>
  </si>
  <si>
    <t>WEIDMULLER 0117510000</t>
  </si>
  <si>
    <t>FITTED TO KM1,KM2</t>
  </si>
  <si>
    <t>AUX CONTACT BLOCK 2xN.O.&amp; 2xN.C.</t>
  </si>
  <si>
    <t>Materials Cost Total</t>
  </si>
  <si>
    <t>Average Value Markup</t>
  </si>
  <si>
    <t>Materials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</si>
</sst>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\-&quot;£&quot;#,##0.00"/>
    <numFmt numFmtId="165" formatCode="0.0"/>
    <numFmt numFmtId="166" formatCode="&quot;£&quot;#,##0.00"/>
    <numFmt numFmtId="167" formatCode="dd/mm/yy;@"/>
    <numFmt numFmtId="168" formatCode="#,##0.0_ ;\-#,##0.0\ "/>
  </numFmts>
  <fonts count="1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164" fontId="8" fillId="0" borderId="13" xfId="1" applyNumberFormat="1" applyFont="1" applyBorder="1" applyAlignment="1" applyProtection="1">
      <alignment horizontal="center" vertical="center"/>
      <protection locked="0"/>
    </xf>
    <xf numFmtId="168" fontId="8" fillId="0" borderId="27" xfId="1" applyNumberFormat="1" applyFont="1" applyBorder="1" applyAlignment="1" applyProtection="1">
      <alignment horizontal="center" vertical="center"/>
      <protection locked="0"/>
    </xf>
    <xf numFmtId="168" fontId="8" fillId="0" borderId="28" xfId="1" applyNumberFormat="1" applyFont="1" applyBorder="1" applyAlignment="1" applyProtection="1">
      <alignment horizontal="center" vertical="center"/>
      <protection locked="0"/>
    </xf>
    <xf numFmtId="164" fontId="8" fillId="0" borderId="12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8" xfId="1" applyNumberFormat="1" applyFont="1" applyBorder="1" applyAlignment="1" applyProtection="1">
      <alignment horizontal="center" vertical="center"/>
      <protection locked="0"/>
    </xf>
    <xf numFmtId="165" fontId="8" fillId="0" borderId="20" xfId="1" applyNumberFormat="1" applyFont="1" applyBorder="1" applyAlignment="1" applyProtection="1">
      <alignment horizontal="center" vertical="center"/>
      <protection locked="0"/>
    </xf>
    <xf numFmtId="164" fontId="8" fillId="0" borderId="19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67" fontId="7" fillId="0" borderId="10" xfId="1" applyNumberFormat="1" applyFont="1" applyBorder="1" applyAlignment="1" applyProtection="1">
      <alignment horizontal="center" vertical="center"/>
      <protection locked="0"/>
    </xf>
    <xf numFmtId="165" fontId="8" fillId="0" borderId="17" xfId="1" applyNumberFormat="1" applyFont="1" applyBorder="1" applyAlignment="1" applyProtection="1">
      <alignment horizontal="center" vertical="center"/>
      <protection locked="0"/>
    </xf>
    <xf numFmtId="164" fontId="8" fillId="0" borderId="10" xfId="1" applyNumberFormat="1" applyFont="1" applyBorder="1" applyAlignment="1" applyProtection="1">
      <alignment horizontal="center" vertical="center"/>
      <protection locked="0"/>
    </xf>
    <xf numFmtId="164" fontId="8" fillId="0" borderId="16" xfId="1" applyNumberFormat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5" fontId="8" fillId="0" borderId="14" xfId="1" applyNumberFormat="1" applyFont="1" applyBorder="1" applyAlignment="1" applyProtection="1">
      <alignment horizontal="center" vertical="center"/>
      <protection locked="0"/>
    </xf>
    <xf numFmtId="164" fontId="8" fillId="0" borderId="29" xfId="1" applyNumberFormat="1" applyFont="1" applyBorder="1" applyAlignment="1" applyProtection="1">
      <alignment horizontal="center" vertical="center"/>
      <protection locked="0"/>
    </xf>
    <xf numFmtId="164" fontId="2" fillId="0" borderId="4" xfId="0" applyNumberFormat="1" applyFont="1" applyBorder="1"/>
    <xf numFmtId="164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68" fontId="6" fillId="0" borderId="9" xfId="1" applyNumberFormat="1" applyFont="1" applyBorder="1" applyAlignment="1">
      <alignment horizontal="center" vertical="center"/>
    </xf>
    <xf numFmtId="17" fontId="8" fillId="0" borderId="10" xfId="1" applyNumberFormat="1" applyFont="1" applyBorder="1" applyAlignment="1" applyProtection="1">
      <alignment horizontal="center" vertical="center"/>
      <protection locked="0"/>
    </xf>
    <xf numFmtId="0" fontId="6" fillId="10" borderId="10" xfId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13" fillId="0" borderId="0" xfId="2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8" fillId="0" borderId="10" xfId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13" fillId="0" borderId="0" xfId="2" applyAlignment="1" applyProtection="1">
      <protection locked="0"/>
    </xf>
    <xf numFmtId="49" fontId="3" fillId="0" borderId="0" xfId="0" applyNumberFormat="1" applyFont="1" applyAlignment="1" applyProtection="1"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2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5</xdr:row>
      <xdr:rowOff>155543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2-3/9DEQ/10053177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topLeftCell="G1" zoomScale="110" zoomScaleNormal="110" workbookViewId="0">
      <pane ySplit="10" topLeftCell="A161" activePane="bottomLeft" state="frozen"/>
      <selection pane="bottomLeft" activeCell="K120" sqref="K120"/>
    </sheetView>
  </sheetViews>
  <sheetFormatPr defaultColWidth="9.140625" defaultRowHeight="15" customHeight="1"/>
  <cols>
    <col min="1" max="1" width="0.85546875" style="7" customWidth="1"/>
    <col min="2" max="2" width="21.140625" style="7" hidden="1" customWidth="1"/>
    <col min="3" max="3" width="16.28515625" style="7" customWidth="1"/>
    <col min="4" max="4" width="4" style="7" customWidth="1"/>
    <col min="5" max="5" width="5.42578125" style="7" customWidth="1"/>
    <col min="6" max="6" width="25" style="7" customWidth="1"/>
    <col min="7" max="7" width="45.7109375" style="7" customWidth="1"/>
    <col min="8" max="8" width="30.140625" style="7" bestFit="1" customWidth="1"/>
    <col min="9" max="10" width="15.7109375" style="7" customWidth="1"/>
    <col min="11" max="16" width="10.7109375" style="7" customWidth="1"/>
    <col min="17" max="17" width="14.28515625" style="7" customWidth="1"/>
    <col min="18" max="18" width="19.85546875" style="7" customWidth="1"/>
    <col min="19" max="16384" width="9.140625" style="7"/>
  </cols>
  <sheetData>
    <row r="1" spans="2:24">
      <c r="F1" s="8" t="s">
        <v>0</v>
      </c>
      <c r="G1" s="61" t="s">
        <v>1</v>
      </c>
      <c r="H1" s="62"/>
    </row>
    <row r="2" spans="2:24">
      <c r="F2" s="6" t="s">
        <v>2</v>
      </c>
      <c r="G2" s="56" t="s">
        <v>3</v>
      </c>
      <c r="H2" s="62"/>
    </row>
    <row r="3" spans="2:24">
      <c r="F3" s="6" t="s">
        <v>4</v>
      </c>
      <c r="G3" s="57" t="s">
        <v>5</v>
      </c>
      <c r="H3" s="63"/>
      <c r="I3" s="9" t="s">
        <v>6</v>
      </c>
      <c r="J3" s="10"/>
      <c r="L3" s="11"/>
      <c r="M3" s="12" t="s">
        <v>7</v>
      </c>
      <c r="N3" s="41" t="e">
        <f>SUM(P11:P158)</f>
        <v>#VALUE!</v>
      </c>
      <c r="O3" s="13"/>
      <c r="P3" s="13"/>
    </row>
    <row r="4" spans="2:24">
      <c r="F4" s="14" t="s">
        <v>8</v>
      </c>
      <c r="G4" s="58">
        <v>45673</v>
      </c>
      <c r="H4" s="62"/>
      <c r="I4" s="9" t="s">
        <v>9</v>
      </c>
      <c r="J4" s="15"/>
    </row>
    <row r="5" spans="2:24">
      <c r="F5" s="6" t="s">
        <v>10</v>
      </c>
      <c r="G5" s="59">
        <v>0.52847222222222223</v>
      </c>
      <c r="H5" s="62"/>
      <c r="I5" s="16" t="s">
        <v>11</v>
      </c>
      <c r="J5" s="17"/>
      <c r="L5" s="6" t="s">
        <v>12</v>
      </c>
      <c r="M5" s="5" t="s">
        <v>13</v>
      </c>
      <c r="N5" s="6"/>
      <c r="O5" s="6"/>
      <c r="P5" s="6"/>
    </row>
    <row r="6" spans="2:24">
      <c r="F6" s="5"/>
      <c r="G6" s="64" t="s">
        <v>14</v>
      </c>
      <c r="H6" s="62"/>
    </row>
    <row r="7" spans="2:24">
      <c r="B7" s="18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9"/>
      <c r="T7" s="19"/>
      <c r="U7" s="19"/>
      <c r="V7" s="19"/>
      <c r="W7" s="19"/>
      <c r="X7" s="19"/>
    </row>
    <row r="8" spans="2:24" ht="25.35" customHeight="1">
      <c r="B8" s="52" t="s">
        <v>15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/>
    </row>
    <row r="9" spans="2:24" ht="9" customHeight="1"/>
    <row r="10" spans="2:24" ht="42" customHeight="1">
      <c r="B10" s="20" t="s">
        <v>16</v>
      </c>
      <c r="C10" s="20" t="s">
        <v>17</v>
      </c>
      <c r="D10" s="20" t="s">
        <v>18</v>
      </c>
      <c r="E10" s="20" t="s">
        <v>19</v>
      </c>
      <c r="F10" s="20" t="s">
        <v>20</v>
      </c>
      <c r="G10" s="21" t="s">
        <v>16</v>
      </c>
      <c r="H10" s="20" t="s">
        <v>21</v>
      </c>
      <c r="I10" s="20" t="s">
        <v>22</v>
      </c>
      <c r="J10" s="20" t="s">
        <v>23</v>
      </c>
      <c r="K10" s="21" t="s">
        <v>24</v>
      </c>
      <c r="L10" s="22" t="s">
        <v>25</v>
      </c>
      <c r="M10" s="23" t="s">
        <v>26</v>
      </c>
      <c r="N10" s="23" t="s">
        <v>27</v>
      </c>
      <c r="O10" s="24" t="s">
        <v>28</v>
      </c>
      <c r="P10" s="25" t="s">
        <v>29</v>
      </c>
      <c r="Q10" s="26" t="s">
        <v>30</v>
      </c>
      <c r="R10" s="20" t="s">
        <v>31</v>
      </c>
    </row>
    <row r="11" spans="2:24" ht="15" customHeight="1">
      <c r="B11" s="27"/>
      <c r="C11" s="47" t="s">
        <v>32</v>
      </c>
      <c r="D11" s="47">
        <v>1</v>
      </c>
      <c r="E11" s="47"/>
      <c r="F11" s="48" t="s">
        <v>33</v>
      </c>
      <c r="G11" s="48" t="s">
        <v>34</v>
      </c>
      <c r="H11" s="48" t="s">
        <v>35</v>
      </c>
      <c r="I11" s="29"/>
      <c r="J11" s="29"/>
      <c r="K11" s="30"/>
      <c r="L11" s="31">
        <v>0</v>
      </c>
      <c r="M11" s="1">
        <f t="shared" ref="M11:M42" si="0">SUM(100-L11)/100*K11</f>
        <v>0</v>
      </c>
      <c r="N11" s="1">
        <f>SUM(D11*M11)</f>
        <v>0</v>
      </c>
      <c r="O11" s="2"/>
      <c r="P11" s="32">
        <f>ROUND(SUM((O11/100+1)*N11),2)</f>
        <v>0</v>
      </c>
      <c r="Q11" s="33"/>
      <c r="R11" s="34" t="s">
        <v>36</v>
      </c>
    </row>
    <row r="12" spans="2:24" ht="15" customHeight="1">
      <c r="B12" s="27"/>
      <c r="C12" s="47">
        <v>2</v>
      </c>
      <c r="D12" s="47">
        <v>1</v>
      </c>
      <c r="E12" s="47"/>
      <c r="F12" s="48" t="s">
        <v>37</v>
      </c>
      <c r="G12" s="48" t="s">
        <v>38</v>
      </c>
      <c r="H12" s="48" t="s">
        <v>35</v>
      </c>
      <c r="I12" s="29"/>
      <c r="J12" s="29"/>
      <c r="K12" s="30"/>
      <c r="L12" s="35">
        <v>0</v>
      </c>
      <c r="M12" s="1">
        <f t="shared" si="0"/>
        <v>0</v>
      </c>
      <c r="N12" s="36">
        <f>SUM(D12*M12)</f>
        <v>0</v>
      </c>
      <c r="O12" s="2"/>
      <c r="P12" s="32">
        <f t="shared" ref="P12:P75" si="1">ROUND(SUM((O12/100+1)*N12),2)</f>
        <v>0</v>
      </c>
      <c r="Q12" s="33"/>
      <c r="R12" s="34" t="s">
        <v>36</v>
      </c>
    </row>
    <row r="13" spans="2:24" ht="15" customHeight="1">
      <c r="B13" s="27"/>
      <c r="C13" s="47">
        <v>3</v>
      </c>
      <c r="D13" s="47">
        <v>1</v>
      </c>
      <c r="E13" s="47"/>
      <c r="F13" s="48" t="s">
        <v>39</v>
      </c>
      <c r="G13" s="48" t="s">
        <v>40</v>
      </c>
      <c r="H13" s="48" t="s">
        <v>35</v>
      </c>
      <c r="I13" s="29"/>
      <c r="J13" s="29"/>
      <c r="K13" s="30"/>
      <c r="L13" s="31">
        <v>0</v>
      </c>
      <c r="M13" s="1">
        <f t="shared" si="0"/>
        <v>0</v>
      </c>
      <c r="N13" s="1">
        <f>SUM(D13*M13)</f>
        <v>0</v>
      </c>
      <c r="O13" s="2"/>
      <c r="P13" s="32">
        <f t="shared" si="1"/>
        <v>0</v>
      </c>
      <c r="Q13" s="33"/>
      <c r="R13" s="34" t="s">
        <v>36</v>
      </c>
    </row>
    <row r="14" spans="2:24" ht="15" customHeight="1">
      <c r="B14" s="27"/>
      <c r="C14" s="47">
        <v>4</v>
      </c>
      <c r="D14" s="47">
        <v>2</v>
      </c>
      <c r="E14" s="47"/>
      <c r="F14" s="48" t="s">
        <v>41</v>
      </c>
      <c r="G14" s="48" t="s">
        <v>42</v>
      </c>
      <c r="H14" s="48" t="s">
        <v>43</v>
      </c>
      <c r="I14" s="29"/>
      <c r="J14" s="29"/>
      <c r="K14" s="30"/>
      <c r="L14" s="35">
        <v>0</v>
      </c>
      <c r="M14" s="1">
        <f t="shared" si="0"/>
        <v>0</v>
      </c>
      <c r="N14" s="36">
        <f>SUM(D14*M14)</f>
        <v>0</v>
      </c>
      <c r="O14" s="2"/>
      <c r="P14" s="32">
        <f t="shared" si="1"/>
        <v>0</v>
      </c>
      <c r="Q14" s="33"/>
      <c r="R14" s="34"/>
    </row>
    <row r="15" spans="2:24" ht="15" customHeight="1">
      <c r="B15" s="27"/>
      <c r="C15" s="47">
        <v>5</v>
      </c>
      <c r="D15" s="47">
        <v>1</v>
      </c>
      <c r="E15" s="47"/>
      <c r="F15" s="48" t="s">
        <v>44</v>
      </c>
      <c r="G15" s="48" t="s">
        <v>45</v>
      </c>
      <c r="H15" s="48" t="s">
        <v>35</v>
      </c>
      <c r="I15" s="29"/>
      <c r="J15" s="29"/>
      <c r="K15" s="30"/>
      <c r="L15" s="31">
        <v>0</v>
      </c>
      <c r="M15" s="1">
        <f t="shared" si="0"/>
        <v>0</v>
      </c>
      <c r="N15" s="1">
        <f>SUM(D15*M15)</f>
        <v>0</v>
      </c>
      <c r="O15" s="2"/>
      <c r="P15" s="32">
        <f t="shared" si="1"/>
        <v>0</v>
      </c>
      <c r="Q15" s="33"/>
      <c r="R15" s="34" t="s">
        <v>36</v>
      </c>
    </row>
    <row r="16" spans="2:24" ht="15" customHeight="1">
      <c r="B16" s="27"/>
      <c r="C16" s="47">
        <v>6</v>
      </c>
      <c r="D16" s="47">
        <v>2</v>
      </c>
      <c r="E16" s="47"/>
      <c r="F16" s="48" t="s">
        <v>46</v>
      </c>
      <c r="G16" s="48" t="s">
        <v>47</v>
      </c>
      <c r="H16" s="48" t="s">
        <v>35</v>
      </c>
      <c r="I16" s="29"/>
      <c r="J16" s="29"/>
      <c r="K16" s="30"/>
      <c r="L16" s="31">
        <v>0</v>
      </c>
      <c r="M16" s="1">
        <f t="shared" si="0"/>
        <v>0</v>
      </c>
      <c r="N16" s="1">
        <f>SUM(D16*M16)</f>
        <v>0</v>
      </c>
      <c r="O16" s="2"/>
      <c r="P16" s="32">
        <f t="shared" si="1"/>
        <v>0</v>
      </c>
      <c r="Q16" s="33"/>
      <c r="R16" s="34"/>
    </row>
    <row r="17" spans="2:18" ht="15" customHeight="1">
      <c r="B17" s="27"/>
      <c r="C17" s="47">
        <v>7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28">
        <v>0</v>
      </c>
      <c r="J17" s="28">
        <v>0</v>
      </c>
      <c r="K17" s="28">
        <v>0</v>
      </c>
      <c r="L17" s="35">
        <v>0</v>
      </c>
      <c r="M17" s="1">
        <f t="shared" si="0"/>
        <v>0</v>
      </c>
      <c r="N17" s="36">
        <f>SUM(D17*M17)</f>
        <v>0</v>
      </c>
      <c r="O17" s="2"/>
      <c r="P17" s="32">
        <f t="shared" si="1"/>
        <v>0</v>
      </c>
      <c r="Q17" s="33"/>
      <c r="R17" s="34"/>
    </row>
    <row r="18" spans="2:18" ht="15" customHeight="1">
      <c r="B18" s="27"/>
      <c r="C18" s="47">
        <v>8</v>
      </c>
      <c r="D18" s="47">
        <v>1</v>
      </c>
      <c r="E18" s="47"/>
      <c r="F18" s="48" t="s">
        <v>48</v>
      </c>
      <c r="G18" s="48" t="s">
        <v>49</v>
      </c>
      <c r="H18" s="48" t="s">
        <v>50</v>
      </c>
      <c r="I18" s="29"/>
      <c r="J18" s="29"/>
      <c r="K18" s="30"/>
      <c r="L18" s="31">
        <v>0</v>
      </c>
      <c r="M18" s="1">
        <f t="shared" si="0"/>
        <v>0</v>
      </c>
      <c r="N18" s="1">
        <f>SUM(D18*M18)</f>
        <v>0</v>
      </c>
      <c r="O18" s="2"/>
      <c r="P18" s="32">
        <f t="shared" si="1"/>
        <v>0</v>
      </c>
      <c r="Q18" s="33"/>
      <c r="R18" s="34"/>
    </row>
    <row r="19" spans="2:18" ht="15" customHeight="1">
      <c r="B19" s="27"/>
      <c r="C19" s="47">
        <v>9</v>
      </c>
      <c r="D19" s="47">
        <v>4</v>
      </c>
      <c r="E19" s="47"/>
      <c r="F19" s="48" t="s">
        <v>51</v>
      </c>
      <c r="G19" s="48" t="s">
        <v>52</v>
      </c>
      <c r="H19" s="48" t="s">
        <v>50</v>
      </c>
      <c r="I19" s="29"/>
      <c r="J19" s="29"/>
      <c r="K19" s="30"/>
      <c r="L19" s="35">
        <v>0</v>
      </c>
      <c r="M19" s="1">
        <f t="shared" si="0"/>
        <v>0</v>
      </c>
      <c r="N19" s="36">
        <f>SUM(D19*M19)</f>
        <v>0</v>
      </c>
      <c r="O19" s="2"/>
      <c r="P19" s="32">
        <f t="shared" si="1"/>
        <v>0</v>
      </c>
      <c r="Q19" s="33"/>
      <c r="R19" s="34"/>
    </row>
    <row r="20" spans="2:18" ht="15" customHeight="1">
      <c r="B20" s="27"/>
      <c r="C20" s="47">
        <v>10</v>
      </c>
      <c r="D20" s="47">
        <v>2</v>
      </c>
      <c r="E20" s="47"/>
      <c r="F20" s="48" t="s">
        <v>53</v>
      </c>
      <c r="G20" s="48" t="s">
        <v>54</v>
      </c>
      <c r="H20" s="48" t="s">
        <v>50</v>
      </c>
      <c r="I20" s="29"/>
      <c r="J20" s="29"/>
      <c r="K20" s="30"/>
      <c r="L20" s="31">
        <v>0</v>
      </c>
      <c r="M20" s="1">
        <f t="shared" si="0"/>
        <v>0</v>
      </c>
      <c r="N20" s="1">
        <f>SUM(D20*M20)</f>
        <v>0</v>
      </c>
      <c r="O20" s="2"/>
      <c r="P20" s="32">
        <f t="shared" si="1"/>
        <v>0</v>
      </c>
      <c r="Q20" s="33"/>
      <c r="R20" s="34"/>
    </row>
    <row r="21" spans="2:18" ht="15" customHeight="1">
      <c r="B21" s="27"/>
      <c r="C21" s="28">
        <v>11</v>
      </c>
      <c r="D21" s="28">
        <v>1</v>
      </c>
      <c r="E21" s="28"/>
      <c r="F21" s="29" t="s">
        <v>55</v>
      </c>
      <c r="G21" s="29" t="s">
        <v>56</v>
      </c>
      <c r="H21" s="29" t="s">
        <v>57</v>
      </c>
      <c r="I21" s="29"/>
      <c r="J21" s="29"/>
      <c r="K21" s="30"/>
      <c r="L21" s="35">
        <v>0</v>
      </c>
      <c r="M21" s="1">
        <f t="shared" si="0"/>
        <v>0</v>
      </c>
      <c r="N21" s="36">
        <f>SUM(D21*M21)</f>
        <v>0</v>
      </c>
      <c r="O21" s="2"/>
      <c r="P21" s="32">
        <f t="shared" si="1"/>
        <v>0</v>
      </c>
      <c r="Q21" s="33"/>
      <c r="R21" s="34"/>
    </row>
    <row r="22" spans="2:18" ht="15" customHeight="1">
      <c r="B22" s="27"/>
      <c r="C22" s="28">
        <v>12</v>
      </c>
      <c r="D22" s="28">
        <v>4</v>
      </c>
      <c r="E22" s="28"/>
      <c r="F22" s="29" t="s">
        <v>58</v>
      </c>
      <c r="G22" s="29" t="s">
        <v>59</v>
      </c>
      <c r="H22" s="29" t="s">
        <v>60</v>
      </c>
      <c r="I22" s="29"/>
      <c r="J22" s="29"/>
      <c r="K22" s="30"/>
      <c r="L22" s="31">
        <v>0</v>
      </c>
      <c r="M22" s="1">
        <f t="shared" si="0"/>
        <v>0</v>
      </c>
      <c r="N22" s="1">
        <f>SUM(D22*M22)</f>
        <v>0</v>
      </c>
      <c r="O22" s="2"/>
      <c r="P22" s="32">
        <f t="shared" si="1"/>
        <v>0</v>
      </c>
      <c r="Q22" s="33"/>
      <c r="R22" s="34"/>
    </row>
    <row r="23" spans="2:18" ht="15" customHeight="1">
      <c r="B23" s="27"/>
      <c r="C23" s="47">
        <v>13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28">
        <v>0</v>
      </c>
      <c r="J23" s="28">
        <v>0</v>
      </c>
      <c r="K23" s="28">
        <v>0</v>
      </c>
      <c r="L23" s="35">
        <v>0</v>
      </c>
      <c r="M23" s="1">
        <f t="shared" si="0"/>
        <v>0</v>
      </c>
      <c r="N23" s="36">
        <f>SUM(D23*M23)</f>
        <v>0</v>
      </c>
      <c r="O23" s="2"/>
      <c r="P23" s="32">
        <f t="shared" si="1"/>
        <v>0</v>
      </c>
      <c r="Q23" s="33"/>
      <c r="R23" s="34"/>
    </row>
    <row r="24" spans="2:18" ht="15" customHeight="1">
      <c r="B24" s="27"/>
      <c r="C24" s="47">
        <v>14</v>
      </c>
      <c r="D24" s="47">
        <v>1</v>
      </c>
      <c r="E24" s="47"/>
      <c r="F24" s="47" t="s">
        <v>61</v>
      </c>
      <c r="G24" s="48" t="s">
        <v>62</v>
      </c>
      <c r="H24" s="48" t="s">
        <v>35</v>
      </c>
      <c r="I24" s="29"/>
      <c r="J24" s="29"/>
      <c r="K24" s="30"/>
      <c r="L24" s="31">
        <v>0</v>
      </c>
      <c r="M24" s="1">
        <f t="shared" si="0"/>
        <v>0</v>
      </c>
      <c r="N24" s="1">
        <f>SUM(D24*M24)</f>
        <v>0</v>
      </c>
      <c r="O24" s="2"/>
      <c r="P24" s="32">
        <f t="shared" si="1"/>
        <v>0</v>
      </c>
      <c r="Q24" s="33"/>
      <c r="R24" s="34"/>
    </row>
    <row r="25" spans="2:18" ht="15" customHeight="1">
      <c r="B25" s="27"/>
      <c r="C25" s="47">
        <v>15</v>
      </c>
      <c r="D25" s="47">
        <v>1</v>
      </c>
      <c r="E25" s="47"/>
      <c r="F25" s="48" t="s">
        <v>63</v>
      </c>
      <c r="G25" s="48" t="s">
        <v>64</v>
      </c>
      <c r="H25" s="48" t="s">
        <v>65</v>
      </c>
      <c r="I25" s="29"/>
      <c r="J25" s="29"/>
      <c r="K25" s="30"/>
      <c r="L25" s="35">
        <v>0</v>
      </c>
      <c r="M25" s="1">
        <f t="shared" si="0"/>
        <v>0</v>
      </c>
      <c r="N25" s="36">
        <f>SUM(D25*M25)</f>
        <v>0</v>
      </c>
      <c r="O25" s="2"/>
      <c r="P25" s="32">
        <f t="shared" si="1"/>
        <v>0</v>
      </c>
      <c r="Q25" s="33"/>
      <c r="R25" s="34"/>
    </row>
    <row r="26" spans="2:18" ht="15" customHeight="1">
      <c r="B26" s="27"/>
      <c r="C26" s="47">
        <v>16</v>
      </c>
      <c r="D26" s="47">
        <v>0</v>
      </c>
      <c r="E26" s="47">
        <v>0</v>
      </c>
      <c r="F26" s="47">
        <v>0</v>
      </c>
      <c r="G26" s="47">
        <v>0</v>
      </c>
      <c r="H26" s="47">
        <v>0</v>
      </c>
      <c r="I26" s="28">
        <v>0</v>
      </c>
      <c r="J26" s="28">
        <v>0</v>
      </c>
      <c r="K26" s="28">
        <v>0</v>
      </c>
      <c r="L26" s="31">
        <v>0</v>
      </c>
      <c r="M26" s="1">
        <f t="shared" si="0"/>
        <v>0</v>
      </c>
      <c r="N26" s="1">
        <f>SUM(D26*M26)</f>
        <v>0</v>
      </c>
      <c r="O26" s="2"/>
      <c r="P26" s="32">
        <f t="shared" si="1"/>
        <v>0</v>
      </c>
      <c r="Q26" s="33"/>
      <c r="R26" s="34"/>
    </row>
    <row r="27" spans="2:18" ht="15" customHeight="1">
      <c r="B27" s="27"/>
      <c r="C27" s="28">
        <v>17</v>
      </c>
      <c r="D27" s="28">
        <v>4.7</v>
      </c>
      <c r="E27" s="28" t="s">
        <v>66</v>
      </c>
      <c r="F27" s="29" t="s">
        <v>67</v>
      </c>
      <c r="G27" s="29" t="s">
        <v>67</v>
      </c>
      <c r="H27" s="29" t="s">
        <v>68</v>
      </c>
      <c r="I27" s="29"/>
      <c r="J27" s="29"/>
      <c r="K27" s="30"/>
      <c r="L27" s="35">
        <v>0</v>
      </c>
      <c r="M27" s="1">
        <f t="shared" si="0"/>
        <v>0</v>
      </c>
      <c r="N27" s="36">
        <f>SUM(D27*M27)</f>
        <v>0</v>
      </c>
      <c r="O27" s="2"/>
      <c r="P27" s="32">
        <f t="shared" si="1"/>
        <v>0</v>
      </c>
      <c r="Q27" s="33"/>
      <c r="R27" s="34"/>
    </row>
    <row r="28" spans="2:18" ht="15" customHeight="1">
      <c r="B28" s="27"/>
      <c r="C28" s="28">
        <v>18</v>
      </c>
      <c r="D28" s="28">
        <v>2</v>
      </c>
      <c r="E28" s="28" t="s">
        <v>66</v>
      </c>
      <c r="F28" s="29" t="s">
        <v>69</v>
      </c>
      <c r="G28" s="29" t="s">
        <v>69</v>
      </c>
      <c r="H28" s="29" t="s">
        <v>70</v>
      </c>
      <c r="I28" s="29"/>
      <c r="J28" s="29"/>
      <c r="K28" s="30"/>
      <c r="L28" s="31">
        <v>0</v>
      </c>
      <c r="M28" s="1">
        <f t="shared" si="0"/>
        <v>0</v>
      </c>
      <c r="N28" s="1">
        <f>SUM(D28*M28)</f>
        <v>0</v>
      </c>
      <c r="O28" s="2"/>
      <c r="P28" s="32">
        <f t="shared" si="1"/>
        <v>0</v>
      </c>
      <c r="Q28" s="33"/>
      <c r="R28" s="34"/>
    </row>
    <row r="29" spans="2:18" ht="15" customHeight="1">
      <c r="B29" s="27"/>
      <c r="C29" s="47">
        <v>19</v>
      </c>
      <c r="D29" s="47">
        <v>0</v>
      </c>
      <c r="E29" s="47">
        <v>0</v>
      </c>
      <c r="F29" s="47">
        <v>0</v>
      </c>
      <c r="G29" s="47">
        <v>0</v>
      </c>
      <c r="H29" s="47">
        <v>0</v>
      </c>
      <c r="I29" s="28">
        <v>0</v>
      </c>
      <c r="J29" s="28">
        <v>0</v>
      </c>
      <c r="K29" s="28">
        <v>0</v>
      </c>
      <c r="L29" s="35">
        <v>0</v>
      </c>
      <c r="M29" s="1">
        <f t="shared" si="0"/>
        <v>0</v>
      </c>
      <c r="N29" s="36">
        <f>SUM(D29*M29)</f>
        <v>0</v>
      </c>
      <c r="O29" s="2"/>
      <c r="P29" s="32">
        <f t="shared" si="1"/>
        <v>0</v>
      </c>
      <c r="Q29" s="33"/>
      <c r="R29" s="34"/>
    </row>
    <row r="30" spans="2:18" ht="15" customHeight="1">
      <c r="B30" s="27"/>
      <c r="C30" s="28">
        <v>20</v>
      </c>
      <c r="D30" s="28">
        <v>4</v>
      </c>
      <c r="E30" s="28"/>
      <c r="F30" s="29" t="s">
        <v>71</v>
      </c>
      <c r="G30" s="29" t="s">
        <v>72</v>
      </c>
      <c r="H30" s="29" t="s">
        <v>73</v>
      </c>
      <c r="I30" s="29"/>
      <c r="J30" s="29"/>
      <c r="K30" s="30"/>
      <c r="L30" s="31">
        <v>0</v>
      </c>
      <c r="M30" s="1">
        <f t="shared" si="0"/>
        <v>0</v>
      </c>
      <c r="N30" s="1">
        <f>SUM(D30*M30)</f>
        <v>0</v>
      </c>
      <c r="O30" s="2"/>
      <c r="P30" s="32">
        <f t="shared" si="1"/>
        <v>0</v>
      </c>
      <c r="Q30" s="33"/>
      <c r="R30" s="34"/>
    </row>
    <row r="31" spans="2:18" ht="15" customHeight="1">
      <c r="B31" s="27"/>
      <c r="C31" s="28">
        <v>21</v>
      </c>
      <c r="D31" s="28">
        <v>1</v>
      </c>
      <c r="E31" s="28"/>
      <c r="F31" s="29" t="s">
        <v>71</v>
      </c>
      <c r="G31" s="29" t="s">
        <v>74</v>
      </c>
      <c r="H31" s="29" t="s">
        <v>75</v>
      </c>
      <c r="I31" s="29"/>
      <c r="J31" s="29"/>
      <c r="K31" s="30"/>
      <c r="L31" s="35">
        <v>0</v>
      </c>
      <c r="M31" s="1">
        <f t="shared" si="0"/>
        <v>0</v>
      </c>
      <c r="N31" s="36">
        <f>SUM(D31*M31)</f>
        <v>0</v>
      </c>
      <c r="O31" s="2"/>
      <c r="P31" s="32">
        <f t="shared" si="1"/>
        <v>0</v>
      </c>
      <c r="Q31" s="33"/>
      <c r="R31" s="34"/>
    </row>
    <row r="32" spans="2:18" ht="15" customHeight="1">
      <c r="B32" s="27"/>
      <c r="C32" s="28">
        <v>22</v>
      </c>
      <c r="D32" s="28">
        <v>2</v>
      </c>
      <c r="E32" s="28"/>
      <c r="F32" s="29" t="s">
        <v>71</v>
      </c>
      <c r="G32" s="29" t="s">
        <v>76</v>
      </c>
      <c r="H32" s="29" t="s">
        <v>77</v>
      </c>
      <c r="I32" s="29"/>
      <c r="J32" s="29"/>
      <c r="K32" s="30"/>
      <c r="L32" s="31">
        <v>0</v>
      </c>
      <c r="M32" s="1">
        <f t="shared" si="0"/>
        <v>0</v>
      </c>
      <c r="N32" s="1">
        <f>SUM(D32*M32)</f>
        <v>0</v>
      </c>
      <c r="O32" s="2"/>
      <c r="P32" s="32">
        <f t="shared" si="1"/>
        <v>0</v>
      </c>
      <c r="Q32" s="33"/>
      <c r="R32" s="34"/>
    </row>
    <row r="33" spans="2:18" ht="15" customHeight="1">
      <c r="B33" s="27"/>
      <c r="C33" s="28">
        <v>23</v>
      </c>
      <c r="D33" s="28">
        <v>2</v>
      </c>
      <c r="E33" s="28"/>
      <c r="F33" s="29" t="s">
        <v>71</v>
      </c>
      <c r="G33" s="29" t="s">
        <v>78</v>
      </c>
      <c r="H33" s="29" t="s">
        <v>79</v>
      </c>
      <c r="I33" s="29"/>
      <c r="J33" s="29"/>
      <c r="K33" s="30"/>
      <c r="L33" s="35">
        <v>0</v>
      </c>
      <c r="M33" s="1">
        <f t="shared" si="0"/>
        <v>0</v>
      </c>
      <c r="N33" s="36">
        <f>SUM(D33*M33)</f>
        <v>0</v>
      </c>
      <c r="O33" s="2"/>
      <c r="P33" s="32">
        <f t="shared" si="1"/>
        <v>0</v>
      </c>
      <c r="Q33" s="33"/>
      <c r="R33" s="34"/>
    </row>
    <row r="34" spans="2:18" ht="15" customHeight="1">
      <c r="B34" s="27"/>
      <c r="C34" s="28">
        <v>24</v>
      </c>
      <c r="D34" s="28">
        <v>3</v>
      </c>
      <c r="E34" s="28"/>
      <c r="F34" s="29" t="s">
        <v>71</v>
      </c>
      <c r="G34" s="29" t="s">
        <v>80</v>
      </c>
      <c r="H34" s="29" t="s">
        <v>81</v>
      </c>
      <c r="I34" s="29"/>
      <c r="J34" s="29"/>
      <c r="K34" s="30"/>
      <c r="L34" s="31">
        <v>0</v>
      </c>
      <c r="M34" s="1">
        <f t="shared" si="0"/>
        <v>0</v>
      </c>
      <c r="N34" s="1">
        <f>SUM(D34*M34)</f>
        <v>0</v>
      </c>
      <c r="O34" s="2"/>
      <c r="P34" s="32">
        <f t="shared" si="1"/>
        <v>0</v>
      </c>
      <c r="Q34" s="33"/>
      <c r="R34" s="34"/>
    </row>
    <row r="35" spans="2:18" ht="15" customHeight="1">
      <c r="B35" s="27"/>
      <c r="C35" s="47">
        <v>25</v>
      </c>
      <c r="D35" s="47">
        <v>4</v>
      </c>
      <c r="E35" s="47"/>
      <c r="F35" s="48" t="s">
        <v>71</v>
      </c>
      <c r="G35" s="48" t="s">
        <v>82</v>
      </c>
      <c r="H35" s="48" t="s">
        <v>83</v>
      </c>
      <c r="I35" s="29"/>
      <c r="J35" s="29"/>
      <c r="K35" s="30"/>
      <c r="L35" s="35">
        <v>0</v>
      </c>
      <c r="M35" s="1">
        <f t="shared" si="0"/>
        <v>0</v>
      </c>
      <c r="N35" s="36">
        <f>SUM(D35*M35)</f>
        <v>0</v>
      </c>
      <c r="O35" s="2"/>
      <c r="P35" s="32">
        <f t="shared" si="1"/>
        <v>0</v>
      </c>
      <c r="Q35" s="33"/>
      <c r="R35" s="34"/>
    </row>
    <row r="36" spans="2:18" ht="15" customHeight="1">
      <c r="B36" s="27"/>
      <c r="C36" s="47">
        <v>26</v>
      </c>
      <c r="D36" s="47">
        <v>2</v>
      </c>
      <c r="E36" s="47"/>
      <c r="F36" s="48" t="s">
        <v>71</v>
      </c>
      <c r="G36" s="48" t="s">
        <v>84</v>
      </c>
      <c r="H36" s="48" t="s">
        <v>50</v>
      </c>
      <c r="I36" s="29"/>
      <c r="J36" s="29"/>
      <c r="K36" s="30"/>
      <c r="L36" s="31">
        <v>0</v>
      </c>
      <c r="M36" s="1">
        <f t="shared" si="0"/>
        <v>0</v>
      </c>
      <c r="N36" s="1">
        <f>SUM(D36*M36)</f>
        <v>0</v>
      </c>
      <c r="O36" s="2"/>
      <c r="P36" s="32">
        <f t="shared" si="1"/>
        <v>0</v>
      </c>
      <c r="Q36" s="33"/>
      <c r="R36" s="34"/>
    </row>
    <row r="37" spans="2:18" ht="15" customHeight="1">
      <c r="B37" s="27"/>
      <c r="C37" s="28">
        <v>27</v>
      </c>
      <c r="D37" s="28" t="s">
        <v>85</v>
      </c>
      <c r="E37" s="28"/>
      <c r="F37" s="29" t="s">
        <v>71</v>
      </c>
      <c r="G37" s="29" t="s">
        <v>86</v>
      </c>
      <c r="H37" s="29" t="s">
        <v>87</v>
      </c>
      <c r="I37" s="29"/>
      <c r="J37" s="29"/>
      <c r="K37" s="30"/>
      <c r="L37" s="35">
        <v>0</v>
      </c>
      <c r="M37" s="1">
        <f t="shared" si="0"/>
        <v>0</v>
      </c>
      <c r="N37" s="36" t="e">
        <f>SUM(D37*M37)</f>
        <v>#VALUE!</v>
      </c>
      <c r="O37" s="2"/>
      <c r="P37" s="32" t="e">
        <f t="shared" si="1"/>
        <v>#VALUE!</v>
      </c>
      <c r="Q37" s="33"/>
      <c r="R37" s="34"/>
    </row>
    <row r="38" spans="2:18" ht="15" customHeight="1">
      <c r="B38" s="27"/>
      <c r="C38" s="28">
        <v>28</v>
      </c>
      <c r="D38" s="28" t="s">
        <v>85</v>
      </c>
      <c r="E38" s="28"/>
      <c r="F38" s="29" t="s">
        <v>71</v>
      </c>
      <c r="G38" s="29" t="s">
        <v>88</v>
      </c>
      <c r="H38" s="29" t="s">
        <v>89</v>
      </c>
      <c r="I38" s="29"/>
      <c r="J38" s="29"/>
      <c r="K38" s="30"/>
      <c r="L38" s="31">
        <v>0</v>
      </c>
      <c r="M38" s="1">
        <f t="shared" si="0"/>
        <v>0</v>
      </c>
      <c r="N38" s="1" t="e">
        <f>SUM(D38*M38)</f>
        <v>#VALUE!</v>
      </c>
      <c r="O38" s="2"/>
      <c r="P38" s="32" t="e">
        <f t="shared" si="1"/>
        <v>#VALUE!</v>
      </c>
      <c r="Q38" s="33"/>
      <c r="R38" s="34"/>
    </row>
    <row r="39" spans="2:18" ht="15" customHeight="1">
      <c r="B39" s="27"/>
      <c r="C39" s="47">
        <v>29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28">
        <v>0</v>
      </c>
      <c r="J39" s="28">
        <v>0</v>
      </c>
      <c r="K39" s="28">
        <v>0</v>
      </c>
      <c r="L39" s="35">
        <v>0</v>
      </c>
      <c r="M39" s="1">
        <f t="shared" si="0"/>
        <v>0</v>
      </c>
      <c r="N39" s="36">
        <f>SUM(D39*M39)</f>
        <v>0</v>
      </c>
      <c r="O39" s="2"/>
      <c r="P39" s="32">
        <f t="shared" si="1"/>
        <v>0</v>
      </c>
      <c r="Q39" s="33"/>
      <c r="R39" s="34"/>
    </row>
    <row r="40" spans="2:18" ht="15" customHeight="1">
      <c r="B40" s="27"/>
      <c r="C40" s="47">
        <v>30</v>
      </c>
      <c r="D40" s="47">
        <v>1</v>
      </c>
      <c r="E40" s="47"/>
      <c r="F40" s="48" t="s">
        <v>90</v>
      </c>
      <c r="G40" s="48" t="s">
        <v>91</v>
      </c>
      <c r="H40" s="48" t="s">
        <v>92</v>
      </c>
      <c r="I40" s="29"/>
      <c r="J40" s="29" t="s">
        <v>93</v>
      </c>
      <c r="K40" s="30">
        <v>28.69</v>
      </c>
      <c r="L40" s="31">
        <v>0</v>
      </c>
      <c r="M40" s="1">
        <f t="shared" si="0"/>
        <v>28.69</v>
      </c>
      <c r="N40" s="1">
        <f>SUM(D40*M40)</f>
        <v>28.69</v>
      </c>
      <c r="O40" s="2"/>
      <c r="P40" s="32">
        <f t="shared" si="1"/>
        <v>28.69</v>
      </c>
      <c r="Q40" s="33"/>
      <c r="R40" s="34"/>
    </row>
    <row r="41" spans="2:18" ht="15" customHeight="1">
      <c r="B41" s="27"/>
      <c r="C41" s="28">
        <v>31</v>
      </c>
      <c r="D41" s="28">
        <v>1</v>
      </c>
      <c r="E41" s="28"/>
      <c r="F41" s="29" t="s">
        <v>71</v>
      </c>
      <c r="G41" s="29" t="s">
        <v>94</v>
      </c>
      <c r="H41" s="29" t="s">
        <v>95</v>
      </c>
      <c r="I41" s="29"/>
      <c r="J41" s="29"/>
      <c r="K41" s="30"/>
      <c r="L41" s="35">
        <v>0</v>
      </c>
      <c r="M41" s="1">
        <f t="shared" si="0"/>
        <v>0</v>
      </c>
      <c r="N41" s="36">
        <f>SUM(D41*M41)</f>
        <v>0</v>
      </c>
      <c r="O41" s="2"/>
      <c r="P41" s="32">
        <f t="shared" si="1"/>
        <v>0</v>
      </c>
      <c r="Q41" s="33"/>
      <c r="R41" s="34"/>
    </row>
    <row r="42" spans="2:18" ht="15" customHeight="1">
      <c r="B42" s="27"/>
      <c r="C42" s="28">
        <v>32</v>
      </c>
      <c r="D42" s="28">
        <v>2</v>
      </c>
      <c r="E42" s="28"/>
      <c r="F42" s="29" t="s">
        <v>96</v>
      </c>
      <c r="G42" s="29" t="s">
        <v>97</v>
      </c>
      <c r="H42" s="29" t="s">
        <v>98</v>
      </c>
      <c r="I42" s="29"/>
      <c r="J42" s="29"/>
      <c r="K42" s="30"/>
      <c r="L42" s="31">
        <v>0</v>
      </c>
      <c r="M42" s="1">
        <f t="shared" si="0"/>
        <v>0</v>
      </c>
      <c r="N42" s="1">
        <f>SUM(D42*M42)</f>
        <v>0</v>
      </c>
      <c r="O42" s="2"/>
      <c r="P42" s="32">
        <f t="shared" si="1"/>
        <v>0</v>
      </c>
      <c r="Q42" s="33"/>
      <c r="R42" s="34"/>
    </row>
    <row r="43" spans="2:18" ht="15" customHeight="1">
      <c r="B43" s="27"/>
      <c r="C43" s="47">
        <v>33</v>
      </c>
      <c r="D43" s="47">
        <v>1</v>
      </c>
      <c r="E43" s="47"/>
      <c r="F43" s="48" t="s">
        <v>99</v>
      </c>
      <c r="G43" s="48" t="s">
        <v>100</v>
      </c>
      <c r="H43" s="48" t="s">
        <v>101</v>
      </c>
      <c r="I43" s="29"/>
      <c r="J43" s="29" t="s">
        <v>102</v>
      </c>
      <c r="K43" s="30">
        <v>26.79</v>
      </c>
      <c r="L43" s="35">
        <v>0</v>
      </c>
      <c r="M43" s="1">
        <f t="shared" ref="M43:M74" si="2">SUM(100-L43)/100*K43</f>
        <v>26.79</v>
      </c>
      <c r="N43" s="36">
        <f>SUM(D43*M43)</f>
        <v>26.79</v>
      </c>
      <c r="O43" s="2"/>
      <c r="P43" s="32">
        <f t="shared" si="1"/>
        <v>26.79</v>
      </c>
      <c r="Q43" s="33"/>
      <c r="R43" s="34"/>
    </row>
    <row r="44" spans="2:18" ht="15" customHeight="1">
      <c r="B44" s="27"/>
      <c r="C44" s="47">
        <v>34</v>
      </c>
      <c r="D44" s="47">
        <v>1</v>
      </c>
      <c r="E44" s="47"/>
      <c r="F44" s="48" t="s">
        <v>103</v>
      </c>
      <c r="G44" s="48" t="s">
        <v>104</v>
      </c>
      <c r="H44" s="48" t="s">
        <v>105</v>
      </c>
      <c r="I44" s="29"/>
      <c r="J44" s="29"/>
      <c r="K44" s="30"/>
      <c r="L44" s="31">
        <v>0</v>
      </c>
      <c r="M44" s="1">
        <f t="shared" si="2"/>
        <v>0</v>
      </c>
      <c r="N44" s="1">
        <f>SUM(D44*M44)</f>
        <v>0</v>
      </c>
      <c r="O44" s="2"/>
      <c r="P44" s="32">
        <f t="shared" si="1"/>
        <v>0</v>
      </c>
      <c r="Q44" s="33"/>
      <c r="R44" s="34"/>
    </row>
    <row r="45" spans="2:18" ht="15" customHeight="1">
      <c r="B45" s="27"/>
      <c r="C45" s="47">
        <v>35</v>
      </c>
      <c r="D45" s="47">
        <v>1</v>
      </c>
      <c r="E45" s="47"/>
      <c r="F45" s="48" t="s">
        <v>106</v>
      </c>
      <c r="G45" s="48" t="s">
        <v>107</v>
      </c>
      <c r="H45" s="48" t="s">
        <v>105</v>
      </c>
      <c r="I45" s="29"/>
      <c r="J45" s="29"/>
      <c r="K45" s="30"/>
      <c r="L45" s="35">
        <v>0</v>
      </c>
      <c r="M45" s="1">
        <f t="shared" si="2"/>
        <v>0</v>
      </c>
      <c r="N45" s="36">
        <f>SUM(D45*M45)</f>
        <v>0</v>
      </c>
      <c r="O45" s="2"/>
      <c r="P45" s="32">
        <f t="shared" si="1"/>
        <v>0</v>
      </c>
      <c r="Q45" s="33"/>
      <c r="R45" s="34"/>
    </row>
    <row r="46" spans="2:18" ht="15" customHeight="1">
      <c r="B46" s="27"/>
      <c r="C46" s="47">
        <v>36</v>
      </c>
      <c r="D46" s="47">
        <v>1</v>
      </c>
      <c r="E46" s="47"/>
      <c r="F46" s="48" t="s">
        <v>108</v>
      </c>
      <c r="G46" s="48" t="s">
        <v>109</v>
      </c>
      <c r="H46" s="48" t="s">
        <v>105</v>
      </c>
      <c r="I46" s="29"/>
      <c r="J46" s="29"/>
      <c r="K46" s="30"/>
      <c r="L46" s="31">
        <v>0</v>
      </c>
      <c r="M46" s="1">
        <f t="shared" si="2"/>
        <v>0</v>
      </c>
      <c r="N46" s="1">
        <f>SUM(D46*M46)</f>
        <v>0</v>
      </c>
      <c r="O46" s="2"/>
      <c r="P46" s="32">
        <f t="shared" si="1"/>
        <v>0</v>
      </c>
      <c r="Q46" s="33"/>
      <c r="R46" s="34"/>
    </row>
    <row r="47" spans="2:18" ht="15" customHeight="1">
      <c r="B47" s="27"/>
      <c r="C47" s="47">
        <v>37</v>
      </c>
      <c r="D47" s="47">
        <v>1</v>
      </c>
      <c r="E47" s="47"/>
      <c r="F47" s="48" t="s">
        <v>110</v>
      </c>
      <c r="G47" s="48" t="s">
        <v>111</v>
      </c>
      <c r="H47" s="48" t="s">
        <v>105</v>
      </c>
      <c r="I47" s="29"/>
      <c r="J47" s="29"/>
      <c r="K47" s="30"/>
      <c r="L47" s="35">
        <v>0</v>
      </c>
      <c r="M47" s="1">
        <f t="shared" si="2"/>
        <v>0</v>
      </c>
      <c r="N47" s="36">
        <f>SUM(D47*M47)</f>
        <v>0</v>
      </c>
      <c r="O47" s="2"/>
      <c r="P47" s="32">
        <f t="shared" si="1"/>
        <v>0</v>
      </c>
      <c r="Q47" s="33"/>
      <c r="R47" s="34"/>
    </row>
    <row r="48" spans="2:18" ht="15" customHeight="1">
      <c r="B48" s="27"/>
      <c r="C48" s="47">
        <v>38</v>
      </c>
      <c r="D48" s="47">
        <v>1</v>
      </c>
      <c r="E48" s="47"/>
      <c r="F48" s="48" t="s">
        <v>112</v>
      </c>
      <c r="G48" s="48" t="s">
        <v>113</v>
      </c>
      <c r="H48" s="48" t="s">
        <v>105</v>
      </c>
      <c r="I48" s="29"/>
      <c r="J48" s="29"/>
      <c r="K48" s="30"/>
      <c r="L48" s="31">
        <v>0</v>
      </c>
      <c r="M48" s="1">
        <f t="shared" si="2"/>
        <v>0</v>
      </c>
      <c r="N48" s="1">
        <f>SUM(D48*M48)</f>
        <v>0</v>
      </c>
      <c r="O48" s="2"/>
      <c r="P48" s="32">
        <f t="shared" si="1"/>
        <v>0</v>
      </c>
      <c r="Q48" s="33"/>
      <c r="R48" s="34"/>
    </row>
    <row r="49" spans="2:18" ht="15" customHeight="1">
      <c r="B49" s="27"/>
      <c r="C49" s="47">
        <v>39</v>
      </c>
      <c r="D49" s="47">
        <v>1</v>
      </c>
      <c r="E49" s="47" t="s">
        <v>114</v>
      </c>
      <c r="F49" s="48" t="s">
        <v>115</v>
      </c>
      <c r="G49" s="48" t="s">
        <v>116</v>
      </c>
      <c r="H49" s="48" t="s">
        <v>105</v>
      </c>
      <c r="I49" s="29"/>
      <c r="J49" s="29"/>
      <c r="K49" s="30"/>
      <c r="L49" s="35">
        <v>0</v>
      </c>
      <c r="M49" s="1">
        <f t="shared" si="2"/>
        <v>0</v>
      </c>
      <c r="N49" s="36">
        <f>SUM(D49*M49)</f>
        <v>0</v>
      </c>
      <c r="O49" s="2"/>
      <c r="P49" s="32">
        <f t="shared" si="1"/>
        <v>0</v>
      </c>
      <c r="Q49" s="33"/>
      <c r="R49" s="34"/>
    </row>
    <row r="50" spans="2:18" ht="15" customHeight="1">
      <c r="B50" s="27"/>
      <c r="C50" s="47">
        <v>40</v>
      </c>
      <c r="D50" s="47">
        <v>1</v>
      </c>
      <c r="E50" s="47"/>
      <c r="F50" s="48" t="s">
        <v>71</v>
      </c>
      <c r="G50" s="48" t="s">
        <v>117</v>
      </c>
      <c r="H50" s="48" t="s">
        <v>105</v>
      </c>
      <c r="I50" s="29"/>
      <c r="J50" s="29"/>
      <c r="K50" s="30"/>
      <c r="L50" s="31">
        <v>0</v>
      </c>
      <c r="M50" s="1">
        <f t="shared" si="2"/>
        <v>0</v>
      </c>
      <c r="N50" s="1">
        <f>SUM(D50*M50)</f>
        <v>0</v>
      </c>
      <c r="O50" s="2"/>
      <c r="P50" s="32">
        <f t="shared" si="1"/>
        <v>0</v>
      </c>
      <c r="Q50" s="33"/>
      <c r="R50" s="34"/>
    </row>
    <row r="51" spans="2:18" ht="15" customHeight="1">
      <c r="B51" s="27"/>
      <c r="C51" s="47">
        <v>41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28">
        <v>0</v>
      </c>
      <c r="J51" s="28">
        <v>0</v>
      </c>
      <c r="K51" s="28">
        <v>0</v>
      </c>
      <c r="L51" s="35">
        <v>0</v>
      </c>
      <c r="M51" s="1">
        <f t="shared" si="2"/>
        <v>0</v>
      </c>
      <c r="N51" s="36">
        <f>SUM(D51*M51)</f>
        <v>0</v>
      </c>
      <c r="O51" s="2"/>
      <c r="P51" s="32">
        <f t="shared" si="1"/>
        <v>0</v>
      </c>
      <c r="Q51" s="33"/>
      <c r="R51" s="34"/>
    </row>
    <row r="52" spans="2:18" ht="15" customHeight="1">
      <c r="B52" s="27"/>
      <c r="C52" s="28">
        <v>42</v>
      </c>
      <c r="D52" s="28" t="s">
        <v>85</v>
      </c>
      <c r="E52" s="28"/>
      <c r="F52" s="29" t="s">
        <v>118</v>
      </c>
      <c r="G52" s="29" t="s">
        <v>119</v>
      </c>
      <c r="H52" s="29" t="s">
        <v>120</v>
      </c>
      <c r="I52" s="29"/>
      <c r="J52" s="29"/>
      <c r="K52" s="30"/>
      <c r="L52" s="31">
        <v>0</v>
      </c>
      <c r="M52" s="1">
        <f t="shared" si="2"/>
        <v>0</v>
      </c>
      <c r="N52" s="1" t="e">
        <f>SUM(D52*M52)</f>
        <v>#VALUE!</v>
      </c>
      <c r="O52" s="2"/>
      <c r="P52" s="32" t="e">
        <f t="shared" si="1"/>
        <v>#VALUE!</v>
      </c>
      <c r="Q52" s="33"/>
      <c r="R52" s="34"/>
    </row>
    <row r="53" spans="2:18" ht="15" customHeight="1">
      <c r="B53" s="27"/>
      <c r="C53" s="28">
        <v>43</v>
      </c>
      <c r="D53" s="28" t="s">
        <v>85</v>
      </c>
      <c r="E53" s="28"/>
      <c r="F53" s="29" t="s">
        <v>118</v>
      </c>
      <c r="G53" s="29" t="s">
        <v>121</v>
      </c>
      <c r="H53" s="29" t="s">
        <v>122</v>
      </c>
      <c r="I53" s="29" t="s">
        <v>123</v>
      </c>
      <c r="J53" s="29"/>
      <c r="K53" s="30"/>
      <c r="L53" s="35">
        <v>0</v>
      </c>
      <c r="M53" s="1">
        <f t="shared" si="2"/>
        <v>0</v>
      </c>
      <c r="N53" s="36" t="e">
        <f>SUM(D53*M53)</f>
        <v>#VALUE!</v>
      </c>
      <c r="O53" s="2"/>
      <c r="P53" s="32" t="e">
        <f t="shared" si="1"/>
        <v>#VALUE!</v>
      </c>
      <c r="Q53" s="33"/>
      <c r="R53" s="34"/>
    </row>
    <row r="54" spans="2:18" ht="15" customHeight="1">
      <c r="B54" s="27"/>
      <c r="C54" s="28">
        <v>44</v>
      </c>
      <c r="D54" s="28" t="s">
        <v>85</v>
      </c>
      <c r="E54" s="28"/>
      <c r="F54" s="29" t="s">
        <v>118</v>
      </c>
      <c r="G54" s="29" t="s">
        <v>124</v>
      </c>
      <c r="H54" s="29" t="s">
        <v>125</v>
      </c>
      <c r="I54" s="29" t="s">
        <v>126</v>
      </c>
      <c r="J54" s="29"/>
      <c r="K54" s="30"/>
      <c r="L54" s="31">
        <v>0</v>
      </c>
      <c r="M54" s="1">
        <f t="shared" si="2"/>
        <v>0</v>
      </c>
      <c r="N54" s="1" t="e">
        <f>SUM(D54*M54)</f>
        <v>#VALUE!</v>
      </c>
      <c r="O54" s="2"/>
      <c r="P54" s="32" t="e">
        <f t="shared" si="1"/>
        <v>#VALUE!</v>
      </c>
      <c r="Q54" s="33"/>
      <c r="R54" s="34"/>
    </row>
    <row r="55" spans="2:18" ht="15" customHeight="1">
      <c r="B55" s="27"/>
      <c r="C55" s="28">
        <v>45</v>
      </c>
      <c r="D55" s="28" t="s">
        <v>85</v>
      </c>
      <c r="E55" s="28"/>
      <c r="F55" s="29" t="s">
        <v>118</v>
      </c>
      <c r="G55" s="29" t="s">
        <v>127</v>
      </c>
      <c r="H55" s="29" t="s">
        <v>128</v>
      </c>
      <c r="I55" s="29" t="s">
        <v>126</v>
      </c>
      <c r="J55" s="29"/>
      <c r="K55" s="30"/>
      <c r="L55" s="35">
        <v>0</v>
      </c>
      <c r="M55" s="1">
        <f t="shared" si="2"/>
        <v>0</v>
      </c>
      <c r="N55" s="36" t="e">
        <f>SUM(D55*M55)</f>
        <v>#VALUE!</v>
      </c>
      <c r="O55" s="2"/>
      <c r="P55" s="32" t="e">
        <f t="shared" si="1"/>
        <v>#VALUE!</v>
      </c>
      <c r="Q55" s="33"/>
      <c r="R55" s="34"/>
    </row>
    <row r="56" spans="2:18" ht="15" customHeight="1">
      <c r="B56" s="27"/>
      <c r="C56" s="28">
        <v>46</v>
      </c>
      <c r="D56" s="28" t="s">
        <v>85</v>
      </c>
      <c r="E56" s="28"/>
      <c r="F56" s="29" t="s">
        <v>118</v>
      </c>
      <c r="G56" s="29" t="s">
        <v>129</v>
      </c>
      <c r="H56" s="29" t="s">
        <v>130</v>
      </c>
      <c r="I56" s="29" t="s">
        <v>126</v>
      </c>
      <c r="J56" s="29"/>
      <c r="K56" s="30"/>
      <c r="L56" s="31">
        <v>0</v>
      </c>
      <c r="M56" s="1">
        <f t="shared" si="2"/>
        <v>0</v>
      </c>
      <c r="N56" s="1" t="e">
        <f>SUM(D56*M56)</f>
        <v>#VALUE!</v>
      </c>
      <c r="O56" s="2"/>
      <c r="P56" s="32" t="e">
        <f t="shared" si="1"/>
        <v>#VALUE!</v>
      </c>
      <c r="Q56" s="33"/>
      <c r="R56" s="34"/>
    </row>
    <row r="57" spans="2:18" ht="15" customHeight="1">
      <c r="B57" s="27"/>
      <c r="C57" s="28">
        <v>47</v>
      </c>
      <c r="D57" s="28" t="s">
        <v>85</v>
      </c>
      <c r="E57" s="28"/>
      <c r="F57" s="29" t="s">
        <v>118</v>
      </c>
      <c r="G57" s="29" t="s">
        <v>131</v>
      </c>
      <c r="H57" s="29" t="s">
        <v>132</v>
      </c>
      <c r="I57" s="29" t="s">
        <v>126</v>
      </c>
      <c r="J57" s="29"/>
      <c r="K57" s="30"/>
      <c r="L57" s="35">
        <v>0</v>
      </c>
      <c r="M57" s="1">
        <f t="shared" si="2"/>
        <v>0</v>
      </c>
      <c r="N57" s="36" t="e">
        <f>SUM(D57*M57)</f>
        <v>#VALUE!</v>
      </c>
      <c r="O57" s="2"/>
      <c r="P57" s="32" t="e">
        <f t="shared" si="1"/>
        <v>#VALUE!</v>
      </c>
      <c r="Q57" s="33"/>
      <c r="R57" s="34"/>
    </row>
    <row r="58" spans="2:18" ht="15" customHeight="1">
      <c r="B58" s="27"/>
      <c r="C58" s="28">
        <v>48</v>
      </c>
      <c r="D58" s="28" t="s">
        <v>85</v>
      </c>
      <c r="E58" s="28"/>
      <c r="F58" s="29" t="s">
        <v>118</v>
      </c>
      <c r="G58" s="29" t="s">
        <v>133</v>
      </c>
      <c r="H58" s="29" t="s">
        <v>134</v>
      </c>
      <c r="I58" s="29" t="s">
        <v>126</v>
      </c>
      <c r="J58" s="29"/>
      <c r="K58" s="30"/>
      <c r="L58" s="31">
        <v>0</v>
      </c>
      <c r="M58" s="1">
        <f t="shared" si="2"/>
        <v>0</v>
      </c>
      <c r="N58" s="1" t="e">
        <f>SUM(D58*M58)</f>
        <v>#VALUE!</v>
      </c>
      <c r="O58" s="2"/>
      <c r="P58" s="32" t="e">
        <f t="shared" si="1"/>
        <v>#VALUE!</v>
      </c>
      <c r="Q58" s="33"/>
      <c r="R58" s="34"/>
    </row>
    <row r="59" spans="2:18" ht="15" customHeight="1">
      <c r="B59" s="27"/>
      <c r="C59" s="28">
        <v>49</v>
      </c>
      <c r="D59" s="28" t="s">
        <v>85</v>
      </c>
      <c r="E59" s="28"/>
      <c r="F59" s="29" t="s">
        <v>118</v>
      </c>
      <c r="G59" s="29" t="s">
        <v>135</v>
      </c>
      <c r="H59" s="29" t="s">
        <v>136</v>
      </c>
      <c r="I59" s="29" t="s">
        <v>126</v>
      </c>
      <c r="J59" s="29"/>
      <c r="K59" s="30"/>
      <c r="L59" s="35">
        <v>0</v>
      </c>
      <c r="M59" s="1">
        <f t="shared" si="2"/>
        <v>0</v>
      </c>
      <c r="N59" s="36" t="e">
        <f>SUM(D59*M59)</f>
        <v>#VALUE!</v>
      </c>
      <c r="O59" s="2"/>
      <c r="P59" s="32" t="e">
        <f t="shared" si="1"/>
        <v>#VALUE!</v>
      </c>
      <c r="Q59" s="33"/>
      <c r="R59" s="34"/>
    </row>
    <row r="60" spans="2:18" ht="15" customHeight="1">
      <c r="B60" s="27"/>
      <c r="C60" s="28">
        <v>50</v>
      </c>
      <c r="D60" s="28" t="s">
        <v>85</v>
      </c>
      <c r="E60" s="28"/>
      <c r="F60" s="29" t="s">
        <v>118</v>
      </c>
      <c r="G60" s="29" t="s">
        <v>137</v>
      </c>
      <c r="H60" s="29" t="s">
        <v>138</v>
      </c>
      <c r="I60" s="29" t="s">
        <v>126</v>
      </c>
      <c r="J60" s="29"/>
      <c r="K60" s="30"/>
      <c r="L60" s="31">
        <v>0</v>
      </c>
      <c r="M60" s="1">
        <f t="shared" si="2"/>
        <v>0</v>
      </c>
      <c r="N60" s="1" t="e">
        <f>SUM(D60*M60)</f>
        <v>#VALUE!</v>
      </c>
      <c r="O60" s="2"/>
      <c r="P60" s="32" t="e">
        <f t="shared" si="1"/>
        <v>#VALUE!</v>
      </c>
      <c r="Q60" s="33"/>
      <c r="R60" s="34"/>
    </row>
    <row r="61" spans="2:18" ht="15" customHeight="1">
      <c r="B61" s="27"/>
      <c r="C61" s="28">
        <v>51</v>
      </c>
      <c r="D61" s="28" t="s">
        <v>85</v>
      </c>
      <c r="E61" s="28"/>
      <c r="F61" s="29" t="s">
        <v>118</v>
      </c>
      <c r="G61" s="29" t="s">
        <v>139</v>
      </c>
      <c r="H61" s="29" t="s">
        <v>140</v>
      </c>
      <c r="I61" s="29" t="s">
        <v>126</v>
      </c>
      <c r="J61" s="29"/>
      <c r="K61" s="30"/>
      <c r="L61" s="35">
        <v>0</v>
      </c>
      <c r="M61" s="1">
        <f t="shared" si="2"/>
        <v>0</v>
      </c>
      <c r="N61" s="36" t="e">
        <f>SUM(D61*M61)</f>
        <v>#VALUE!</v>
      </c>
      <c r="O61" s="2"/>
      <c r="P61" s="32" t="e">
        <f t="shared" si="1"/>
        <v>#VALUE!</v>
      </c>
      <c r="Q61" s="33"/>
      <c r="R61" s="34"/>
    </row>
    <row r="62" spans="2:18" ht="15" customHeight="1">
      <c r="B62" s="27"/>
      <c r="C62" s="28">
        <v>52</v>
      </c>
      <c r="D62" s="28" t="s">
        <v>85</v>
      </c>
      <c r="E62" s="28"/>
      <c r="F62" s="29" t="s">
        <v>118</v>
      </c>
      <c r="G62" s="29" t="s">
        <v>141</v>
      </c>
      <c r="H62" s="29" t="s">
        <v>142</v>
      </c>
      <c r="I62" s="29" t="s">
        <v>126</v>
      </c>
      <c r="J62" s="29"/>
      <c r="K62" s="30"/>
      <c r="L62" s="31">
        <v>0</v>
      </c>
      <c r="M62" s="1">
        <f t="shared" si="2"/>
        <v>0</v>
      </c>
      <c r="N62" s="1" t="e">
        <f>SUM(D62*M62)</f>
        <v>#VALUE!</v>
      </c>
      <c r="O62" s="2"/>
      <c r="P62" s="32" t="e">
        <f t="shared" si="1"/>
        <v>#VALUE!</v>
      </c>
      <c r="Q62" s="33"/>
      <c r="R62" s="34"/>
    </row>
    <row r="63" spans="2:18" ht="15" customHeight="1">
      <c r="B63" s="27"/>
      <c r="C63" s="28">
        <v>53</v>
      </c>
      <c r="D63" s="28" t="s">
        <v>85</v>
      </c>
      <c r="E63" s="28"/>
      <c r="F63" s="29" t="s">
        <v>118</v>
      </c>
      <c r="G63" s="29" t="s">
        <v>143</v>
      </c>
      <c r="H63" s="29" t="s">
        <v>144</v>
      </c>
      <c r="I63" s="29" t="s">
        <v>126</v>
      </c>
      <c r="J63" s="29"/>
      <c r="K63" s="30"/>
      <c r="L63" s="35">
        <v>0</v>
      </c>
      <c r="M63" s="1">
        <f t="shared" si="2"/>
        <v>0</v>
      </c>
      <c r="N63" s="36" t="e">
        <f>SUM(D63*M63)</f>
        <v>#VALUE!</v>
      </c>
      <c r="O63" s="2"/>
      <c r="P63" s="32" t="e">
        <f t="shared" si="1"/>
        <v>#VALUE!</v>
      </c>
      <c r="Q63" s="33"/>
      <c r="R63" s="34"/>
    </row>
    <row r="64" spans="2:18" ht="15" customHeight="1">
      <c r="B64" s="27"/>
      <c r="C64" s="28">
        <v>54</v>
      </c>
      <c r="D64" s="28" t="s">
        <v>85</v>
      </c>
      <c r="E64" s="28"/>
      <c r="F64" s="29" t="s">
        <v>145</v>
      </c>
      <c r="G64" s="29" t="s">
        <v>146</v>
      </c>
      <c r="H64" s="29" t="s">
        <v>147</v>
      </c>
      <c r="I64" s="29" t="s">
        <v>126</v>
      </c>
      <c r="J64" s="29"/>
      <c r="K64" s="30"/>
      <c r="L64" s="31">
        <v>0</v>
      </c>
      <c r="M64" s="1">
        <f t="shared" si="2"/>
        <v>0</v>
      </c>
      <c r="N64" s="1" t="e">
        <f>SUM(D64*M64)</f>
        <v>#VALUE!</v>
      </c>
      <c r="O64" s="2"/>
      <c r="P64" s="32" t="e">
        <f t="shared" si="1"/>
        <v>#VALUE!</v>
      </c>
      <c r="Q64" s="33"/>
      <c r="R64" s="34"/>
    </row>
    <row r="65" spans="2:18" ht="15" customHeight="1">
      <c r="B65" s="27"/>
      <c r="C65" s="28">
        <v>55</v>
      </c>
      <c r="D65" s="28" t="s">
        <v>85</v>
      </c>
      <c r="E65" s="28"/>
      <c r="F65" s="29" t="s">
        <v>145</v>
      </c>
      <c r="G65" s="29" t="s">
        <v>148</v>
      </c>
      <c r="H65" s="29" t="s">
        <v>149</v>
      </c>
      <c r="I65" s="29" t="s">
        <v>126</v>
      </c>
      <c r="J65" s="29"/>
      <c r="K65" s="30"/>
      <c r="L65" s="35">
        <v>0</v>
      </c>
      <c r="M65" s="1">
        <f t="shared" si="2"/>
        <v>0</v>
      </c>
      <c r="N65" s="36" t="e">
        <f>SUM(D65*M65)</f>
        <v>#VALUE!</v>
      </c>
      <c r="O65" s="2"/>
      <c r="P65" s="32" t="e">
        <f t="shared" si="1"/>
        <v>#VALUE!</v>
      </c>
      <c r="Q65" s="33"/>
      <c r="R65" s="34"/>
    </row>
    <row r="66" spans="2:18" ht="15" customHeight="1">
      <c r="B66" s="27"/>
      <c r="C66" s="28">
        <v>56</v>
      </c>
      <c r="D66" s="28" t="s">
        <v>85</v>
      </c>
      <c r="E66" s="28"/>
      <c r="F66" s="29" t="s">
        <v>145</v>
      </c>
      <c r="G66" s="29" t="s">
        <v>150</v>
      </c>
      <c r="H66" s="29" t="s">
        <v>151</v>
      </c>
      <c r="I66" s="29" t="s">
        <v>126</v>
      </c>
      <c r="J66" s="29"/>
      <c r="K66" s="30"/>
      <c r="L66" s="31">
        <v>0</v>
      </c>
      <c r="M66" s="1">
        <f t="shared" si="2"/>
        <v>0</v>
      </c>
      <c r="N66" s="1" t="e">
        <f>SUM(D66*M66)</f>
        <v>#VALUE!</v>
      </c>
      <c r="O66" s="2"/>
      <c r="P66" s="32" t="e">
        <f t="shared" si="1"/>
        <v>#VALUE!</v>
      </c>
      <c r="Q66" s="33"/>
      <c r="R66" s="34"/>
    </row>
    <row r="67" spans="2:18" ht="15" customHeight="1">
      <c r="B67" s="27"/>
      <c r="C67" s="28">
        <v>57</v>
      </c>
      <c r="D67" s="28" t="s">
        <v>85</v>
      </c>
      <c r="E67" s="28"/>
      <c r="F67" s="29" t="s">
        <v>152</v>
      </c>
      <c r="G67" s="29" t="s">
        <v>153</v>
      </c>
      <c r="H67" s="29" t="s">
        <v>154</v>
      </c>
      <c r="I67" s="29" t="s">
        <v>126</v>
      </c>
      <c r="J67" s="29"/>
      <c r="K67" s="30"/>
      <c r="L67" s="35">
        <v>0</v>
      </c>
      <c r="M67" s="1">
        <f t="shared" si="2"/>
        <v>0</v>
      </c>
      <c r="N67" s="36" t="e">
        <f>SUM(D67*M67)</f>
        <v>#VALUE!</v>
      </c>
      <c r="O67" s="2"/>
      <c r="P67" s="32" t="e">
        <f t="shared" si="1"/>
        <v>#VALUE!</v>
      </c>
      <c r="Q67" s="33"/>
      <c r="R67" s="34"/>
    </row>
    <row r="68" spans="2:18" ht="15" customHeight="1">
      <c r="B68" s="27"/>
      <c r="C68" s="28">
        <v>58</v>
      </c>
      <c r="D68" s="28" t="s">
        <v>85</v>
      </c>
      <c r="E68" s="28"/>
      <c r="F68" s="29" t="s">
        <v>155</v>
      </c>
      <c r="G68" s="29" t="s">
        <v>156</v>
      </c>
      <c r="H68" s="29" t="s">
        <v>157</v>
      </c>
      <c r="I68" s="29"/>
      <c r="J68" s="29"/>
      <c r="K68" s="30"/>
      <c r="L68" s="31">
        <v>0</v>
      </c>
      <c r="M68" s="1">
        <f t="shared" si="2"/>
        <v>0</v>
      </c>
      <c r="N68" s="1" t="e">
        <f>SUM(D68*M68)</f>
        <v>#VALUE!</v>
      </c>
      <c r="O68" s="2"/>
      <c r="P68" s="32" t="e">
        <f t="shared" si="1"/>
        <v>#VALUE!</v>
      </c>
      <c r="Q68" s="33"/>
      <c r="R68" s="34"/>
    </row>
    <row r="69" spans="2:18" ht="15" customHeight="1">
      <c r="B69" s="27"/>
      <c r="C69" s="28">
        <v>59</v>
      </c>
      <c r="D69" s="28" t="s">
        <v>85</v>
      </c>
      <c r="E69" s="28"/>
      <c r="F69" s="29" t="s">
        <v>71</v>
      </c>
      <c r="G69" s="29" t="s">
        <v>158</v>
      </c>
      <c r="H69" s="29" t="s">
        <v>159</v>
      </c>
      <c r="I69" s="29"/>
      <c r="J69" s="29"/>
      <c r="K69" s="30"/>
      <c r="L69" s="35">
        <v>0</v>
      </c>
      <c r="M69" s="1">
        <f t="shared" si="2"/>
        <v>0</v>
      </c>
      <c r="N69" s="36" t="e">
        <f>SUM(D69*M69)</f>
        <v>#VALUE!</v>
      </c>
      <c r="O69" s="2"/>
      <c r="P69" s="32" t="e">
        <f t="shared" si="1"/>
        <v>#VALUE!</v>
      </c>
      <c r="Q69" s="33"/>
      <c r="R69" s="34"/>
    </row>
    <row r="70" spans="2:18" ht="15" customHeight="1">
      <c r="B70" s="27"/>
      <c r="C70" s="47">
        <v>60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28">
        <v>0</v>
      </c>
      <c r="J70" s="28">
        <v>0</v>
      </c>
      <c r="K70" s="28">
        <v>0</v>
      </c>
      <c r="L70" s="31">
        <v>0</v>
      </c>
      <c r="M70" s="1">
        <f t="shared" si="2"/>
        <v>0</v>
      </c>
      <c r="N70" s="1">
        <f>SUM(D70*M70)</f>
        <v>0</v>
      </c>
      <c r="O70" s="2"/>
      <c r="P70" s="32">
        <f t="shared" si="1"/>
        <v>0</v>
      </c>
      <c r="Q70" s="33"/>
      <c r="R70" s="34"/>
    </row>
    <row r="71" spans="2:18" ht="15" customHeight="1">
      <c r="B71" s="27"/>
      <c r="C71" s="28">
        <v>61</v>
      </c>
      <c r="D71" s="28">
        <v>1</v>
      </c>
      <c r="E71" s="28"/>
      <c r="F71" s="29" t="s">
        <v>160</v>
      </c>
      <c r="G71" s="29" t="s">
        <v>161</v>
      </c>
      <c r="H71" s="29" t="s">
        <v>162</v>
      </c>
      <c r="I71" s="29"/>
      <c r="J71" s="29"/>
      <c r="K71" s="30"/>
      <c r="L71" s="35">
        <v>0</v>
      </c>
      <c r="M71" s="1">
        <f t="shared" si="2"/>
        <v>0</v>
      </c>
      <c r="N71" s="36">
        <f>SUM(D71*M71)</f>
        <v>0</v>
      </c>
      <c r="O71" s="2"/>
      <c r="P71" s="32">
        <f t="shared" si="1"/>
        <v>0</v>
      </c>
      <c r="Q71" s="33"/>
      <c r="R71" s="34"/>
    </row>
    <row r="72" spans="2:18" ht="15" customHeight="1">
      <c r="B72" s="27"/>
      <c r="C72" s="47">
        <v>62</v>
      </c>
      <c r="D72" s="47">
        <v>3</v>
      </c>
      <c r="E72" s="47"/>
      <c r="F72" s="48" t="s">
        <v>163</v>
      </c>
      <c r="G72" s="48" t="s">
        <v>164</v>
      </c>
      <c r="H72" s="48" t="s">
        <v>165</v>
      </c>
      <c r="I72" s="29"/>
      <c r="J72" s="29" t="s">
        <v>93</v>
      </c>
      <c r="K72" s="30">
        <v>13.16</v>
      </c>
      <c r="L72" s="31">
        <v>0</v>
      </c>
      <c r="M72" s="1">
        <f>SUM(100-L72)/100*K73</f>
        <v>17.04</v>
      </c>
      <c r="N72" s="1">
        <f>SUM(D72*M72)</f>
        <v>51.12</v>
      </c>
      <c r="O72" s="2"/>
      <c r="P72" s="32">
        <f t="shared" si="1"/>
        <v>51.12</v>
      </c>
      <c r="Q72" s="33"/>
      <c r="R72" s="34"/>
    </row>
    <row r="73" spans="2:18" ht="15" customHeight="1">
      <c r="B73" s="27"/>
      <c r="C73" s="47">
        <v>63</v>
      </c>
      <c r="D73" s="47">
        <v>1</v>
      </c>
      <c r="E73" s="47"/>
      <c r="F73" s="48" t="s">
        <v>163</v>
      </c>
      <c r="G73" s="48" t="s">
        <v>166</v>
      </c>
      <c r="H73" s="48" t="s">
        <v>167</v>
      </c>
      <c r="I73" s="29"/>
      <c r="J73" s="29" t="s">
        <v>93</v>
      </c>
      <c r="K73" s="30">
        <v>17.04</v>
      </c>
      <c r="L73" s="35">
        <v>0</v>
      </c>
      <c r="M73" s="1" t="e">
        <f>SUM(100-L73)/100*#REF!</f>
        <v>#REF!</v>
      </c>
      <c r="N73" s="36" t="e">
        <f>SUM(D73*M73)</f>
        <v>#REF!</v>
      </c>
      <c r="O73" s="2"/>
      <c r="P73" s="32" t="e">
        <f t="shared" si="1"/>
        <v>#REF!</v>
      </c>
      <c r="Q73" s="33"/>
      <c r="R73" s="34"/>
    </row>
    <row r="74" spans="2:18" ht="15" customHeight="1">
      <c r="B74" s="27"/>
      <c r="C74" s="28">
        <v>64</v>
      </c>
      <c r="D74" s="28">
        <v>2</v>
      </c>
      <c r="E74" s="28"/>
      <c r="F74" s="29" t="s">
        <v>163</v>
      </c>
      <c r="G74" s="29" t="s">
        <v>168</v>
      </c>
      <c r="H74" s="29" t="s">
        <v>169</v>
      </c>
      <c r="I74" s="29"/>
      <c r="J74" s="29"/>
      <c r="K74" s="30"/>
      <c r="L74" s="31">
        <v>0</v>
      </c>
      <c r="M74" s="1">
        <f t="shared" si="2"/>
        <v>0</v>
      </c>
      <c r="N74" s="1">
        <f>SUM(D74*M74)</f>
        <v>0</v>
      </c>
      <c r="O74" s="2"/>
      <c r="P74" s="32">
        <f t="shared" si="1"/>
        <v>0</v>
      </c>
      <c r="Q74" s="33"/>
      <c r="R74" s="34"/>
    </row>
    <row r="75" spans="2:18" ht="15" customHeight="1">
      <c r="B75" s="27"/>
      <c r="C75" s="28">
        <v>65</v>
      </c>
      <c r="D75" s="28">
        <v>1</v>
      </c>
      <c r="E75" s="28"/>
      <c r="F75" s="29" t="s">
        <v>163</v>
      </c>
      <c r="G75" s="29" t="s">
        <v>170</v>
      </c>
      <c r="H75" s="29" t="s">
        <v>171</v>
      </c>
      <c r="I75" s="29"/>
      <c r="J75" s="29"/>
      <c r="K75" s="30"/>
      <c r="L75" s="35">
        <v>0</v>
      </c>
      <c r="M75" s="1">
        <f t="shared" ref="M75:M106" si="3">SUM(100-L75)/100*K75</f>
        <v>0</v>
      </c>
      <c r="N75" s="36">
        <f>SUM(D75*M75)</f>
        <v>0</v>
      </c>
      <c r="O75" s="2"/>
      <c r="P75" s="32">
        <f t="shared" si="1"/>
        <v>0</v>
      </c>
      <c r="Q75" s="33"/>
      <c r="R75" s="34"/>
    </row>
    <row r="76" spans="2:18" ht="15" customHeight="1">
      <c r="B76" s="27"/>
      <c r="C76" s="28">
        <v>66</v>
      </c>
      <c r="D76" s="28">
        <v>1</v>
      </c>
      <c r="E76" s="28"/>
      <c r="F76" s="29" t="s">
        <v>163</v>
      </c>
      <c r="G76" s="29" t="s">
        <v>172</v>
      </c>
      <c r="H76" s="29" t="s">
        <v>173</v>
      </c>
      <c r="I76" s="29"/>
      <c r="J76" s="29"/>
      <c r="K76" s="30"/>
      <c r="L76" s="31">
        <v>0</v>
      </c>
      <c r="M76" s="1">
        <f t="shared" si="3"/>
        <v>0</v>
      </c>
      <c r="N76" s="1">
        <f>SUM(D76*M76)</f>
        <v>0</v>
      </c>
      <c r="O76" s="2"/>
      <c r="P76" s="32">
        <f t="shared" ref="P76:P139" si="4">ROUND(SUM((O76/100+1)*N76),2)</f>
        <v>0</v>
      </c>
      <c r="Q76" s="33"/>
      <c r="R76" s="34"/>
    </row>
    <row r="77" spans="2:18" ht="15" customHeight="1">
      <c r="B77" s="27"/>
      <c r="C77" s="28">
        <v>67</v>
      </c>
      <c r="D77" s="28">
        <v>1</v>
      </c>
      <c r="E77" s="28"/>
      <c r="F77" s="29" t="s">
        <v>174</v>
      </c>
      <c r="G77" s="29" t="s">
        <v>175</v>
      </c>
      <c r="H77" s="29" t="s">
        <v>176</v>
      </c>
      <c r="I77" s="29"/>
      <c r="J77" s="29"/>
      <c r="K77" s="30"/>
      <c r="L77" s="35">
        <v>0</v>
      </c>
      <c r="M77" s="1">
        <f t="shared" si="3"/>
        <v>0</v>
      </c>
      <c r="N77" s="36">
        <f>SUM(D77*M77)</f>
        <v>0</v>
      </c>
      <c r="O77" s="2"/>
      <c r="P77" s="32">
        <f t="shared" si="4"/>
        <v>0</v>
      </c>
      <c r="Q77" s="33"/>
      <c r="R77" s="34"/>
    </row>
    <row r="78" spans="2:18" ht="15" customHeight="1">
      <c r="B78" s="27"/>
      <c r="C78" s="47">
        <v>68</v>
      </c>
      <c r="D78" s="47">
        <v>0</v>
      </c>
      <c r="E78" s="47">
        <v>0</v>
      </c>
      <c r="F78" s="47">
        <v>0</v>
      </c>
      <c r="G78" s="47">
        <v>0</v>
      </c>
      <c r="H78" s="47">
        <v>0</v>
      </c>
      <c r="I78" s="28">
        <v>0</v>
      </c>
      <c r="J78" s="28">
        <v>0</v>
      </c>
      <c r="K78" s="28">
        <v>0</v>
      </c>
      <c r="L78" s="31">
        <v>0</v>
      </c>
      <c r="M78" s="1">
        <f t="shared" si="3"/>
        <v>0</v>
      </c>
      <c r="N78" s="1">
        <f>SUM(D78*M78)</f>
        <v>0</v>
      </c>
      <c r="O78" s="2"/>
      <c r="P78" s="32">
        <f t="shared" si="4"/>
        <v>0</v>
      </c>
      <c r="Q78" s="33"/>
      <c r="R78" s="34"/>
    </row>
    <row r="79" spans="2:18" ht="15" customHeight="1">
      <c r="B79" s="27"/>
      <c r="C79" s="47">
        <v>69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28">
        <v>0</v>
      </c>
      <c r="J79" s="28">
        <v>0</v>
      </c>
      <c r="K79" s="28">
        <v>0</v>
      </c>
      <c r="L79" s="35">
        <v>0</v>
      </c>
      <c r="M79" s="1">
        <f t="shared" si="3"/>
        <v>0</v>
      </c>
      <c r="N79" s="36">
        <f>SUM(D79*M79)</f>
        <v>0</v>
      </c>
      <c r="O79" s="2"/>
      <c r="P79" s="32">
        <f t="shared" si="4"/>
        <v>0</v>
      </c>
      <c r="Q79" s="33"/>
      <c r="R79" s="34"/>
    </row>
    <row r="80" spans="2:18" ht="15" customHeight="1">
      <c r="B80" s="27"/>
      <c r="C80" s="28">
        <v>70</v>
      </c>
      <c r="D80" s="28">
        <v>1</v>
      </c>
      <c r="E80" s="28"/>
      <c r="F80" s="29" t="s">
        <v>177</v>
      </c>
      <c r="G80" s="29" t="s">
        <v>178</v>
      </c>
      <c r="H80" s="29" t="s">
        <v>179</v>
      </c>
      <c r="I80" s="29"/>
      <c r="J80" s="29"/>
      <c r="K80" s="30"/>
      <c r="L80" s="31">
        <v>0</v>
      </c>
      <c r="M80" s="1">
        <f t="shared" si="3"/>
        <v>0</v>
      </c>
      <c r="N80" s="1">
        <f>SUM(D80*M80)</f>
        <v>0</v>
      </c>
      <c r="O80" s="2"/>
      <c r="P80" s="32">
        <f t="shared" si="4"/>
        <v>0</v>
      </c>
      <c r="Q80" s="33"/>
      <c r="R80" s="34"/>
    </row>
    <row r="81" spans="2:18" ht="15" customHeight="1">
      <c r="B81" s="27"/>
      <c r="C81" s="47">
        <v>71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28">
        <v>0</v>
      </c>
      <c r="J81" s="28">
        <v>0</v>
      </c>
      <c r="K81" s="28">
        <v>0</v>
      </c>
      <c r="L81" s="35">
        <v>0</v>
      </c>
      <c r="M81" s="1">
        <f t="shared" si="3"/>
        <v>0</v>
      </c>
      <c r="N81" s="36">
        <f>SUM(D81*M81)</f>
        <v>0</v>
      </c>
      <c r="O81" s="2"/>
      <c r="P81" s="32">
        <f t="shared" si="4"/>
        <v>0</v>
      </c>
      <c r="Q81" s="33"/>
      <c r="R81" s="34"/>
    </row>
    <row r="82" spans="2:18" ht="15" customHeight="1">
      <c r="B82" s="27"/>
      <c r="C82" s="47">
        <v>72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28">
        <v>0</v>
      </c>
      <c r="J82" s="28">
        <v>0</v>
      </c>
      <c r="K82" s="28">
        <v>0</v>
      </c>
      <c r="L82" s="31">
        <v>0</v>
      </c>
      <c r="M82" s="1">
        <f t="shared" si="3"/>
        <v>0</v>
      </c>
      <c r="N82" s="1">
        <f>SUM(D82*M82)</f>
        <v>0</v>
      </c>
      <c r="O82" s="2"/>
      <c r="P82" s="32">
        <f t="shared" si="4"/>
        <v>0</v>
      </c>
      <c r="Q82" s="33"/>
      <c r="R82" s="34"/>
    </row>
    <row r="83" spans="2:18" ht="15" customHeight="1">
      <c r="B83" s="27"/>
      <c r="C83" s="28">
        <v>73</v>
      </c>
      <c r="D83" s="28">
        <v>1</v>
      </c>
      <c r="E83" s="28"/>
      <c r="F83" s="29" t="s">
        <v>180</v>
      </c>
      <c r="G83" s="29" t="s">
        <v>181</v>
      </c>
      <c r="H83" s="29" t="s">
        <v>182</v>
      </c>
      <c r="I83" s="29"/>
      <c r="J83" s="29"/>
      <c r="K83" s="30"/>
      <c r="L83" s="35">
        <v>0</v>
      </c>
      <c r="M83" s="1">
        <f t="shared" si="3"/>
        <v>0</v>
      </c>
      <c r="N83" s="36">
        <f>SUM(D83*M83)</f>
        <v>0</v>
      </c>
      <c r="O83" s="2"/>
      <c r="P83" s="32">
        <f t="shared" si="4"/>
        <v>0</v>
      </c>
      <c r="Q83" s="33"/>
      <c r="R83" s="34"/>
    </row>
    <row r="84" spans="2:18" ht="15" customHeight="1">
      <c r="B84" s="27"/>
      <c r="C84" s="28">
        <v>74</v>
      </c>
      <c r="D84" s="28">
        <v>1</v>
      </c>
      <c r="E84" s="28"/>
      <c r="F84" s="29" t="s">
        <v>183</v>
      </c>
      <c r="G84" s="29" t="s">
        <v>184</v>
      </c>
      <c r="H84" s="29" t="s">
        <v>185</v>
      </c>
      <c r="I84" s="29"/>
      <c r="J84" s="29"/>
      <c r="K84" s="30"/>
      <c r="L84" s="31">
        <v>0</v>
      </c>
      <c r="M84" s="1">
        <f t="shared" si="3"/>
        <v>0</v>
      </c>
      <c r="N84" s="1">
        <f>SUM(D84*M84)</f>
        <v>0</v>
      </c>
      <c r="O84" s="2"/>
      <c r="P84" s="32">
        <f t="shared" si="4"/>
        <v>0</v>
      </c>
      <c r="Q84" s="33"/>
      <c r="R84" s="34"/>
    </row>
    <row r="85" spans="2:18" ht="15" customHeight="1">
      <c r="B85" s="27"/>
      <c r="C85" s="47">
        <v>75</v>
      </c>
      <c r="D85" s="47">
        <v>0</v>
      </c>
      <c r="E85" s="47">
        <v>0</v>
      </c>
      <c r="F85" s="47">
        <v>0</v>
      </c>
      <c r="G85" s="47">
        <v>0</v>
      </c>
      <c r="H85" s="47">
        <v>0</v>
      </c>
      <c r="I85" s="28">
        <v>0</v>
      </c>
      <c r="J85" s="28">
        <v>0</v>
      </c>
      <c r="K85" s="28">
        <v>0</v>
      </c>
      <c r="L85" s="35">
        <v>0</v>
      </c>
      <c r="M85" s="1">
        <f t="shared" si="3"/>
        <v>0</v>
      </c>
      <c r="N85" s="36">
        <f>SUM(D85*M85)</f>
        <v>0</v>
      </c>
      <c r="O85" s="2"/>
      <c r="P85" s="32">
        <f t="shared" si="4"/>
        <v>0</v>
      </c>
      <c r="Q85" s="33"/>
      <c r="R85" s="34"/>
    </row>
    <row r="86" spans="2:18" ht="15" customHeight="1">
      <c r="B86" s="27"/>
      <c r="C86" s="28">
        <v>76</v>
      </c>
      <c r="D86" s="28">
        <v>2</v>
      </c>
      <c r="E86" s="28"/>
      <c r="F86" s="29" t="s">
        <v>186</v>
      </c>
      <c r="G86" s="29" t="s">
        <v>187</v>
      </c>
      <c r="H86" s="29" t="s">
        <v>188</v>
      </c>
      <c r="I86" s="29"/>
      <c r="J86" s="29"/>
      <c r="K86" s="30"/>
      <c r="L86" s="31">
        <v>0</v>
      </c>
      <c r="M86" s="1">
        <f t="shared" si="3"/>
        <v>0</v>
      </c>
      <c r="N86" s="1">
        <f>SUM(D86*M86)</f>
        <v>0</v>
      </c>
      <c r="O86" s="2"/>
      <c r="P86" s="32">
        <f t="shared" si="4"/>
        <v>0</v>
      </c>
      <c r="Q86" s="33"/>
      <c r="R86" s="34"/>
    </row>
    <row r="87" spans="2:18" ht="15" customHeight="1">
      <c r="B87" s="27"/>
      <c r="C87" s="28">
        <v>77</v>
      </c>
      <c r="D87" s="28">
        <v>1</v>
      </c>
      <c r="E87" s="28"/>
      <c r="F87" s="29" t="s">
        <v>189</v>
      </c>
      <c r="G87" s="29" t="s">
        <v>190</v>
      </c>
      <c r="H87" s="29" t="s">
        <v>191</v>
      </c>
      <c r="I87" s="29"/>
      <c r="J87" s="29"/>
      <c r="K87" s="30"/>
      <c r="L87" s="35">
        <v>0</v>
      </c>
      <c r="M87" s="1">
        <f t="shared" si="3"/>
        <v>0</v>
      </c>
      <c r="N87" s="36">
        <f>SUM(D87*M87)</f>
        <v>0</v>
      </c>
      <c r="O87" s="2"/>
      <c r="P87" s="32">
        <f t="shared" si="4"/>
        <v>0</v>
      </c>
      <c r="Q87" s="33"/>
      <c r="R87" s="34" t="s">
        <v>36</v>
      </c>
    </row>
    <row r="88" spans="2:18" ht="15" customHeight="1">
      <c r="B88" s="27"/>
      <c r="C88" s="28">
        <v>78</v>
      </c>
      <c r="D88" s="28">
        <v>1</v>
      </c>
      <c r="E88" s="28"/>
      <c r="F88" s="29" t="s">
        <v>192</v>
      </c>
      <c r="G88" s="29" t="s">
        <v>193</v>
      </c>
      <c r="H88" s="29" t="s">
        <v>194</v>
      </c>
      <c r="I88" s="29"/>
      <c r="J88" s="29"/>
      <c r="K88" s="30"/>
      <c r="L88" s="35">
        <v>0</v>
      </c>
      <c r="M88" s="1">
        <f t="shared" si="3"/>
        <v>0</v>
      </c>
      <c r="N88" s="36">
        <f>SUM(D88*M88)</f>
        <v>0</v>
      </c>
      <c r="O88" s="2"/>
      <c r="P88" s="32">
        <f t="shared" si="4"/>
        <v>0</v>
      </c>
      <c r="Q88" s="33"/>
      <c r="R88" s="34" t="s">
        <v>36</v>
      </c>
    </row>
    <row r="89" spans="2:18" ht="15" customHeight="1">
      <c r="B89" s="27"/>
      <c r="C89" s="28">
        <v>79</v>
      </c>
      <c r="D89" s="28">
        <v>1</v>
      </c>
      <c r="E89" s="28"/>
      <c r="F89" s="29" t="s">
        <v>195</v>
      </c>
      <c r="G89" s="29" t="s">
        <v>196</v>
      </c>
      <c r="H89" s="29" t="s">
        <v>197</v>
      </c>
      <c r="I89" s="29"/>
      <c r="J89" s="29"/>
      <c r="K89" s="30"/>
      <c r="L89" s="35">
        <v>0</v>
      </c>
      <c r="M89" s="1">
        <f t="shared" si="3"/>
        <v>0</v>
      </c>
      <c r="N89" s="36">
        <f>SUM(D89*M89)</f>
        <v>0</v>
      </c>
      <c r="O89" s="2"/>
      <c r="P89" s="32">
        <f t="shared" si="4"/>
        <v>0</v>
      </c>
      <c r="Q89" s="33"/>
      <c r="R89" s="34" t="s">
        <v>36</v>
      </c>
    </row>
    <row r="90" spans="2:18" ht="15" customHeight="1">
      <c r="B90" s="27"/>
      <c r="C90" s="28">
        <v>80</v>
      </c>
      <c r="D90" s="28">
        <v>1</v>
      </c>
      <c r="E90" s="28"/>
      <c r="F90" s="29" t="s">
        <v>198</v>
      </c>
      <c r="G90" s="29" t="s">
        <v>199</v>
      </c>
      <c r="H90" s="29" t="s">
        <v>200</v>
      </c>
      <c r="I90" s="29"/>
      <c r="J90" s="29"/>
      <c r="K90" s="30"/>
      <c r="L90" s="35">
        <v>0</v>
      </c>
      <c r="M90" s="1">
        <f t="shared" si="3"/>
        <v>0</v>
      </c>
      <c r="N90" s="36">
        <f>SUM(D90*M90)</f>
        <v>0</v>
      </c>
      <c r="O90" s="2"/>
      <c r="P90" s="32">
        <f t="shared" si="4"/>
        <v>0</v>
      </c>
      <c r="Q90" s="33"/>
      <c r="R90" s="34" t="s">
        <v>36</v>
      </c>
    </row>
    <row r="91" spans="2:18" ht="15" customHeight="1">
      <c r="B91" s="27"/>
      <c r="C91" s="28">
        <v>81</v>
      </c>
      <c r="D91" s="28">
        <v>4</v>
      </c>
      <c r="E91" s="28"/>
      <c r="F91" s="29" t="s">
        <v>201</v>
      </c>
      <c r="G91" s="29" t="s">
        <v>184</v>
      </c>
      <c r="H91" s="29" t="s">
        <v>202</v>
      </c>
      <c r="I91" s="29"/>
      <c r="J91" s="29"/>
      <c r="K91" s="30"/>
      <c r="L91" s="35">
        <v>0</v>
      </c>
      <c r="M91" s="1">
        <f t="shared" si="3"/>
        <v>0</v>
      </c>
      <c r="N91" s="36">
        <f>SUM(D91*M91)</f>
        <v>0</v>
      </c>
      <c r="O91" s="2"/>
      <c r="P91" s="32">
        <f t="shared" si="4"/>
        <v>0</v>
      </c>
      <c r="Q91" s="33"/>
      <c r="R91" s="34" t="s">
        <v>36</v>
      </c>
    </row>
    <row r="92" spans="2:18" ht="15" customHeight="1">
      <c r="B92" s="27"/>
      <c r="C92" s="47">
        <v>82</v>
      </c>
      <c r="D92" s="47">
        <v>0</v>
      </c>
      <c r="E92" s="47">
        <v>0</v>
      </c>
      <c r="F92" s="47">
        <v>0</v>
      </c>
      <c r="G92" s="47">
        <v>0</v>
      </c>
      <c r="H92" s="47">
        <v>0</v>
      </c>
      <c r="I92" s="28">
        <v>0</v>
      </c>
      <c r="J92" s="28">
        <v>0</v>
      </c>
      <c r="K92" s="28">
        <v>0</v>
      </c>
      <c r="L92" s="35">
        <v>0</v>
      </c>
      <c r="M92" s="1">
        <f t="shared" si="3"/>
        <v>0</v>
      </c>
      <c r="N92" s="36">
        <f>SUM(D92*M92)</f>
        <v>0</v>
      </c>
      <c r="O92" s="2"/>
      <c r="P92" s="32">
        <f t="shared" si="4"/>
        <v>0</v>
      </c>
      <c r="Q92" s="33"/>
      <c r="R92" s="34" t="s">
        <v>36</v>
      </c>
    </row>
    <row r="93" spans="2:18" ht="15" customHeight="1">
      <c r="B93" s="27"/>
      <c r="C93" s="28">
        <v>83</v>
      </c>
      <c r="D93" s="28">
        <v>4</v>
      </c>
      <c r="E93" s="28"/>
      <c r="F93" s="29" t="s">
        <v>203</v>
      </c>
      <c r="G93" s="29" t="s">
        <v>204</v>
      </c>
      <c r="H93" s="29" t="s">
        <v>205</v>
      </c>
      <c r="I93" s="29"/>
      <c r="J93" s="29"/>
      <c r="K93" s="30"/>
      <c r="L93" s="35">
        <v>0</v>
      </c>
      <c r="M93" s="1">
        <f t="shared" si="3"/>
        <v>0</v>
      </c>
      <c r="N93" s="36">
        <f>SUM(D93*M93)</f>
        <v>0</v>
      </c>
      <c r="O93" s="2"/>
      <c r="P93" s="32">
        <f t="shared" si="4"/>
        <v>0</v>
      </c>
      <c r="Q93" s="33"/>
      <c r="R93" s="34" t="s">
        <v>36</v>
      </c>
    </row>
    <row r="94" spans="2:18" ht="15" customHeight="1">
      <c r="B94" s="27"/>
      <c r="C94" s="28">
        <v>84</v>
      </c>
      <c r="D94" s="28">
        <v>2</v>
      </c>
      <c r="E94" s="28"/>
      <c r="F94" s="29" t="s">
        <v>71</v>
      </c>
      <c r="G94" s="29" t="s">
        <v>206</v>
      </c>
      <c r="H94" s="29" t="s">
        <v>207</v>
      </c>
      <c r="I94" s="29"/>
      <c r="J94" s="29"/>
      <c r="K94" s="30"/>
      <c r="L94" s="35">
        <v>0</v>
      </c>
      <c r="M94" s="1">
        <f t="shared" si="3"/>
        <v>0</v>
      </c>
      <c r="N94" s="36">
        <f>SUM(D94*M94)</f>
        <v>0</v>
      </c>
      <c r="O94" s="2"/>
      <c r="P94" s="32">
        <f t="shared" si="4"/>
        <v>0</v>
      </c>
      <c r="Q94" s="33"/>
      <c r="R94" s="34" t="s">
        <v>36</v>
      </c>
    </row>
    <row r="95" spans="2:18" ht="15" customHeight="1">
      <c r="B95" s="27"/>
      <c r="C95" s="28">
        <v>85</v>
      </c>
      <c r="D95" s="28">
        <v>3</v>
      </c>
      <c r="E95" s="28"/>
      <c r="F95" s="29" t="s">
        <v>208</v>
      </c>
      <c r="G95" s="29" t="s">
        <v>209</v>
      </c>
      <c r="H95" s="29" t="s">
        <v>210</v>
      </c>
      <c r="I95" s="29"/>
      <c r="J95" s="29"/>
      <c r="K95" s="30"/>
      <c r="L95" s="35">
        <v>0</v>
      </c>
      <c r="M95" s="1">
        <f t="shared" si="3"/>
        <v>0</v>
      </c>
      <c r="N95" s="36">
        <f>SUM(D95*M95)</f>
        <v>0</v>
      </c>
      <c r="O95" s="2"/>
      <c r="P95" s="32">
        <f t="shared" si="4"/>
        <v>0</v>
      </c>
      <c r="Q95" s="33"/>
      <c r="R95" s="34" t="s">
        <v>36</v>
      </c>
    </row>
    <row r="96" spans="2:18" ht="15" customHeight="1">
      <c r="B96" s="27"/>
      <c r="C96" s="28">
        <v>86</v>
      </c>
      <c r="D96" s="28">
        <v>1</v>
      </c>
      <c r="E96" s="28"/>
      <c r="F96" s="29" t="s">
        <v>211</v>
      </c>
      <c r="G96" s="29" t="s">
        <v>212</v>
      </c>
      <c r="H96" s="29" t="s">
        <v>213</v>
      </c>
      <c r="I96" s="29"/>
      <c r="J96" s="29"/>
      <c r="K96" s="30"/>
      <c r="L96" s="35">
        <v>0</v>
      </c>
      <c r="M96" s="1">
        <f t="shared" si="3"/>
        <v>0</v>
      </c>
      <c r="N96" s="36">
        <f>SUM(D96*M96)</f>
        <v>0</v>
      </c>
      <c r="O96" s="2"/>
      <c r="P96" s="32">
        <f t="shared" si="4"/>
        <v>0</v>
      </c>
      <c r="Q96" s="33"/>
      <c r="R96" s="34" t="s">
        <v>36</v>
      </c>
    </row>
    <row r="97" spans="2:18" ht="15" customHeight="1">
      <c r="B97" s="27"/>
      <c r="C97" s="47">
        <v>87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28">
        <v>0</v>
      </c>
      <c r="J97" s="28">
        <v>0</v>
      </c>
      <c r="K97" s="28">
        <v>0</v>
      </c>
      <c r="L97" s="35">
        <v>0</v>
      </c>
      <c r="M97" s="1">
        <f t="shared" si="3"/>
        <v>0</v>
      </c>
      <c r="N97" s="36">
        <f>SUM(D97*M97)</f>
        <v>0</v>
      </c>
      <c r="O97" s="2"/>
      <c r="P97" s="32">
        <f t="shared" si="4"/>
        <v>0</v>
      </c>
      <c r="Q97" s="33"/>
      <c r="R97" s="34" t="s">
        <v>36</v>
      </c>
    </row>
    <row r="98" spans="2:18" ht="15" customHeight="1">
      <c r="B98" s="27"/>
      <c r="C98" s="47">
        <v>88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28">
        <v>0</v>
      </c>
      <c r="J98" s="28">
        <v>0</v>
      </c>
      <c r="K98" s="28">
        <v>0</v>
      </c>
      <c r="L98" s="35">
        <v>0</v>
      </c>
      <c r="M98" s="1">
        <f t="shared" si="3"/>
        <v>0</v>
      </c>
      <c r="N98" s="36">
        <f>SUM(D98*M98)</f>
        <v>0</v>
      </c>
      <c r="O98" s="2"/>
      <c r="P98" s="32">
        <f t="shared" si="4"/>
        <v>0</v>
      </c>
      <c r="Q98" s="33"/>
      <c r="R98" s="34" t="s">
        <v>36</v>
      </c>
    </row>
    <row r="99" spans="2:18" ht="15" customHeight="1">
      <c r="B99" s="27"/>
      <c r="C99" s="28">
        <v>89</v>
      </c>
      <c r="D99" s="28">
        <v>1</v>
      </c>
      <c r="E99" s="28"/>
      <c r="F99" s="29" t="s">
        <v>214</v>
      </c>
      <c r="G99" s="29" t="s">
        <v>215</v>
      </c>
      <c r="H99" s="29" t="s">
        <v>216</v>
      </c>
      <c r="I99" s="29"/>
      <c r="J99" s="29"/>
      <c r="K99" s="30"/>
      <c r="L99" s="35">
        <v>0</v>
      </c>
      <c r="M99" s="1">
        <f t="shared" si="3"/>
        <v>0</v>
      </c>
      <c r="N99" s="36">
        <f>SUM(D99*M99)</f>
        <v>0</v>
      </c>
      <c r="O99" s="2"/>
      <c r="P99" s="32">
        <f t="shared" si="4"/>
        <v>0</v>
      </c>
      <c r="Q99" s="33"/>
      <c r="R99" s="34"/>
    </row>
    <row r="100" spans="2:18" ht="15" customHeight="1">
      <c r="B100" s="27"/>
      <c r="C100" s="28">
        <v>90</v>
      </c>
      <c r="D100" s="28">
        <v>1</v>
      </c>
      <c r="E100" s="28"/>
      <c r="F100" s="29" t="s">
        <v>217</v>
      </c>
      <c r="G100" s="29" t="s">
        <v>218</v>
      </c>
      <c r="H100" s="29" t="s">
        <v>219</v>
      </c>
      <c r="I100" s="29"/>
      <c r="J100" s="29"/>
      <c r="K100" s="30"/>
      <c r="L100" s="35">
        <v>0</v>
      </c>
      <c r="M100" s="1">
        <f t="shared" si="3"/>
        <v>0</v>
      </c>
      <c r="N100" s="36">
        <f>SUM(D100*M100)</f>
        <v>0</v>
      </c>
      <c r="O100" s="2"/>
      <c r="P100" s="32">
        <f t="shared" si="4"/>
        <v>0</v>
      </c>
      <c r="Q100" s="33"/>
      <c r="R100" s="34"/>
    </row>
    <row r="101" spans="2:18" ht="15" customHeight="1">
      <c r="B101" s="27"/>
      <c r="C101" s="47">
        <v>91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28">
        <v>0</v>
      </c>
      <c r="J101" s="28">
        <v>0</v>
      </c>
      <c r="K101" s="28">
        <v>0</v>
      </c>
      <c r="L101" s="35">
        <v>0</v>
      </c>
      <c r="M101" s="1">
        <f t="shared" si="3"/>
        <v>0</v>
      </c>
      <c r="N101" s="36">
        <f>SUM(D101*M101)</f>
        <v>0</v>
      </c>
      <c r="O101" s="2"/>
      <c r="P101" s="32">
        <f t="shared" si="4"/>
        <v>0</v>
      </c>
      <c r="Q101" s="33"/>
      <c r="R101" s="34"/>
    </row>
    <row r="102" spans="2:18" ht="15" customHeight="1">
      <c r="B102" s="27"/>
      <c r="C102" s="28">
        <v>92</v>
      </c>
      <c r="D102" s="28">
        <v>1</v>
      </c>
      <c r="E102" s="28"/>
      <c r="F102" s="29" t="s">
        <v>220</v>
      </c>
      <c r="G102" s="29" t="s">
        <v>221</v>
      </c>
      <c r="H102" s="29" t="s">
        <v>222</v>
      </c>
      <c r="I102" s="29"/>
      <c r="J102" s="29"/>
      <c r="K102" s="30"/>
      <c r="L102" s="35">
        <v>0</v>
      </c>
      <c r="M102" s="1">
        <f t="shared" si="3"/>
        <v>0</v>
      </c>
      <c r="N102" s="36">
        <f>SUM(D102*M102)</f>
        <v>0</v>
      </c>
      <c r="O102" s="2"/>
      <c r="P102" s="32">
        <f t="shared" si="4"/>
        <v>0</v>
      </c>
      <c r="Q102" s="33"/>
      <c r="R102" s="34"/>
    </row>
    <row r="103" spans="2:18" ht="15" customHeight="1">
      <c r="B103" s="27"/>
      <c r="C103" s="47">
        <v>93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28">
        <v>0</v>
      </c>
      <c r="J103" s="28">
        <v>0</v>
      </c>
      <c r="K103" s="28">
        <v>0</v>
      </c>
      <c r="L103" s="35">
        <v>0</v>
      </c>
      <c r="M103" s="1">
        <f t="shared" si="3"/>
        <v>0</v>
      </c>
      <c r="N103" s="36">
        <f>SUM(D103*M103)</f>
        <v>0</v>
      </c>
      <c r="O103" s="2"/>
      <c r="P103" s="32">
        <f t="shared" si="4"/>
        <v>0</v>
      </c>
      <c r="Q103" s="33"/>
      <c r="R103" s="34"/>
    </row>
    <row r="104" spans="2:18" ht="15" customHeight="1">
      <c r="B104" s="27"/>
      <c r="C104" s="28">
        <v>94</v>
      </c>
      <c r="D104" s="28">
        <v>2</v>
      </c>
      <c r="E104" s="28"/>
      <c r="F104" s="29" t="s">
        <v>223</v>
      </c>
      <c r="G104" s="29" t="s">
        <v>224</v>
      </c>
      <c r="H104" s="29" t="s">
        <v>225</v>
      </c>
      <c r="I104" s="29"/>
      <c r="J104" s="29"/>
      <c r="K104" s="30"/>
      <c r="L104" s="35">
        <v>0</v>
      </c>
      <c r="M104" s="1">
        <f t="shared" si="3"/>
        <v>0</v>
      </c>
      <c r="N104" s="36">
        <f>SUM(D104*M104)</f>
        <v>0</v>
      </c>
      <c r="O104" s="2"/>
      <c r="P104" s="32">
        <f t="shared" si="4"/>
        <v>0</v>
      </c>
      <c r="Q104" s="33"/>
      <c r="R104" s="34"/>
    </row>
    <row r="105" spans="2:18" ht="15" customHeight="1">
      <c r="B105" s="27"/>
      <c r="C105" s="47">
        <v>95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28">
        <v>0</v>
      </c>
      <c r="J105" s="28">
        <v>0</v>
      </c>
      <c r="K105" s="28">
        <v>0</v>
      </c>
      <c r="L105" s="35">
        <v>0</v>
      </c>
      <c r="M105" s="1">
        <f t="shared" si="3"/>
        <v>0</v>
      </c>
      <c r="N105" s="36">
        <f>SUM(D105*M105)</f>
        <v>0</v>
      </c>
      <c r="O105" s="2"/>
      <c r="P105" s="32">
        <f t="shared" si="4"/>
        <v>0</v>
      </c>
      <c r="Q105" s="33"/>
      <c r="R105" s="34"/>
    </row>
    <row r="106" spans="2:18" ht="15" customHeight="1">
      <c r="B106" s="27"/>
      <c r="C106" s="28">
        <v>96</v>
      </c>
      <c r="D106" s="28">
        <v>2</v>
      </c>
      <c r="E106" s="28"/>
      <c r="F106" s="29" t="s">
        <v>226</v>
      </c>
      <c r="G106" s="29" t="s">
        <v>227</v>
      </c>
      <c r="H106" s="29" t="s">
        <v>228</v>
      </c>
      <c r="I106" s="29"/>
      <c r="J106" s="29"/>
      <c r="K106" s="30"/>
      <c r="L106" s="35">
        <v>0</v>
      </c>
      <c r="M106" s="1">
        <f t="shared" si="3"/>
        <v>0</v>
      </c>
      <c r="N106" s="36">
        <f>SUM(D106*M106)</f>
        <v>0</v>
      </c>
      <c r="O106" s="2"/>
      <c r="P106" s="32">
        <f t="shared" si="4"/>
        <v>0</v>
      </c>
      <c r="Q106" s="33"/>
      <c r="R106" s="34"/>
    </row>
    <row r="107" spans="2:18" ht="15" customHeight="1">
      <c r="B107" s="27"/>
      <c r="C107" s="28">
        <v>97</v>
      </c>
      <c r="D107" s="28">
        <v>2</v>
      </c>
      <c r="E107" s="28"/>
      <c r="F107" s="29" t="s">
        <v>229</v>
      </c>
      <c r="G107" s="29" t="s">
        <v>230</v>
      </c>
      <c r="H107" s="29" t="s">
        <v>231</v>
      </c>
      <c r="I107" s="29"/>
      <c r="J107" s="29"/>
      <c r="K107" s="30"/>
      <c r="L107" s="35">
        <v>0</v>
      </c>
      <c r="M107" s="1">
        <f t="shared" ref="M107:M138" si="5">SUM(100-L107)/100*K107</f>
        <v>0</v>
      </c>
      <c r="N107" s="36">
        <f>SUM(D107*M107)</f>
        <v>0</v>
      </c>
      <c r="O107" s="2"/>
      <c r="P107" s="32">
        <f t="shared" si="4"/>
        <v>0</v>
      </c>
      <c r="Q107" s="33"/>
      <c r="R107" s="34"/>
    </row>
    <row r="108" spans="2:18" ht="15" customHeight="1">
      <c r="B108" s="27"/>
      <c r="C108" s="28">
        <v>98</v>
      </c>
      <c r="D108" s="28">
        <v>2</v>
      </c>
      <c r="E108" s="28"/>
      <c r="F108" s="29" t="s">
        <v>71</v>
      </c>
      <c r="G108" s="29" t="s">
        <v>232</v>
      </c>
      <c r="H108" s="29" t="s">
        <v>233</v>
      </c>
      <c r="I108" s="29"/>
      <c r="J108" s="29"/>
      <c r="K108" s="30"/>
      <c r="L108" s="35">
        <v>0</v>
      </c>
      <c r="M108" s="1">
        <f t="shared" si="5"/>
        <v>0</v>
      </c>
      <c r="N108" s="36">
        <f>SUM(D108*M108)</f>
        <v>0</v>
      </c>
      <c r="O108" s="2"/>
      <c r="P108" s="32">
        <f t="shared" si="4"/>
        <v>0</v>
      </c>
      <c r="Q108" s="33"/>
      <c r="R108" s="34"/>
    </row>
    <row r="109" spans="2:18" ht="15" customHeight="1">
      <c r="B109" s="27"/>
      <c r="C109" s="28">
        <v>99</v>
      </c>
      <c r="D109" s="28">
        <v>1</v>
      </c>
      <c r="E109" s="28"/>
      <c r="F109" s="29" t="s">
        <v>234</v>
      </c>
      <c r="G109" s="29" t="s">
        <v>235</v>
      </c>
      <c r="H109" s="29" t="s">
        <v>236</v>
      </c>
      <c r="I109" s="29"/>
      <c r="J109" s="29"/>
      <c r="K109" s="30"/>
      <c r="L109" s="35">
        <v>0</v>
      </c>
      <c r="M109" s="1">
        <f t="shared" si="5"/>
        <v>0</v>
      </c>
      <c r="N109" s="36">
        <f>SUM(D109*M109)</f>
        <v>0</v>
      </c>
      <c r="O109" s="2"/>
      <c r="P109" s="32">
        <f t="shared" si="4"/>
        <v>0</v>
      </c>
      <c r="Q109" s="33"/>
      <c r="R109" s="34"/>
    </row>
    <row r="110" spans="2:18" ht="15" customHeight="1">
      <c r="B110" s="27"/>
      <c r="C110" s="28">
        <v>100</v>
      </c>
      <c r="D110" s="28">
        <v>4</v>
      </c>
      <c r="E110" s="28"/>
      <c r="F110" s="29" t="s">
        <v>237</v>
      </c>
      <c r="G110" s="29" t="s">
        <v>238</v>
      </c>
      <c r="H110" s="29" t="s">
        <v>239</v>
      </c>
      <c r="I110" s="29"/>
      <c r="J110" s="29"/>
      <c r="K110" s="30"/>
      <c r="L110" s="35">
        <v>0</v>
      </c>
      <c r="M110" s="1">
        <f t="shared" si="5"/>
        <v>0</v>
      </c>
      <c r="N110" s="36">
        <f>SUM(D110*M110)</f>
        <v>0</v>
      </c>
      <c r="O110" s="2"/>
      <c r="P110" s="32">
        <f t="shared" si="4"/>
        <v>0</v>
      </c>
      <c r="Q110" s="33"/>
      <c r="R110" s="34"/>
    </row>
    <row r="111" spans="2:18" ht="15" customHeight="1">
      <c r="B111" s="27"/>
      <c r="C111" s="28">
        <v>101</v>
      </c>
      <c r="D111" s="28">
        <v>4</v>
      </c>
      <c r="E111" s="28"/>
      <c r="F111" s="29" t="s">
        <v>240</v>
      </c>
      <c r="G111" s="29" t="s">
        <v>241</v>
      </c>
      <c r="H111" s="29" t="s">
        <v>242</v>
      </c>
      <c r="I111" s="29"/>
      <c r="J111" s="29"/>
      <c r="K111" s="30"/>
      <c r="L111" s="35">
        <v>0</v>
      </c>
      <c r="M111" s="1">
        <f t="shared" si="5"/>
        <v>0</v>
      </c>
      <c r="N111" s="36">
        <f>SUM(D111*M111)</f>
        <v>0</v>
      </c>
      <c r="O111" s="2"/>
      <c r="P111" s="32">
        <f t="shared" si="4"/>
        <v>0</v>
      </c>
      <c r="Q111" s="33"/>
      <c r="R111" s="34"/>
    </row>
    <row r="112" spans="2:18" ht="15" customHeight="1">
      <c r="B112" s="27"/>
      <c r="C112" s="28">
        <v>102</v>
      </c>
      <c r="D112" s="28">
        <v>4</v>
      </c>
      <c r="E112" s="28"/>
      <c r="F112" s="29" t="s">
        <v>240</v>
      </c>
      <c r="G112" s="29" t="s">
        <v>243</v>
      </c>
      <c r="H112" s="29" t="s">
        <v>244</v>
      </c>
      <c r="I112" s="29"/>
      <c r="J112" s="29"/>
      <c r="K112" s="30"/>
      <c r="L112" s="35">
        <v>0</v>
      </c>
      <c r="M112" s="1">
        <f t="shared" si="5"/>
        <v>0</v>
      </c>
      <c r="N112" s="36">
        <f>SUM(D112*M112)</f>
        <v>0</v>
      </c>
      <c r="O112" s="2"/>
      <c r="P112" s="32">
        <f t="shared" si="4"/>
        <v>0</v>
      </c>
      <c r="Q112" s="33"/>
      <c r="R112" s="34"/>
    </row>
    <row r="113" spans="2:18" ht="15" customHeight="1">
      <c r="B113" s="27"/>
      <c r="C113" s="47">
        <v>103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28">
        <v>0</v>
      </c>
      <c r="J113" s="28">
        <v>0</v>
      </c>
      <c r="K113" s="28">
        <v>0</v>
      </c>
      <c r="L113" s="35">
        <v>0</v>
      </c>
      <c r="M113" s="1">
        <f t="shared" si="5"/>
        <v>0</v>
      </c>
      <c r="N113" s="36">
        <f>SUM(D113*M113)</f>
        <v>0</v>
      </c>
      <c r="O113" s="2"/>
      <c r="P113" s="32">
        <f t="shared" si="4"/>
        <v>0</v>
      </c>
      <c r="Q113" s="33"/>
      <c r="R113" s="34"/>
    </row>
    <row r="114" spans="2:18" ht="15" customHeight="1">
      <c r="B114" s="27"/>
      <c r="C114" s="28">
        <v>104</v>
      </c>
      <c r="D114" s="28">
        <v>1</v>
      </c>
      <c r="E114" s="28"/>
      <c r="F114" s="29" t="s">
        <v>245</v>
      </c>
      <c r="G114" s="29" t="s">
        <v>246</v>
      </c>
      <c r="H114" s="29" t="s">
        <v>247</v>
      </c>
      <c r="I114" s="29"/>
      <c r="J114" s="29"/>
      <c r="K114" s="30"/>
      <c r="L114" s="35">
        <v>0</v>
      </c>
      <c r="M114" s="1">
        <f t="shared" si="5"/>
        <v>0</v>
      </c>
      <c r="N114" s="36">
        <f>SUM(D114*M114)</f>
        <v>0</v>
      </c>
      <c r="O114" s="2"/>
      <c r="P114" s="32">
        <f t="shared" si="4"/>
        <v>0</v>
      </c>
      <c r="Q114" s="33"/>
      <c r="R114" s="34"/>
    </row>
    <row r="115" spans="2:18" ht="15" customHeight="1">
      <c r="B115" s="27"/>
      <c r="C115" s="47">
        <v>105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28">
        <v>0</v>
      </c>
      <c r="J115" s="28">
        <v>0</v>
      </c>
      <c r="K115" s="28">
        <v>0</v>
      </c>
      <c r="L115" s="35">
        <v>0</v>
      </c>
      <c r="M115" s="1">
        <f t="shared" si="5"/>
        <v>0</v>
      </c>
      <c r="N115" s="36">
        <f>SUM(D115*M115)</f>
        <v>0</v>
      </c>
      <c r="O115" s="2"/>
      <c r="P115" s="32">
        <f t="shared" si="4"/>
        <v>0</v>
      </c>
      <c r="Q115" s="33"/>
      <c r="R115" s="34"/>
    </row>
    <row r="116" spans="2:18" ht="15" customHeight="1">
      <c r="B116" s="27"/>
      <c r="C116" s="47">
        <v>106</v>
      </c>
      <c r="D116" s="47">
        <v>0</v>
      </c>
      <c r="E116" s="47">
        <v>0</v>
      </c>
      <c r="F116" s="47">
        <v>0</v>
      </c>
      <c r="G116" s="47">
        <v>0</v>
      </c>
      <c r="H116" s="47">
        <v>0</v>
      </c>
      <c r="I116" s="28">
        <v>0</v>
      </c>
      <c r="J116" s="28">
        <v>0</v>
      </c>
      <c r="K116" s="28">
        <v>0</v>
      </c>
      <c r="L116" s="35">
        <v>0</v>
      </c>
      <c r="M116" s="1">
        <f t="shared" si="5"/>
        <v>0</v>
      </c>
      <c r="N116" s="36">
        <f>SUM(D116*M116)</f>
        <v>0</v>
      </c>
      <c r="O116" s="2"/>
      <c r="P116" s="32">
        <f t="shared" si="4"/>
        <v>0</v>
      </c>
      <c r="Q116" s="33"/>
      <c r="R116" s="34" t="s">
        <v>36</v>
      </c>
    </row>
    <row r="117" spans="2:18">
      <c r="B117" s="27"/>
      <c r="C117" s="28">
        <v>107</v>
      </c>
      <c r="D117" s="28">
        <v>1</v>
      </c>
      <c r="E117" s="28"/>
      <c r="F117" s="29" t="s">
        <v>248</v>
      </c>
      <c r="G117" s="29" t="s">
        <v>249</v>
      </c>
      <c r="H117" s="29" t="s">
        <v>250</v>
      </c>
      <c r="I117" s="29"/>
      <c r="J117" s="29"/>
      <c r="K117" s="30"/>
      <c r="L117" s="35">
        <v>0</v>
      </c>
      <c r="M117" s="1">
        <f t="shared" si="5"/>
        <v>0</v>
      </c>
      <c r="N117" s="36">
        <f>SUM(D117*M117)</f>
        <v>0</v>
      </c>
      <c r="O117" s="2"/>
      <c r="P117" s="32">
        <f t="shared" si="4"/>
        <v>0</v>
      </c>
      <c r="Q117" s="33"/>
      <c r="R117" s="34" t="s">
        <v>36</v>
      </c>
    </row>
    <row r="118" spans="2:18" ht="24.75">
      <c r="B118" s="27"/>
      <c r="C118" s="28">
        <v>108</v>
      </c>
      <c r="D118" s="28">
        <v>1</v>
      </c>
      <c r="E118" s="28"/>
      <c r="F118" s="29" t="s">
        <v>251</v>
      </c>
      <c r="G118" s="29" t="s">
        <v>252</v>
      </c>
      <c r="H118" s="60" t="s">
        <v>253</v>
      </c>
      <c r="I118" s="29"/>
      <c r="J118" s="29" t="s">
        <v>93</v>
      </c>
      <c r="K118" s="30">
        <v>3.73</v>
      </c>
      <c r="L118" s="35">
        <v>0</v>
      </c>
      <c r="M118" s="1">
        <f t="shared" si="5"/>
        <v>3.73</v>
      </c>
      <c r="N118" s="36">
        <f>SUM(D118*M118)</f>
        <v>3.73</v>
      </c>
      <c r="O118" s="2"/>
      <c r="P118" s="32">
        <f t="shared" si="4"/>
        <v>3.73</v>
      </c>
      <c r="Q118" s="33"/>
      <c r="R118" s="34" t="s">
        <v>36</v>
      </c>
    </row>
    <row r="119" spans="2:18" ht="15" customHeight="1">
      <c r="B119" s="27"/>
      <c r="C119" s="28">
        <v>109</v>
      </c>
      <c r="D119" s="28">
        <v>1</v>
      </c>
      <c r="E119" s="28"/>
      <c r="F119" s="29" t="s">
        <v>251</v>
      </c>
      <c r="G119" s="29" t="s">
        <v>254</v>
      </c>
      <c r="H119" s="29" t="s">
        <v>255</v>
      </c>
      <c r="I119" s="29"/>
      <c r="J119" s="29" t="s">
        <v>93</v>
      </c>
      <c r="K119" s="30">
        <v>3.06</v>
      </c>
      <c r="L119" s="35">
        <v>0</v>
      </c>
      <c r="M119" s="1">
        <f t="shared" si="5"/>
        <v>3.06</v>
      </c>
      <c r="N119" s="36">
        <f>SUM(D119*M119)</f>
        <v>3.06</v>
      </c>
      <c r="O119" s="2"/>
      <c r="P119" s="32">
        <f t="shared" si="4"/>
        <v>3.06</v>
      </c>
      <c r="Q119" s="33"/>
      <c r="R119" s="34" t="s">
        <v>36</v>
      </c>
    </row>
    <row r="120" spans="2:18" ht="15" customHeight="1">
      <c r="B120" s="27"/>
      <c r="C120" s="47">
        <v>110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28">
        <v>0</v>
      </c>
      <c r="J120" s="28">
        <v>0</v>
      </c>
      <c r="K120" s="28">
        <v>0</v>
      </c>
      <c r="L120" s="35">
        <v>0</v>
      </c>
      <c r="M120" s="1">
        <f t="shared" si="5"/>
        <v>0</v>
      </c>
      <c r="N120" s="36">
        <f>SUM(D120*M120)</f>
        <v>0</v>
      </c>
      <c r="O120" s="2"/>
      <c r="P120" s="32">
        <f t="shared" si="4"/>
        <v>0</v>
      </c>
      <c r="Q120" s="33"/>
      <c r="R120" s="34" t="s">
        <v>36</v>
      </c>
    </row>
    <row r="121" spans="2:18" ht="15" customHeight="1">
      <c r="B121" s="27"/>
      <c r="C121" s="28">
        <v>111</v>
      </c>
      <c r="D121" s="28">
        <v>2</v>
      </c>
      <c r="E121" s="28"/>
      <c r="F121" s="29" t="s">
        <v>256</v>
      </c>
      <c r="G121" s="29" t="s">
        <v>257</v>
      </c>
      <c r="H121" s="29" t="s">
        <v>258</v>
      </c>
      <c r="I121" s="29"/>
      <c r="J121" s="29"/>
      <c r="K121" s="30"/>
      <c r="L121" s="35">
        <v>0</v>
      </c>
      <c r="M121" s="1">
        <f t="shared" si="5"/>
        <v>0</v>
      </c>
      <c r="N121" s="36">
        <f>SUM(D121*M121)</f>
        <v>0</v>
      </c>
      <c r="O121" s="2"/>
      <c r="P121" s="32">
        <f t="shared" si="4"/>
        <v>0</v>
      </c>
      <c r="Q121" s="33"/>
      <c r="R121" s="34" t="s">
        <v>36</v>
      </c>
    </row>
    <row r="122" spans="2:18" ht="15" customHeight="1">
      <c r="B122" s="27"/>
      <c r="C122" s="47">
        <v>112</v>
      </c>
      <c r="D122" s="47">
        <v>0</v>
      </c>
      <c r="E122" s="47">
        <v>0</v>
      </c>
      <c r="F122" s="47">
        <v>0</v>
      </c>
      <c r="G122" s="47">
        <v>0</v>
      </c>
      <c r="H122" s="47">
        <v>0</v>
      </c>
      <c r="I122" s="28">
        <v>0</v>
      </c>
      <c r="J122" s="28">
        <v>0</v>
      </c>
      <c r="K122" s="28">
        <v>0</v>
      </c>
      <c r="L122" s="35">
        <v>0</v>
      </c>
      <c r="M122" s="1">
        <f t="shared" si="5"/>
        <v>0</v>
      </c>
      <c r="N122" s="36">
        <f>SUM(D122*M122)</f>
        <v>0</v>
      </c>
      <c r="O122" s="2"/>
      <c r="P122" s="32">
        <f t="shared" si="4"/>
        <v>0</v>
      </c>
      <c r="Q122" s="33"/>
      <c r="R122" s="34" t="s">
        <v>36</v>
      </c>
    </row>
    <row r="123" spans="2:18" ht="15" customHeight="1">
      <c r="B123" s="27"/>
      <c r="C123" s="28">
        <v>113</v>
      </c>
      <c r="D123" s="28">
        <v>1</v>
      </c>
      <c r="E123" s="28"/>
      <c r="F123" s="29" t="s">
        <v>259</v>
      </c>
      <c r="G123" s="29" t="s">
        <v>260</v>
      </c>
      <c r="H123" s="29" t="s">
        <v>261</v>
      </c>
      <c r="I123" s="29"/>
      <c r="J123" s="29"/>
      <c r="K123" s="30"/>
      <c r="L123" s="35">
        <v>0</v>
      </c>
      <c r="M123" s="1">
        <f t="shared" si="5"/>
        <v>0</v>
      </c>
      <c r="N123" s="36">
        <f>SUM(D123*M123)</f>
        <v>0</v>
      </c>
      <c r="O123" s="2"/>
      <c r="P123" s="32">
        <f t="shared" si="4"/>
        <v>0</v>
      </c>
      <c r="Q123" s="33"/>
      <c r="R123" s="34" t="s">
        <v>36</v>
      </c>
    </row>
    <row r="124" spans="2:18" ht="15" customHeight="1">
      <c r="B124" s="27"/>
      <c r="C124" s="28">
        <v>114</v>
      </c>
      <c r="D124" s="28">
        <v>1</v>
      </c>
      <c r="E124" s="28"/>
      <c r="F124" s="29" t="s">
        <v>262</v>
      </c>
      <c r="G124" s="29" t="s">
        <v>263</v>
      </c>
      <c r="H124" s="29" t="s">
        <v>264</v>
      </c>
      <c r="I124" s="29"/>
      <c r="J124" s="29"/>
      <c r="K124" s="30"/>
      <c r="L124" s="35">
        <v>0</v>
      </c>
      <c r="M124" s="1">
        <f t="shared" si="5"/>
        <v>0</v>
      </c>
      <c r="N124" s="36">
        <f>SUM(D124*M124)</f>
        <v>0</v>
      </c>
      <c r="O124" s="2"/>
      <c r="P124" s="32">
        <f t="shared" si="4"/>
        <v>0</v>
      </c>
      <c r="Q124" s="33"/>
      <c r="R124" s="34" t="s">
        <v>36</v>
      </c>
    </row>
    <row r="125" spans="2:18" ht="15" customHeight="1">
      <c r="B125" s="27"/>
      <c r="C125" s="28">
        <v>115</v>
      </c>
      <c r="D125" s="28">
        <v>2</v>
      </c>
      <c r="E125" s="28"/>
      <c r="F125" s="29" t="s">
        <v>265</v>
      </c>
      <c r="G125" s="29" t="s">
        <v>266</v>
      </c>
      <c r="H125" s="29" t="s">
        <v>267</v>
      </c>
      <c r="I125" s="29"/>
      <c r="J125" s="29"/>
      <c r="K125" s="30"/>
      <c r="L125" s="35">
        <v>0</v>
      </c>
      <c r="M125" s="1">
        <f t="shared" si="5"/>
        <v>0</v>
      </c>
      <c r="N125" s="36">
        <f>SUM(D125*M125)</f>
        <v>0</v>
      </c>
      <c r="O125" s="2"/>
      <c r="P125" s="32">
        <f t="shared" si="4"/>
        <v>0</v>
      </c>
      <c r="Q125" s="33"/>
      <c r="R125" s="34" t="s">
        <v>36</v>
      </c>
    </row>
    <row r="126" spans="2:18" ht="15" customHeight="1">
      <c r="B126" s="27"/>
      <c r="C126" s="28">
        <v>116</v>
      </c>
      <c r="D126" s="28">
        <v>2</v>
      </c>
      <c r="E126" s="28"/>
      <c r="F126" s="29" t="s">
        <v>268</v>
      </c>
      <c r="G126" s="29" t="s">
        <v>269</v>
      </c>
      <c r="H126" s="29" t="s">
        <v>270</v>
      </c>
      <c r="I126" s="29"/>
      <c r="J126" s="29"/>
      <c r="K126" s="30"/>
      <c r="L126" s="35">
        <v>0</v>
      </c>
      <c r="M126" s="1">
        <f t="shared" si="5"/>
        <v>0</v>
      </c>
      <c r="N126" s="36">
        <f>SUM(D126*M126)</f>
        <v>0</v>
      </c>
      <c r="O126" s="2"/>
      <c r="P126" s="32">
        <f t="shared" si="4"/>
        <v>0</v>
      </c>
      <c r="Q126" s="33"/>
      <c r="R126" s="34" t="s">
        <v>36</v>
      </c>
    </row>
    <row r="127" spans="2:18" ht="15" customHeight="1">
      <c r="B127" s="27"/>
      <c r="C127" s="28">
        <v>117</v>
      </c>
      <c r="D127" s="28">
        <v>3</v>
      </c>
      <c r="E127" s="28"/>
      <c r="F127" s="29" t="s">
        <v>271</v>
      </c>
      <c r="G127" s="29" t="s">
        <v>272</v>
      </c>
      <c r="H127" s="29" t="s">
        <v>273</v>
      </c>
      <c r="I127" s="29"/>
      <c r="J127" s="29"/>
      <c r="K127" s="30"/>
      <c r="L127" s="35">
        <v>0</v>
      </c>
      <c r="M127" s="1">
        <f t="shared" si="5"/>
        <v>0</v>
      </c>
      <c r="N127" s="36">
        <f>SUM(D127*M127)</f>
        <v>0</v>
      </c>
      <c r="O127" s="2"/>
      <c r="P127" s="32">
        <f t="shared" si="4"/>
        <v>0</v>
      </c>
      <c r="Q127" s="33"/>
      <c r="R127" s="34" t="s">
        <v>36</v>
      </c>
    </row>
    <row r="128" spans="2:18" ht="15" customHeight="1">
      <c r="B128" s="27"/>
      <c r="C128" s="28">
        <v>118</v>
      </c>
      <c r="D128" s="28">
        <v>3</v>
      </c>
      <c r="E128" s="28"/>
      <c r="F128" s="29" t="s">
        <v>274</v>
      </c>
      <c r="G128" s="29" t="s">
        <v>275</v>
      </c>
      <c r="H128" s="29" t="s">
        <v>276</v>
      </c>
      <c r="I128" s="29"/>
      <c r="J128" s="29"/>
      <c r="K128" s="30"/>
      <c r="L128" s="35">
        <v>0</v>
      </c>
      <c r="M128" s="1">
        <f t="shared" si="5"/>
        <v>0</v>
      </c>
      <c r="N128" s="36">
        <f>SUM(D128*M128)</f>
        <v>0</v>
      </c>
      <c r="O128" s="2"/>
      <c r="P128" s="32">
        <f t="shared" si="4"/>
        <v>0</v>
      </c>
      <c r="Q128" s="33"/>
      <c r="R128" s="34" t="s">
        <v>36</v>
      </c>
    </row>
    <row r="129" spans="2:18" ht="15" customHeight="1">
      <c r="B129" s="27"/>
      <c r="C129" s="28">
        <v>119</v>
      </c>
      <c r="D129" s="28">
        <v>5</v>
      </c>
      <c r="E129" s="28"/>
      <c r="F129" s="29" t="s">
        <v>277</v>
      </c>
      <c r="G129" s="29" t="s">
        <v>278</v>
      </c>
      <c r="H129" s="29" t="s">
        <v>279</v>
      </c>
      <c r="I129" s="29"/>
      <c r="J129" s="29"/>
      <c r="K129" s="30"/>
      <c r="L129" s="35">
        <v>0</v>
      </c>
      <c r="M129" s="1">
        <f t="shared" si="5"/>
        <v>0</v>
      </c>
      <c r="N129" s="36">
        <f>SUM(D129*M129)</f>
        <v>0</v>
      </c>
      <c r="O129" s="2"/>
      <c r="P129" s="32">
        <f t="shared" si="4"/>
        <v>0</v>
      </c>
      <c r="Q129" s="33"/>
      <c r="R129" s="34" t="s">
        <v>36</v>
      </c>
    </row>
    <row r="130" spans="2:18" ht="15" customHeight="1">
      <c r="B130" s="27"/>
      <c r="C130" s="47">
        <v>120</v>
      </c>
      <c r="D130" s="47">
        <v>0</v>
      </c>
      <c r="E130" s="47">
        <v>0</v>
      </c>
      <c r="F130" s="47">
        <v>0</v>
      </c>
      <c r="G130" s="47">
        <v>0</v>
      </c>
      <c r="H130" s="47">
        <v>0</v>
      </c>
      <c r="I130" s="28">
        <v>0</v>
      </c>
      <c r="J130" s="28">
        <v>0</v>
      </c>
      <c r="K130" s="28">
        <v>0</v>
      </c>
      <c r="L130" s="35">
        <v>0</v>
      </c>
      <c r="M130" s="1">
        <f t="shared" si="5"/>
        <v>0</v>
      </c>
      <c r="N130" s="36">
        <f>SUM(D130*M130)</f>
        <v>0</v>
      </c>
      <c r="O130" s="2"/>
      <c r="P130" s="32">
        <f t="shared" si="4"/>
        <v>0</v>
      </c>
      <c r="Q130" s="33"/>
      <c r="R130" s="34" t="s">
        <v>36</v>
      </c>
    </row>
    <row r="131" spans="2:18" ht="15" customHeight="1">
      <c r="B131" s="27"/>
      <c r="C131" s="28">
        <v>121</v>
      </c>
      <c r="D131" s="28">
        <v>1</v>
      </c>
      <c r="E131" s="28"/>
      <c r="F131" s="29" t="s">
        <v>280</v>
      </c>
      <c r="G131" s="29" t="s">
        <v>281</v>
      </c>
      <c r="H131" s="29" t="s">
        <v>282</v>
      </c>
      <c r="I131" s="29"/>
      <c r="J131" s="29"/>
      <c r="K131" s="30"/>
      <c r="L131" s="35">
        <v>0</v>
      </c>
      <c r="M131" s="1">
        <f t="shared" si="5"/>
        <v>0</v>
      </c>
      <c r="N131" s="36">
        <f>SUM(D131*M131)</f>
        <v>0</v>
      </c>
      <c r="O131" s="2"/>
      <c r="P131" s="32">
        <f t="shared" si="4"/>
        <v>0</v>
      </c>
      <c r="Q131" s="33"/>
      <c r="R131" s="34" t="s">
        <v>36</v>
      </c>
    </row>
    <row r="132" spans="2:18" ht="15" customHeight="1">
      <c r="B132" s="27"/>
      <c r="C132" s="28">
        <v>122</v>
      </c>
      <c r="D132" s="28">
        <v>1</v>
      </c>
      <c r="E132" s="28"/>
      <c r="F132" s="29" t="s">
        <v>280</v>
      </c>
      <c r="G132" s="29" t="s">
        <v>283</v>
      </c>
      <c r="H132" s="29" t="s">
        <v>284</v>
      </c>
      <c r="I132" s="29"/>
      <c r="J132" s="29"/>
      <c r="K132" s="30"/>
      <c r="L132" s="35">
        <v>0</v>
      </c>
      <c r="M132" s="1">
        <f t="shared" si="5"/>
        <v>0</v>
      </c>
      <c r="N132" s="36">
        <f>SUM(D132*M132)</f>
        <v>0</v>
      </c>
      <c r="O132" s="2"/>
      <c r="P132" s="32">
        <f t="shared" si="4"/>
        <v>0</v>
      </c>
      <c r="Q132" s="33"/>
      <c r="R132" s="34" t="s">
        <v>36</v>
      </c>
    </row>
    <row r="133" spans="2:18" ht="15" customHeight="1">
      <c r="B133" s="27"/>
      <c r="C133" s="28">
        <v>123</v>
      </c>
      <c r="D133" s="28">
        <v>1</v>
      </c>
      <c r="E133" s="28"/>
      <c r="F133" s="29" t="s">
        <v>285</v>
      </c>
      <c r="G133" s="29" t="s">
        <v>286</v>
      </c>
      <c r="H133" s="29" t="s">
        <v>287</v>
      </c>
      <c r="I133" s="29"/>
      <c r="J133" s="29"/>
      <c r="K133" s="30"/>
      <c r="L133" s="35">
        <v>0</v>
      </c>
      <c r="M133" s="1">
        <f t="shared" si="5"/>
        <v>0</v>
      </c>
      <c r="N133" s="36">
        <f>SUM(D133*M133)</f>
        <v>0</v>
      </c>
      <c r="O133" s="2"/>
      <c r="P133" s="32">
        <f t="shared" si="4"/>
        <v>0</v>
      </c>
      <c r="Q133" s="33"/>
      <c r="R133" s="34" t="s">
        <v>36</v>
      </c>
    </row>
    <row r="134" spans="2:18" ht="15" customHeight="1">
      <c r="B134" s="27"/>
      <c r="C134" s="28">
        <v>124</v>
      </c>
      <c r="D134" s="28">
        <v>1</v>
      </c>
      <c r="E134" s="28"/>
      <c r="F134" s="29" t="s">
        <v>285</v>
      </c>
      <c r="G134" s="29" t="s">
        <v>288</v>
      </c>
      <c r="H134" s="29" t="s">
        <v>289</v>
      </c>
      <c r="I134" s="29"/>
      <c r="J134" s="29"/>
      <c r="K134" s="30"/>
      <c r="L134" s="35">
        <v>0</v>
      </c>
      <c r="M134" s="1">
        <f t="shared" si="5"/>
        <v>0</v>
      </c>
      <c r="N134" s="36">
        <f>SUM(D134*M134)</f>
        <v>0</v>
      </c>
      <c r="O134" s="2"/>
      <c r="P134" s="32">
        <f t="shared" si="4"/>
        <v>0</v>
      </c>
      <c r="Q134" s="33"/>
      <c r="R134" s="34" t="s">
        <v>36</v>
      </c>
    </row>
    <row r="135" spans="2:18" ht="15" customHeight="1">
      <c r="B135" s="27"/>
      <c r="C135" s="47">
        <v>125</v>
      </c>
      <c r="D135" s="47">
        <v>0</v>
      </c>
      <c r="E135" s="47">
        <v>0</v>
      </c>
      <c r="F135" s="47">
        <v>0</v>
      </c>
      <c r="G135" s="47">
        <v>0</v>
      </c>
      <c r="H135" s="47">
        <v>0</v>
      </c>
      <c r="I135" s="28">
        <v>0</v>
      </c>
      <c r="J135" s="28">
        <v>0</v>
      </c>
      <c r="K135" s="28">
        <v>0</v>
      </c>
      <c r="L135" s="35">
        <v>0</v>
      </c>
      <c r="M135" s="1">
        <f t="shared" si="5"/>
        <v>0</v>
      </c>
      <c r="N135" s="36">
        <f>SUM(D135*M135)</f>
        <v>0</v>
      </c>
      <c r="O135" s="2"/>
      <c r="P135" s="32">
        <f t="shared" si="4"/>
        <v>0</v>
      </c>
      <c r="Q135" s="33"/>
      <c r="R135" s="34" t="s">
        <v>36</v>
      </c>
    </row>
    <row r="136" spans="2:18" ht="15" customHeight="1">
      <c r="B136" s="27"/>
      <c r="C136" s="28">
        <v>126</v>
      </c>
      <c r="D136" s="28">
        <v>2</v>
      </c>
      <c r="E136" s="28"/>
      <c r="F136" s="29" t="s">
        <v>290</v>
      </c>
      <c r="G136" s="29" t="s">
        <v>291</v>
      </c>
      <c r="H136" s="29" t="s">
        <v>292</v>
      </c>
      <c r="I136" s="29"/>
      <c r="J136" s="29"/>
      <c r="K136" s="30"/>
      <c r="L136" s="35">
        <v>0</v>
      </c>
      <c r="M136" s="1">
        <f t="shared" si="5"/>
        <v>0</v>
      </c>
      <c r="N136" s="36">
        <f>SUM(D136*M136)</f>
        <v>0</v>
      </c>
      <c r="O136" s="2"/>
      <c r="P136" s="32">
        <f t="shared" si="4"/>
        <v>0</v>
      </c>
      <c r="Q136" s="33"/>
      <c r="R136" s="34" t="s">
        <v>36</v>
      </c>
    </row>
    <row r="137" spans="2:18" ht="15" customHeight="1">
      <c r="B137" s="27"/>
      <c r="C137" s="28">
        <v>127</v>
      </c>
      <c r="D137" s="28">
        <v>2</v>
      </c>
      <c r="E137" s="28"/>
      <c r="F137" s="29" t="s">
        <v>293</v>
      </c>
      <c r="G137" s="28" t="s">
        <v>294</v>
      </c>
      <c r="H137" s="29" t="s">
        <v>295</v>
      </c>
      <c r="I137" s="29"/>
      <c r="J137" s="29"/>
      <c r="K137" s="30"/>
      <c r="L137" s="35">
        <v>0</v>
      </c>
      <c r="M137" s="1">
        <f t="shared" si="5"/>
        <v>0</v>
      </c>
      <c r="N137" s="36">
        <f>SUM(D137*M137)</f>
        <v>0</v>
      </c>
      <c r="O137" s="2"/>
      <c r="P137" s="32">
        <f t="shared" si="4"/>
        <v>0</v>
      </c>
      <c r="Q137" s="33"/>
      <c r="R137" s="34" t="s">
        <v>36</v>
      </c>
    </row>
    <row r="138" spans="2:18" ht="15" customHeight="1">
      <c r="B138" s="27"/>
      <c r="C138" s="28">
        <v>128</v>
      </c>
      <c r="D138" s="28">
        <v>1</v>
      </c>
      <c r="E138" s="28"/>
      <c r="F138" s="29" t="s">
        <v>296</v>
      </c>
      <c r="G138" s="28" t="s">
        <v>297</v>
      </c>
      <c r="H138" s="29" t="s">
        <v>298</v>
      </c>
      <c r="I138" s="29"/>
      <c r="J138" s="29"/>
      <c r="K138" s="30"/>
      <c r="L138" s="35">
        <v>0</v>
      </c>
      <c r="M138" s="1">
        <f t="shared" si="5"/>
        <v>0</v>
      </c>
      <c r="N138" s="36">
        <f>SUM(D138*M138)</f>
        <v>0</v>
      </c>
      <c r="O138" s="2"/>
      <c r="P138" s="32">
        <f t="shared" si="4"/>
        <v>0</v>
      </c>
      <c r="Q138" s="33"/>
      <c r="R138" s="34" t="s">
        <v>36</v>
      </c>
    </row>
    <row r="139" spans="2:18" ht="15" customHeight="1">
      <c r="B139" s="27"/>
      <c r="C139" s="28">
        <v>129</v>
      </c>
      <c r="D139" s="28">
        <v>1</v>
      </c>
      <c r="E139" s="28"/>
      <c r="F139" s="29" t="s">
        <v>299</v>
      </c>
      <c r="G139" s="28" t="s">
        <v>300</v>
      </c>
      <c r="H139" s="29" t="s">
        <v>301</v>
      </c>
      <c r="I139" s="29"/>
      <c r="J139" s="29"/>
      <c r="K139" s="30"/>
      <c r="L139" s="35">
        <v>0</v>
      </c>
      <c r="M139" s="1">
        <f t="shared" ref="M139:M158" si="6">SUM(100-L139)/100*K139</f>
        <v>0</v>
      </c>
      <c r="N139" s="36">
        <f>SUM(D139*M139)</f>
        <v>0</v>
      </c>
      <c r="O139" s="2"/>
      <c r="P139" s="32">
        <f t="shared" si="4"/>
        <v>0</v>
      </c>
      <c r="Q139" s="33"/>
      <c r="R139" s="34" t="s">
        <v>36</v>
      </c>
    </row>
    <row r="140" spans="2:18" ht="15" customHeight="1">
      <c r="B140" s="27"/>
      <c r="C140" s="28">
        <v>130</v>
      </c>
      <c r="D140" s="28">
        <v>1</v>
      </c>
      <c r="E140" s="28"/>
      <c r="F140" s="29" t="s">
        <v>302</v>
      </c>
      <c r="G140" s="28" t="s">
        <v>303</v>
      </c>
      <c r="H140" s="29" t="s">
        <v>304</v>
      </c>
      <c r="I140" s="29"/>
      <c r="J140" s="29"/>
      <c r="K140" s="30"/>
      <c r="L140" s="35">
        <v>0</v>
      </c>
      <c r="M140" s="1">
        <f t="shared" si="6"/>
        <v>0</v>
      </c>
      <c r="N140" s="36">
        <f>SUM(D140*M140)</f>
        <v>0</v>
      </c>
      <c r="O140" s="2"/>
      <c r="P140" s="32">
        <f t="shared" ref="P140:P158" si="7">ROUND(SUM((O140/100+1)*N140),2)</f>
        <v>0</v>
      </c>
      <c r="Q140" s="33"/>
      <c r="R140" s="34" t="s">
        <v>36</v>
      </c>
    </row>
    <row r="141" spans="2:18" ht="15" customHeight="1">
      <c r="B141" s="27"/>
      <c r="C141" s="28">
        <v>131</v>
      </c>
      <c r="D141" s="28">
        <v>1</v>
      </c>
      <c r="E141" s="28"/>
      <c r="F141" s="29" t="s">
        <v>302</v>
      </c>
      <c r="G141" s="28" t="s">
        <v>305</v>
      </c>
      <c r="H141" s="29" t="s">
        <v>306</v>
      </c>
      <c r="I141" s="29"/>
      <c r="J141" s="29"/>
      <c r="K141" s="30"/>
      <c r="L141" s="35">
        <v>0</v>
      </c>
      <c r="M141" s="1">
        <f t="shared" si="6"/>
        <v>0</v>
      </c>
      <c r="N141" s="36">
        <f>SUM(D141*M141)</f>
        <v>0</v>
      </c>
      <c r="O141" s="2"/>
      <c r="P141" s="32">
        <f t="shared" si="7"/>
        <v>0</v>
      </c>
      <c r="Q141" s="33"/>
      <c r="R141" s="34" t="s">
        <v>36</v>
      </c>
    </row>
    <row r="142" spans="2:18" ht="15" customHeight="1">
      <c r="B142" s="27"/>
      <c r="C142" s="47">
        <v>132</v>
      </c>
      <c r="D142" s="47">
        <v>0</v>
      </c>
      <c r="E142" s="47">
        <v>0</v>
      </c>
      <c r="F142" s="47">
        <v>0</v>
      </c>
      <c r="G142" s="47">
        <v>0</v>
      </c>
      <c r="H142" s="47">
        <v>0</v>
      </c>
      <c r="I142" s="28">
        <v>0</v>
      </c>
      <c r="J142" s="28">
        <v>0</v>
      </c>
      <c r="K142" s="28">
        <v>0</v>
      </c>
      <c r="L142" s="35">
        <v>0</v>
      </c>
      <c r="M142" s="1">
        <f t="shared" si="6"/>
        <v>0</v>
      </c>
      <c r="N142" s="36">
        <f>SUM(D142*M142)</f>
        <v>0</v>
      </c>
      <c r="O142" s="2"/>
      <c r="P142" s="32">
        <f t="shared" si="7"/>
        <v>0</v>
      </c>
      <c r="Q142" s="33"/>
      <c r="R142" s="34" t="s">
        <v>36</v>
      </c>
    </row>
    <row r="143" spans="2:18" ht="15" customHeight="1">
      <c r="B143" s="27"/>
      <c r="C143" s="28">
        <v>133</v>
      </c>
      <c r="D143" s="28">
        <v>42</v>
      </c>
      <c r="E143" s="28"/>
      <c r="F143" s="46" t="s">
        <v>307</v>
      </c>
      <c r="G143" s="29" t="s">
        <v>308</v>
      </c>
      <c r="H143" s="29" t="s">
        <v>309</v>
      </c>
      <c r="I143" s="29"/>
      <c r="J143" s="29"/>
      <c r="K143" s="30"/>
      <c r="L143" s="35">
        <v>0</v>
      </c>
      <c r="M143" s="1">
        <f t="shared" si="6"/>
        <v>0</v>
      </c>
      <c r="N143" s="36">
        <f>SUM(D143*M143)</f>
        <v>0</v>
      </c>
      <c r="O143" s="2"/>
      <c r="P143" s="32">
        <f t="shared" si="7"/>
        <v>0</v>
      </c>
      <c r="Q143" s="33"/>
      <c r="R143" s="34" t="s">
        <v>36</v>
      </c>
    </row>
    <row r="144" spans="2:18" ht="15" customHeight="1">
      <c r="B144" s="27"/>
      <c r="C144" s="28">
        <v>134</v>
      </c>
      <c r="D144" s="28">
        <v>4</v>
      </c>
      <c r="E144" s="28"/>
      <c r="F144" s="29" t="s">
        <v>71</v>
      </c>
      <c r="G144" s="29" t="s">
        <v>310</v>
      </c>
      <c r="H144" s="29" t="s">
        <v>311</v>
      </c>
      <c r="I144" s="29"/>
      <c r="J144" s="29"/>
      <c r="K144" s="30"/>
      <c r="L144" s="35">
        <v>0</v>
      </c>
      <c r="M144" s="1">
        <f t="shared" si="6"/>
        <v>0</v>
      </c>
      <c r="N144" s="36">
        <f>SUM(D144*M144)</f>
        <v>0</v>
      </c>
      <c r="O144" s="2"/>
      <c r="P144" s="32">
        <f t="shared" si="7"/>
        <v>0</v>
      </c>
      <c r="Q144" s="33"/>
      <c r="R144" s="34" t="s">
        <v>36</v>
      </c>
    </row>
    <row r="145" spans="2:18" ht="15" customHeight="1">
      <c r="B145" s="27"/>
      <c r="C145" s="28">
        <v>135</v>
      </c>
      <c r="D145" s="28">
        <v>2</v>
      </c>
      <c r="E145" s="28"/>
      <c r="F145" s="29" t="s">
        <v>312</v>
      </c>
      <c r="G145" s="29" t="s">
        <v>313</v>
      </c>
      <c r="H145" s="29" t="s">
        <v>314</v>
      </c>
      <c r="I145" s="29"/>
      <c r="J145" s="29"/>
      <c r="K145" s="30"/>
      <c r="L145" s="35">
        <v>0</v>
      </c>
      <c r="M145" s="1">
        <f t="shared" si="6"/>
        <v>0</v>
      </c>
      <c r="N145" s="36">
        <f>SUM(D145*M145)</f>
        <v>0</v>
      </c>
      <c r="O145" s="2"/>
      <c r="P145" s="32">
        <f t="shared" si="7"/>
        <v>0</v>
      </c>
      <c r="Q145" s="33"/>
      <c r="R145" s="34" t="s">
        <v>36</v>
      </c>
    </row>
    <row r="146" spans="2:18" ht="15" customHeight="1">
      <c r="B146" s="27"/>
      <c r="C146" s="28">
        <v>136</v>
      </c>
      <c r="D146" s="28">
        <v>2</v>
      </c>
      <c r="E146" s="28"/>
      <c r="F146" s="29" t="s">
        <v>71</v>
      </c>
      <c r="G146" s="29" t="s">
        <v>315</v>
      </c>
      <c r="H146" s="29" t="s">
        <v>316</v>
      </c>
      <c r="I146" s="29"/>
      <c r="J146" s="29"/>
      <c r="K146" s="30"/>
      <c r="L146" s="35">
        <v>0</v>
      </c>
      <c r="M146" s="1">
        <f t="shared" si="6"/>
        <v>0</v>
      </c>
      <c r="N146" s="36">
        <f>SUM(D146*M146)</f>
        <v>0</v>
      </c>
      <c r="O146" s="2"/>
      <c r="P146" s="32">
        <f t="shared" si="7"/>
        <v>0</v>
      </c>
      <c r="Q146" s="33"/>
      <c r="R146" s="34" t="s">
        <v>36</v>
      </c>
    </row>
    <row r="147" spans="2:18" ht="15" customHeight="1">
      <c r="B147" s="27"/>
      <c r="C147" s="28">
        <v>137</v>
      </c>
      <c r="D147" s="28">
        <v>6</v>
      </c>
      <c r="E147" s="28"/>
      <c r="F147" s="29" t="s">
        <v>317</v>
      </c>
      <c r="G147" s="29" t="s">
        <v>318</v>
      </c>
      <c r="H147" s="29" t="s">
        <v>319</v>
      </c>
      <c r="I147" s="29"/>
      <c r="J147" s="29"/>
      <c r="K147" s="30"/>
      <c r="L147" s="35">
        <v>0</v>
      </c>
      <c r="M147" s="1">
        <f t="shared" si="6"/>
        <v>0</v>
      </c>
      <c r="N147" s="36">
        <f>SUM(D147*M147)</f>
        <v>0</v>
      </c>
      <c r="O147" s="2"/>
      <c r="P147" s="32">
        <f t="shared" si="7"/>
        <v>0</v>
      </c>
      <c r="Q147" s="33"/>
      <c r="R147" s="34" t="s">
        <v>36</v>
      </c>
    </row>
    <row r="148" spans="2:18" ht="15" customHeight="1">
      <c r="B148" s="27"/>
      <c r="C148" s="28">
        <v>138</v>
      </c>
      <c r="D148" s="28">
        <v>6</v>
      </c>
      <c r="E148" s="28"/>
      <c r="F148" s="29" t="s">
        <v>71</v>
      </c>
      <c r="G148" s="29" t="s">
        <v>320</v>
      </c>
      <c r="H148" s="29" t="s">
        <v>316</v>
      </c>
      <c r="I148" s="29"/>
      <c r="J148" s="29"/>
      <c r="K148" s="30"/>
      <c r="L148" s="35">
        <v>0</v>
      </c>
      <c r="M148" s="1">
        <f t="shared" si="6"/>
        <v>0</v>
      </c>
      <c r="N148" s="36">
        <f>SUM(D148*M148)</f>
        <v>0</v>
      </c>
      <c r="O148" s="2"/>
      <c r="P148" s="32">
        <f t="shared" si="7"/>
        <v>0</v>
      </c>
      <c r="Q148" s="33"/>
      <c r="R148" s="34" t="s">
        <v>36</v>
      </c>
    </row>
    <row r="149" spans="2:18" ht="15" customHeight="1">
      <c r="B149" s="27"/>
      <c r="C149" s="28">
        <v>139</v>
      </c>
      <c r="D149" s="28">
        <v>4</v>
      </c>
      <c r="E149" s="28"/>
      <c r="F149" s="29" t="s">
        <v>321</v>
      </c>
      <c r="G149" s="29" t="s">
        <v>322</v>
      </c>
      <c r="H149" s="29" t="s">
        <v>323</v>
      </c>
      <c r="I149" s="29"/>
      <c r="J149" s="29"/>
      <c r="K149" s="30"/>
      <c r="L149" s="35">
        <v>0</v>
      </c>
      <c r="M149" s="1">
        <f t="shared" si="6"/>
        <v>0</v>
      </c>
      <c r="N149" s="36">
        <f>SUM(D149*M149)</f>
        <v>0</v>
      </c>
      <c r="O149" s="2"/>
      <c r="P149" s="32">
        <f t="shared" si="7"/>
        <v>0</v>
      </c>
      <c r="Q149" s="33"/>
      <c r="R149" s="34" t="s">
        <v>36</v>
      </c>
    </row>
    <row r="150" spans="2:18" ht="15" customHeight="1">
      <c r="B150" s="27"/>
      <c r="C150" s="28">
        <v>140</v>
      </c>
      <c r="D150" s="28">
        <v>4</v>
      </c>
      <c r="E150" s="28"/>
      <c r="F150" s="29" t="s">
        <v>71</v>
      </c>
      <c r="G150" s="29" t="s">
        <v>324</v>
      </c>
      <c r="H150" s="29" t="s">
        <v>325</v>
      </c>
      <c r="I150" s="29"/>
      <c r="J150" s="29"/>
      <c r="K150" s="30"/>
      <c r="L150" s="35">
        <v>0</v>
      </c>
      <c r="M150" s="1">
        <f t="shared" si="6"/>
        <v>0</v>
      </c>
      <c r="N150" s="36">
        <f>SUM(D150*M150)</f>
        <v>0</v>
      </c>
      <c r="O150" s="2"/>
      <c r="P150" s="32">
        <f t="shared" si="7"/>
        <v>0</v>
      </c>
      <c r="Q150" s="33"/>
      <c r="R150" s="34" t="s">
        <v>36</v>
      </c>
    </row>
    <row r="151" spans="2:18" ht="15" customHeight="1">
      <c r="B151" s="27"/>
      <c r="C151" s="47">
        <v>141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28">
        <v>0</v>
      </c>
      <c r="J151" s="28">
        <v>0</v>
      </c>
      <c r="K151" s="28">
        <v>0</v>
      </c>
      <c r="L151" s="35">
        <v>0</v>
      </c>
      <c r="M151" s="1">
        <f t="shared" si="6"/>
        <v>0</v>
      </c>
      <c r="N151" s="36">
        <f>SUM(D151*M151)</f>
        <v>0</v>
      </c>
      <c r="O151" s="2"/>
      <c r="P151" s="32">
        <f t="shared" si="7"/>
        <v>0</v>
      </c>
      <c r="Q151" s="33"/>
      <c r="R151" s="34" t="s">
        <v>36</v>
      </c>
    </row>
    <row r="152" spans="2:18" ht="15" customHeight="1">
      <c r="B152" s="27"/>
      <c r="C152" s="28">
        <v>142</v>
      </c>
      <c r="D152" s="28"/>
      <c r="E152" s="28"/>
      <c r="F152" s="29" t="s">
        <v>71</v>
      </c>
      <c r="G152" s="29" t="s">
        <v>326</v>
      </c>
      <c r="H152" s="29" t="s">
        <v>327</v>
      </c>
      <c r="I152" s="29"/>
      <c r="J152" s="29"/>
      <c r="K152" s="30"/>
      <c r="L152" s="35">
        <v>0</v>
      </c>
      <c r="M152" s="1">
        <f t="shared" si="6"/>
        <v>0</v>
      </c>
      <c r="N152" s="36">
        <f>SUM(D152*M152)</f>
        <v>0</v>
      </c>
      <c r="O152" s="2"/>
      <c r="P152" s="32">
        <f t="shared" si="7"/>
        <v>0</v>
      </c>
      <c r="Q152" s="33"/>
      <c r="R152" s="34" t="s">
        <v>36</v>
      </c>
    </row>
    <row r="153" spans="2:18" ht="15" customHeight="1">
      <c r="B153" s="27"/>
      <c r="C153" s="28">
        <v>143</v>
      </c>
      <c r="D153" s="28"/>
      <c r="E153" s="28"/>
      <c r="F153" s="29" t="s">
        <v>71</v>
      </c>
      <c r="G153" s="29" t="s">
        <v>328</v>
      </c>
      <c r="H153" s="29" t="s">
        <v>329</v>
      </c>
      <c r="I153" s="29"/>
      <c r="J153" s="29"/>
      <c r="K153" s="30"/>
      <c r="L153" s="35">
        <v>0</v>
      </c>
      <c r="M153" s="1">
        <f t="shared" si="6"/>
        <v>0</v>
      </c>
      <c r="N153" s="36">
        <f>SUM(D153*M153)</f>
        <v>0</v>
      </c>
      <c r="O153" s="2"/>
      <c r="P153" s="32">
        <f t="shared" si="7"/>
        <v>0</v>
      </c>
      <c r="Q153" s="33"/>
      <c r="R153" s="34" t="s">
        <v>36</v>
      </c>
    </row>
    <row r="154" spans="2:18" ht="15" customHeight="1">
      <c r="B154" s="27"/>
      <c r="C154" s="28">
        <v>144</v>
      </c>
      <c r="D154" s="28"/>
      <c r="E154" s="28"/>
      <c r="F154" s="29" t="s">
        <v>71</v>
      </c>
      <c r="G154" s="29" t="s">
        <v>330</v>
      </c>
      <c r="H154" s="29" t="s">
        <v>331</v>
      </c>
      <c r="I154" s="29"/>
      <c r="J154" s="29"/>
      <c r="K154" s="30"/>
      <c r="L154" s="35">
        <v>0</v>
      </c>
      <c r="M154" s="1">
        <f t="shared" si="6"/>
        <v>0</v>
      </c>
      <c r="N154" s="36">
        <f>SUM(D154*M154)</f>
        <v>0</v>
      </c>
      <c r="O154" s="2"/>
      <c r="P154" s="32">
        <f t="shared" si="7"/>
        <v>0</v>
      </c>
      <c r="Q154" s="33"/>
      <c r="R154" s="34" t="s">
        <v>36</v>
      </c>
    </row>
    <row r="155" spans="2:18" ht="15" customHeight="1">
      <c r="B155" s="27"/>
      <c r="C155" s="47">
        <v>145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28">
        <v>0</v>
      </c>
      <c r="J155" s="28">
        <v>0</v>
      </c>
      <c r="K155" s="28">
        <v>0</v>
      </c>
      <c r="L155" s="35">
        <v>0</v>
      </c>
      <c r="M155" s="1">
        <f t="shared" si="6"/>
        <v>0</v>
      </c>
      <c r="N155" s="36">
        <f>SUM(D155*M155)</f>
        <v>0</v>
      </c>
      <c r="O155" s="2"/>
      <c r="P155" s="37">
        <f t="shared" si="7"/>
        <v>0</v>
      </c>
      <c r="Q155" s="33"/>
      <c r="R155" s="34" t="s">
        <v>36</v>
      </c>
    </row>
    <row r="156" spans="2:18" ht="15" customHeight="1">
      <c r="B156" s="27"/>
      <c r="C156" s="28">
        <v>146</v>
      </c>
      <c r="D156" s="28"/>
      <c r="E156" s="28"/>
      <c r="F156" s="29" t="s">
        <v>332</v>
      </c>
      <c r="G156" s="29" t="s">
        <v>333</v>
      </c>
      <c r="H156" s="29" t="s">
        <v>233</v>
      </c>
      <c r="I156" s="29"/>
      <c r="J156" s="29"/>
      <c r="K156" s="30"/>
      <c r="L156" s="35">
        <v>0</v>
      </c>
      <c r="M156" s="1">
        <f t="shared" si="6"/>
        <v>0</v>
      </c>
      <c r="N156" s="36">
        <f>SUM(D156*M156)</f>
        <v>0</v>
      </c>
      <c r="O156" s="2"/>
      <c r="P156" s="32">
        <f t="shared" si="7"/>
        <v>0</v>
      </c>
      <c r="Q156" s="33"/>
      <c r="R156" s="34" t="s">
        <v>36</v>
      </c>
    </row>
    <row r="157" spans="2:18" ht="15" customHeight="1">
      <c r="B157" s="27"/>
      <c r="C157" s="47"/>
      <c r="D157" s="47"/>
      <c r="E157" s="47"/>
      <c r="F157" s="48"/>
      <c r="G157" s="48"/>
      <c r="H157" s="48"/>
      <c r="I157" s="29"/>
      <c r="J157" s="29"/>
      <c r="K157" s="30"/>
      <c r="L157" s="35">
        <v>0</v>
      </c>
      <c r="M157" s="1">
        <f t="shared" si="6"/>
        <v>0</v>
      </c>
      <c r="N157" s="36">
        <f>SUM(D157*M157)</f>
        <v>0</v>
      </c>
      <c r="O157" s="2"/>
      <c r="P157" s="32">
        <f t="shared" si="7"/>
        <v>0</v>
      </c>
      <c r="Q157" s="33"/>
      <c r="R157" s="34" t="s">
        <v>36</v>
      </c>
    </row>
    <row r="158" spans="2:18" ht="15" customHeight="1">
      <c r="B158" s="27"/>
      <c r="C158" s="47"/>
      <c r="D158" s="47"/>
      <c r="E158" s="47"/>
      <c r="F158" s="48"/>
      <c r="G158" s="48"/>
      <c r="H158" s="48"/>
      <c r="I158" s="29"/>
      <c r="J158" s="29"/>
      <c r="K158" s="38"/>
      <c r="L158" s="39">
        <v>0</v>
      </c>
      <c r="M158" s="1">
        <f t="shared" si="6"/>
        <v>0</v>
      </c>
      <c r="N158" s="40">
        <f>SUM(D158*M158)</f>
        <v>0</v>
      </c>
      <c r="O158" s="3"/>
      <c r="P158" s="4">
        <f t="shared" si="7"/>
        <v>0</v>
      </c>
      <c r="Q158" s="33"/>
      <c r="R158" s="34" t="s">
        <v>36</v>
      </c>
    </row>
    <row r="159" spans="2:18">
      <c r="K159" s="49" t="s">
        <v>334</v>
      </c>
      <c r="L159" s="50"/>
      <c r="M159" s="51"/>
      <c r="N159" s="42" t="e">
        <f>+SUM(N11:N158)</f>
        <v>#VALUE!</v>
      </c>
      <c r="O159" s="43"/>
      <c r="P159" s="43"/>
    </row>
    <row r="160" spans="2:18">
      <c r="K160" s="44"/>
      <c r="L160" s="49" t="s">
        <v>335</v>
      </c>
      <c r="M160" s="50"/>
      <c r="N160" s="51"/>
      <c r="O160" s="45" t="e">
        <f>ROUND(SUM(((P161/N159)*100)-100),1)</f>
        <v>#VALUE!</v>
      </c>
      <c r="P160" s="43"/>
    </row>
    <row r="161" spans="11:16">
      <c r="K161" s="44"/>
      <c r="L161" s="44"/>
      <c r="M161" s="49" t="s">
        <v>336</v>
      </c>
      <c r="N161" s="50"/>
      <c r="O161" s="51"/>
      <c r="P161" s="42" t="e">
        <f>+SUM(P11:P158)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G1:H1"/>
    <mergeCell ref="G2:H2"/>
    <mergeCell ref="G3:H3"/>
    <mergeCell ref="G4:H4"/>
    <mergeCell ref="G5:H5"/>
    <mergeCell ref="L160:N160"/>
    <mergeCell ref="M161:O161"/>
    <mergeCell ref="G6:H6"/>
    <mergeCell ref="K159:M159"/>
    <mergeCell ref="B8:R8"/>
    <mergeCell ref="C7:R7"/>
  </mergeCells>
  <conditionalFormatting sqref="B11:R71 B74:R158 B72:J73 L72:R73">
    <cfRule type="expression" dxfId="24" priority="6">
      <formula>IF($R11="Cancel / Replacement Required", TRUE, FALSE)</formula>
    </cfRule>
    <cfRule type="expression" dxfId="23" priority="7">
      <formula>IF($R11="Alternative Order", TRUE, FALSE)</formula>
    </cfRule>
    <cfRule type="expression" dxfId="22" priority="8">
      <formula>IF($R11="Order", TRUE, FALSE)</formula>
    </cfRule>
    <cfRule type="expression" dxfId="21" priority="9">
      <formula>IF($R11="Already Ordered", TRUE, FALSE)</formula>
    </cfRule>
    <cfRule type="expression" dxfId="20" priority="10" stopIfTrue="1">
      <formula>IF($R11="Do Not Order", TRUE, FALSE)</formula>
    </cfRule>
  </conditionalFormatting>
  <conditionalFormatting sqref="G137:G140">
    <cfRule type="expression" dxfId="19" priority="11">
      <formula>IF($R170="Cancel / Replacement Required", TRUE, FALSE)</formula>
    </cfRule>
    <cfRule type="expression" dxfId="18" priority="12">
      <formula>IF($R170="Alternative Order", TRUE, FALSE)</formula>
    </cfRule>
    <cfRule type="expression" dxfId="17" priority="13">
      <formula>IF($R170="Order", TRUE, FALSE)</formula>
    </cfRule>
    <cfRule type="expression" dxfId="16" priority="14">
      <formula>IF($R170="Already Ordered", TRUE, FALSE)</formula>
    </cfRule>
    <cfRule type="expression" dxfId="15" priority="15" stopIfTrue="1">
      <formula>IF($R170="Do Not Order", TRUE, FALSE)</formula>
    </cfRule>
  </conditionalFormatting>
  <conditionalFormatting sqref="G141">
    <cfRule type="expression" dxfId="14" priority="21">
      <formula>IF($R173="Cancel / Replacement Required", TRUE, FALSE)</formula>
    </cfRule>
    <cfRule type="expression" dxfId="13" priority="22">
      <formula>IF($R173="Alternative Order", TRUE, FALSE)</formula>
    </cfRule>
    <cfRule type="expression" dxfId="12" priority="23">
      <formula>IF($R173="Order", TRUE, FALSE)</formula>
    </cfRule>
    <cfRule type="expression" dxfId="11" priority="24">
      <formula>IF($R173="Already Ordered", TRUE, FALSE)</formula>
    </cfRule>
    <cfRule type="expression" dxfId="10" priority="25" stopIfTrue="1">
      <formula>IF($R173="Do Not Order", TRUE, FALSE)</formula>
    </cfRule>
  </conditionalFormatting>
  <conditionalFormatting sqref="K73">
    <cfRule type="expression" dxfId="9" priority="31">
      <formula>IF($R72="Cancel / Replacement Required", TRUE, FALSE)</formula>
    </cfRule>
    <cfRule type="expression" dxfId="8" priority="32">
      <formula>IF($R72="Alternative Order", TRUE, FALSE)</formula>
    </cfRule>
    <cfRule type="expression" dxfId="7" priority="33">
      <formula>IF($R72="Order", TRUE, FALSE)</formula>
    </cfRule>
    <cfRule type="expression" dxfId="6" priority="34">
      <formula>IF($R72="Already Ordered", TRUE, FALSE)</formula>
    </cfRule>
    <cfRule type="expression" dxfId="5" priority="35" stopIfTrue="1">
      <formula>IF($R72="Do Not Order", TRUE, FALSE)</formula>
    </cfRule>
  </conditionalFormatting>
  <conditionalFormatting sqref="K72">
    <cfRule type="expression" dxfId="4" priority="1">
      <formula>IF($R72="Cancel / Replacement Required", TRUE, FALSE)</formula>
    </cfRule>
    <cfRule type="expression" dxfId="3" priority="2">
      <formula>IF($R72="Alternative Order", TRUE, FALSE)</formula>
    </cfRule>
    <cfRule type="expression" dxfId="2" priority="3">
      <formula>IF($R72="Order", TRUE, FALSE)</formula>
    </cfRule>
    <cfRule type="expression" dxfId="1" priority="4">
      <formula>IF($R72="Already Ordered", TRUE, FALSE)</formula>
    </cfRule>
    <cfRule type="expression" dxfId="0" priority="5" stopIfTrue="1">
      <formula>IF($R72="Do Not Order", TRUE, FALSE)</formula>
    </cfRule>
  </conditionalFormatting>
  <hyperlinks>
    <hyperlink ref="G3:H3" r:id="rId1" display="9DEQ Glycol Pump Unit Starter / Control Panel (100531776)" xr:uid="{AD657B8A-E97B-4447-97C4-F9652D7F1736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CC0569-3924-4627-839A-D9E7FA17A4E9}"/>
</file>

<file path=customXml/itemProps2.xml><?xml version="1.0" encoding="utf-8"?>
<ds:datastoreItem xmlns:ds="http://schemas.openxmlformats.org/officeDocument/2006/customXml" ds:itemID="{69C9DE7F-AFBD-4D66-826F-66E57AEAFA77}"/>
</file>

<file path=customXml/itemProps3.xml><?xml version="1.0" encoding="utf-8"?>
<ds:datastoreItem xmlns:ds="http://schemas.openxmlformats.org/officeDocument/2006/customXml" ds:itemID="{BF61A22B-1DF3-452E-8AD2-5186AE9A48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Kaitlan Berg</cp:lastModifiedBy>
  <cp:revision/>
  <dcterms:created xsi:type="dcterms:W3CDTF">2002-06-19T09:16:53Z</dcterms:created>
  <dcterms:modified xsi:type="dcterms:W3CDTF">2025-01-24T11:16:24Z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