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1146" documentId="8_{2F9D74D2-B8C1-4B73-94CD-3392B41D89AC}" xr6:coauthVersionLast="47" xr6:coauthVersionMax="47" xr10:uidLastSave="{48A831AF-88C7-4C6A-B3C0-00DE72B5FC6F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5" i="102" l="1"/>
  <c r="N205" i="102" s="1"/>
  <c r="P205" i="102" s="1"/>
  <c r="M204" i="102"/>
  <c r="N204" i="102" s="1"/>
  <c r="P204" i="102" s="1"/>
  <c r="M203" i="102"/>
  <c r="N203" i="102" s="1"/>
  <c r="P203" i="102" s="1"/>
  <c r="M202" i="102"/>
  <c r="N202" i="102" s="1"/>
  <c r="P202" i="102" s="1"/>
  <c r="M201" i="102"/>
  <c r="N201" i="102" s="1"/>
  <c r="P201" i="102" s="1"/>
  <c r="M200" i="102"/>
  <c r="N200" i="102" s="1"/>
  <c r="P200" i="102" s="1"/>
  <c r="M199" i="102"/>
  <c r="N199" i="102" s="1"/>
  <c r="P199" i="102" s="1"/>
  <c r="M198" i="102"/>
  <c r="N198" i="102" s="1"/>
  <c r="P198" i="102" s="1"/>
  <c r="M197" i="102"/>
  <c r="N197" i="102" s="1"/>
  <c r="P197" i="102" s="1"/>
  <c r="M196" i="102"/>
  <c r="N196" i="102" s="1"/>
  <c r="P196" i="102" s="1"/>
  <c r="M195" i="102"/>
  <c r="N195" i="102" s="1"/>
  <c r="P195" i="102" s="1"/>
  <c r="M194" i="102"/>
  <c r="N194" i="102" s="1"/>
  <c r="P194" i="102" s="1"/>
  <c r="M193" i="102"/>
  <c r="N193" i="102" s="1"/>
  <c r="P193" i="102" s="1"/>
  <c r="M192" i="102"/>
  <c r="N192" i="102" s="1"/>
  <c r="P192" i="102" s="1"/>
  <c r="M191" i="102"/>
  <c r="N191" i="102" s="1"/>
  <c r="P191" i="102" s="1"/>
  <c r="M190" i="102"/>
  <c r="N190" i="102" s="1"/>
  <c r="P190" i="102" s="1"/>
  <c r="M189" i="102"/>
  <c r="N189" i="102" s="1"/>
  <c r="P189" i="102" s="1"/>
  <c r="M188" i="102"/>
  <c r="N188" i="102" s="1"/>
  <c r="P188" i="102" s="1"/>
  <c r="M187" i="102"/>
  <c r="N187" i="102" s="1"/>
  <c r="P187" i="102" s="1"/>
  <c r="M186" i="102"/>
  <c r="N186" i="102" s="1"/>
  <c r="P186" i="102" s="1"/>
  <c r="M185" i="102"/>
  <c r="N185" i="102" s="1"/>
  <c r="P185" i="102" s="1"/>
  <c r="M184" i="102"/>
  <c r="N184" i="102" s="1"/>
  <c r="P184" i="102" s="1"/>
  <c r="M183" i="102"/>
  <c r="N183" i="102" s="1"/>
  <c r="P183" i="102" s="1"/>
  <c r="M182" i="102"/>
  <c r="N182" i="102" s="1"/>
  <c r="P182" i="102" s="1"/>
  <c r="M181" i="102"/>
  <c r="N181" i="102" s="1"/>
  <c r="P181" i="102" s="1"/>
  <c r="M180" i="102"/>
  <c r="N180" i="102" s="1"/>
  <c r="P180" i="102" s="1"/>
  <c r="M179" i="102"/>
  <c r="N179" i="102" s="1"/>
  <c r="P179" i="102" s="1"/>
  <c r="M178" i="102"/>
  <c r="N178" i="102" s="1"/>
  <c r="P178" i="102" s="1"/>
  <c r="M177" i="102"/>
  <c r="N177" i="102" s="1"/>
  <c r="P177" i="102" s="1"/>
  <c r="M176" i="102"/>
  <c r="N176" i="102" s="1"/>
  <c r="P176" i="102" s="1"/>
  <c r="M175" i="102"/>
  <c r="N175" i="102" s="1"/>
  <c r="P175" i="102" s="1"/>
  <c r="M174" i="102"/>
  <c r="N174" i="102" s="1"/>
  <c r="P174" i="102" s="1"/>
  <c r="M173" i="102"/>
  <c r="N173" i="102" s="1"/>
  <c r="P173" i="102" s="1"/>
  <c r="M172" i="102"/>
  <c r="N172" i="102" s="1"/>
  <c r="P172" i="102" s="1"/>
  <c r="M171" i="102"/>
  <c r="N171" i="102" s="1"/>
  <c r="P171" i="102" s="1"/>
  <c r="M170" i="102"/>
  <c r="N170" i="102" s="1"/>
  <c r="P170" i="102" s="1"/>
  <c r="M169" i="102"/>
  <c r="N169" i="102" s="1"/>
  <c r="P169" i="102" s="1"/>
  <c r="M168" i="102"/>
  <c r="N168" i="102" s="1"/>
  <c r="P168" i="102" s="1"/>
  <c r="M167" i="102"/>
  <c r="N167" i="102" s="1"/>
  <c r="P167" i="102" s="1"/>
  <c r="M166" i="102"/>
  <c r="N166" i="102" s="1"/>
  <c r="P166" i="102" s="1"/>
  <c r="M165" i="102"/>
  <c r="N165" i="102" s="1"/>
  <c r="P165" i="102" s="1"/>
  <c r="M164" i="102"/>
  <c r="N164" i="102" s="1"/>
  <c r="P164" i="102" s="1"/>
  <c r="M163" i="102"/>
  <c r="N163" i="102" s="1"/>
  <c r="P163" i="102" s="1"/>
  <c r="M162" i="102"/>
  <c r="N162" i="102" s="1"/>
  <c r="P162" i="102" s="1"/>
  <c r="M161" i="102"/>
  <c r="N161" i="102" s="1"/>
  <c r="P161" i="102" s="1"/>
  <c r="M160" i="102"/>
  <c r="N160" i="102" s="1"/>
  <c r="P160" i="102" s="1"/>
  <c r="M159" i="102"/>
  <c r="N159" i="102" s="1"/>
  <c r="P159" i="102" s="1"/>
  <c r="M158" i="102"/>
  <c r="N158" i="102" s="1"/>
  <c r="P158" i="102" s="1"/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206" i="102"/>
  <c r="N206" i="102" s="1"/>
  <c r="P206" i="102" s="1"/>
  <c r="P11" i="102" l="1"/>
  <c r="N207" i="102"/>
  <c r="P209" i="102" l="1"/>
  <c r="N3" i="102"/>
  <c r="O208" i="102" l="1"/>
</calcChain>
</file>

<file path=xl/sharedStrings.xml><?xml version="1.0" encoding="utf-8"?>
<sst xmlns="http://schemas.openxmlformats.org/spreadsheetml/2006/main" count="611" uniqueCount="435">
  <si>
    <t>IES Ref:</t>
  </si>
  <si>
    <t>Q0771</t>
  </si>
  <si>
    <t>Title:</t>
  </si>
  <si>
    <t>9DEQ Chillers</t>
  </si>
  <si>
    <t>Subject:</t>
  </si>
  <si>
    <t>9DEQ Starter / Control Panel (100531425)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</si>
  <si>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</si>
  <si>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</si>
  <si>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</si>
  <si>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</si>
  <si>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</si>
  <si>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</si>
  <si>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</si>
  <si>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</si>
  <si>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</si>
  <si>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</si>
  <si>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</si>
  <si>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</si>
  <si>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</si>
  <si>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</si>
  <si>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</si>
  <si>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</si>
  <si>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</si>
  <si>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</si>
  <si>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</si>
  <si>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</si>
  <si>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</si>
  <si>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</si>
  <si>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</si>
  <si>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</si>
  <si>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</si>
  <si>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</si>
  <si>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P3843/0/ENP</t>
  </si>
  <si>
    <t>POWER SECTION ENCLOSURE</t>
  </si>
  <si>
    <t>MILD STEEL PAINTED RAL50005</t>
  </si>
  <si>
    <t/>
  </si>
  <si>
    <t>P3843/0/ENC</t>
  </si>
  <si>
    <t>CONTROL SECTION ENCLOSURE</t>
  </si>
  <si>
    <t>P3843/03DRPL P3843/0/DRPR</t>
  </si>
  <si>
    <t>POWER SECTION DOORS</t>
  </si>
  <si>
    <t>P3843/0/DRC</t>
  </si>
  <si>
    <t>CONTROL SECTION DOOR</t>
  </si>
  <si>
    <t>P3843/0/IPP</t>
  </si>
  <si>
    <t>POWER SECTION INTERNAL PANEL</t>
  </si>
  <si>
    <t>MILD STEEL ZINC PLATED</t>
  </si>
  <si>
    <t>P3843/0/IPC</t>
  </si>
  <si>
    <t>CONTROL SECTION INTERNAL PANEL</t>
  </si>
  <si>
    <t>P3843/2/GP1,2,3</t>
  </si>
  <si>
    <t>GLAND PLATE</t>
  </si>
  <si>
    <t>2.5mm MILD STEEL PAINTED RAL5000</t>
  </si>
  <si>
    <t>P3843/0/RS1,1,2,3</t>
  </si>
  <si>
    <t>REAR STRAP</t>
  </si>
  <si>
    <t>P3843/0/RC</t>
  </si>
  <si>
    <t>REMOVEABLE CHANNEL</t>
  </si>
  <si>
    <t xml:space="preserve">UPS SUPPORT BRACKET </t>
  </si>
  <si>
    <t xml:space="preserve">MILD STEEL ZINC PLATED </t>
  </si>
  <si>
    <t>P2843/2/ISP</t>
  </si>
  <si>
    <t>ISOLATOR PLATE 410mmX580mm</t>
  </si>
  <si>
    <t>P3843/4/IPS</t>
  </si>
  <si>
    <t>ISOLATOR PLATE SPACERS ϕ25X140mm</t>
  </si>
  <si>
    <t>P3843/2/TP</t>
  </si>
  <si>
    <t>TERMINAL PLATE 200mmX500mm</t>
  </si>
  <si>
    <t>P3843/4/TPS</t>
  </si>
  <si>
    <t>TERMINAL PLATE SPACERS ϕ12X100mm</t>
  </si>
  <si>
    <t>P3843/3/OD</t>
  </si>
  <si>
    <t>OVERLOAD DEADFRONT 230mmX310mm</t>
  </si>
  <si>
    <t>3mm MACROLON CLEAR</t>
  </si>
  <si>
    <t>P3843/4/ODS</t>
  </si>
  <si>
    <t>OVERLOAD DEADFRONT SPACER ϕ16X75mm</t>
  </si>
  <si>
    <t>WHITE NYLON</t>
  </si>
  <si>
    <t>N.D. (4)</t>
  </si>
  <si>
    <t>NYLON HEX BOLT M10X20mm (PACK OF 50)</t>
  </si>
  <si>
    <t>RS COMPONENTS 232-6880</t>
  </si>
  <si>
    <t>RS COMPONENTS</t>
  </si>
  <si>
    <t>CUT TO SUIT</t>
  </si>
  <si>
    <t>COPPER EARTH BAR 20X5mm</t>
  </si>
  <si>
    <t>ERICO 549010</t>
  </si>
  <si>
    <t>P3843/4/TBS</t>
  </si>
  <si>
    <t>TIE BAR SPACERS ϕ10X15mm</t>
  </si>
  <si>
    <t>STAINLESS STEEL</t>
  </si>
  <si>
    <t>P3843/4/DSB</t>
  </si>
  <si>
    <t>DOOR STAY ENCLOSURE BRACKET</t>
  </si>
  <si>
    <t>P3843/4/DSA P3843/4/DSN</t>
  </si>
  <si>
    <t>DOOR STAY ARM &amp; NUT</t>
  </si>
  <si>
    <t>MS/AL.ALLOY PLATED</t>
  </si>
  <si>
    <t>MTR</t>
  </si>
  <si>
    <t>N.D.</t>
  </si>
  <si>
    <t xml:space="preserve"> ENCLOSURE EMC/IP GASKET</t>
  </si>
  <si>
    <t>SOLIANI A 3208-E-SC</t>
  </si>
  <si>
    <t>GLANDPLATE EMC/IP GASKET</t>
  </si>
  <si>
    <t>P&amp;P TECHNOLOGY SP-M-0020-0227-S/A</t>
  </si>
  <si>
    <t>DOOR HINGES</t>
  </si>
  <si>
    <t>EMKA 110-U2</t>
  </si>
  <si>
    <t>T-HANDLE, KEY OP.</t>
  </si>
  <si>
    <t>SOUTHCO E3-18-15</t>
  </si>
  <si>
    <t xml:space="preserve">COMPRESSION LATCH </t>
  </si>
  <si>
    <t>SOUTHCO E3-19-15</t>
  </si>
  <si>
    <t>PULL-TAB</t>
  </si>
  <si>
    <t>SOUTHCO E3-27-1</t>
  </si>
  <si>
    <t>LATCH GASKET</t>
  </si>
  <si>
    <t>SOUTHCO E3-29-1</t>
  </si>
  <si>
    <t>M16 LIFTING EYEBOLTS</t>
  </si>
  <si>
    <t>A/R</t>
  </si>
  <si>
    <t>HALOGEN FREE TRUNKING H75mmXW37.5mm GREY</t>
  </si>
  <si>
    <t>CABLECRAFT 2047003H</t>
  </si>
  <si>
    <t>HALOGEN FREE TRUNKING H75mm X W75mm GREY</t>
  </si>
  <si>
    <t>CABLECRAFT 2047007H</t>
  </si>
  <si>
    <t>A4 DOCUMENT POCKET</t>
  </si>
  <si>
    <t>ELDON DRA04</t>
  </si>
  <si>
    <t>ST1</t>
  </si>
  <si>
    <t>THERMOSTAT N.O.</t>
  </si>
  <si>
    <t>RS COMPONENTS 121-7323</t>
  </si>
  <si>
    <t>U1,U2,U3,U4</t>
  </si>
  <si>
    <t>EMC VENTILATION FAN 24Vdc, PF43.000 IP55</t>
  </si>
  <si>
    <t>PFANNENBERG 11843803055</t>
  </si>
  <si>
    <t>P3843/4/DL</t>
  </si>
  <si>
    <t xml:space="preserve">DUTY LABLE </t>
  </si>
  <si>
    <t>TO BE MFD</t>
  </si>
  <si>
    <t>P3843/3/IL</t>
  </si>
  <si>
    <t>IDENTIFICATION LABEL</t>
  </si>
  <si>
    <t>P3843/4/VL</t>
  </si>
  <si>
    <t>400 VOLTS LABEL</t>
  </si>
  <si>
    <t>P3842/4/HVL</t>
  </si>
  <si>
    <t>HIGH VOLTAGE LABEL</t>
  </si>
  <si>
    <t>P3843/4/MIL</t>
  </si>
  <si>
    <t>MAIN ISOLATOR LABEL</t>
  </si>
  <si>
    <t>SET</t>
  </si>
  <si>
    <t>P3843/3/LPB</t>
  </si>
  <si>
    <t>LAND &amp; BUTTON LABLES</t>
  </si>
  <si>
    <t>EARTH LABEL</t>
  </si>
  <si>
    <t>AC POWER</t>
  </si>
  <si>
    <t xml:space="preserve">FLEXI BAR 10x40x1 </t>
  </si>
  <si>
    <t>ERICO 566750</t>
  </si>
  <si>
    <t>EQUIPMENT CABLE LSZH 2.5mm² BROWN</t>
  </si>
  <si>
    <t>ELAND CABLES, A2ZBR0025</t>
  </si>
  <si>
    <t>100mt cost</t>
  </si>
  <si>
    <t>EQUIPMENT CABLE LSZH 2.5mm² BLACK</t>
  </si>
  <si>
    <t>ELAND CABLES, A2ZBK0025</t>
  </si>
  <si>
    <t>EQUIPMENT CABLE LSZH 2.5mm² GREY</t>
  </si>
  <si>
    <t>ELAND CABLES, A2ZGR0025</t>
  </si>
  <si>
    <t>EQUIP. CABLE LSZH 1mm² BROWN</t>
  </si>
  <si>
    <t>ELAND CABLES, A2ZBR0010</t>
  </si>
  <si>
    <t>EQUIP.CABLE LSZH 1mm² BLUE</t>
  </si>
  <si>
    <t>ELAND CABLES, A2ZBL0010</t>
  </si>
  <si>
    <t>EQUIP.CABLE LSZH 1mm² BLACK</t>
  </si>
  <si>
    <t>ELAND CABLES, A2ZBK0010</t>
  </si>
  <si>
    <t>EQUIP.CABLE LSZH 1mm² GREY</t>
  </si>
  <si>
    <t>ELAND CABLES, A2ZGR0010</t>
  </si>
  <si>
    <t>AC CONTROL</t>
  </si>
  <si>
    <t>EQUIPMENT CABLE LSZH 2.5mm² RED</t>
  </si>
  <si>
    <t xml:space="preserve"> ELAND CABLES, A2ZRD0025</t>
  </si>
  <si>
    <t>EQUIPMENT CABLE LSZH 1.5mm² RED</t>
  </si>
  <si>
    <t xml:space="preserve"> ELAND CABLES, A2ZRD0015</t>
  </si>
  <si>
    <t>EQUIP.CABLE LSZH 1mm² RED</t>
  </si>
  <si>
    <t xml:space="preserve"> ELAND CABLES, A2ZRD0010</t>
  </si>
  <si>
    <t>DC CONTROL</t>
  </si>
  <si>
    <t>EQUIPMENT CABLE LSZH 2.5mm² BLUE</t>
  </si>
  <si>
    <t xml:space="preserve"> ELAND CABLES, A2ZBL0025</t>
  </si>
  <si>
    <t>EQUIP.CABLE LSZH 1.5mm² BLUE</t>
  </si>
  <si>
    <t xml:space="preserve"> ELAND CABLES, A2ZBL0015</t>
  </si>
  <si>
    <t>VOLT FREE</t>
  </si>
  <si>
    <t>EQUIP.CABLE LSZH 1mm² WHITE</t>
  </si>
  <si>
    <t xml:space="preserve"> ELAND CABLES, A2ZWH0010</t>
  </si>
  <si>
    <t>EQUIP. CABLE SCREEN TWISTED PAIR</t>
  </si>
  <si>
    <t>RAYCHEM 44A1121-22-0/9-9</t>
  </si>
  <si>
    <t xml:space="preserve">EARTH BONDING </t>
  </si>
  <si>
    <t>FLAT COPPER BRAID 90AMPS</t>
  </si>
  <si>
    <t>CABLECRAFT FCB90</t>
  </si>
  <si>
    <t>L.S.H. HEATSHRINK SLEEVE GREEN/YELLOW</t>
  </si>
  <si>
    <t>CABLECRAFT CY10.0ZH</t>
  </si>
  <si>
    <t>N.D. (A/R)</t>
  </si>
  <si>
    <t>10-15mm BRAID SLEEVE  (25M)</t>
  </si>
  <si>
    <t>FARNELL 332-3360</t>
  </si>
  <si>
    <t>FARNELL</t>
  </si>
  <si>
    <t>(EARTH)</t>
  </si>
  <si>
    <t>EQUIPMENT CABLE LSZH 2.5mm² GR/YL</t>
  </si>
  <si>
    <t>ELAND CABLES, A2ZGY0025</t>
  </si>
  <si>
    <t>EQUIPMENT CABLE LSZH 1mm² GR/YL</t>
  </si>
  <si>
    <t>ELAND CABLES, A2ZGY0010</t>
  </si>
  <si>
    <t>IS1</t>
  </si>
  <si>
    <t>SWITCH DISCONNECTOR 3P 630A</t>
  </si>
  <si>
    <t>SCHNEIDER ELEC. GS2S3</t>
  </si>
  <si>
    <t>FITTED TO IS1</t>
  </si>
  <si>
    <t xml:space="preserve">DIN FUSES 630A SIZE 3 </t>
  </si>
  <si>
    <t>RS COMPONENTS 703-8768</t>
  </si>
  <si>
    <t>TERMINAL SHROUDS 1P</t>
  </si>
  <si>
    <t>SCHNEIDER ELEC. GS2AP73</t>
  </si>
  <si>
    <t>EXTENSION SHAFT 400mm 12x12mm</t>
  </si>
  <si>
    <t>SCHNEIDER ELEC. GS2AE51</t>
  </si>
  <si>
    <t>HANDLE FRONT MOUNTED</t>
  </si>
  <si>
    <t>SCHNEIDER ELEC. GS2AH550</t>
  </si>
  <si>
    <t>EMI</t>
  </si>
  <si>
    <t>LINE FILTER 800A</t>
  </si>
  <si>
    <t>SCHAFFNER FN 3359-800-99</t>
  </si>
  <si>
    <t>PAIR</t>
  </si>
  <si>
    <t>FITTED TO EM1</t>
  </si>
  <si>
    <t>LINE FILTRE PROTECTIVE COVERS</t>
  </si>
  <si>
    <t>SCHAFFNER 806267</t>
  </si>
  <si>
    <t>TX1</t>
  </si>
  <si>
    <t>TRANSFORMER, 3kVA PRI-400V SEC-230V</t>
  </si>
  <si>
    <t>RJW ENGINEERING ST3000</t>
  </si>
  <si>
    <t>TX2</t>
  </si>
  <si>
    <t>TRANSFORMER, 1.5kVA PRI-400V SEC-120V</t>
  </si>
  <si>
    <t>RJW ENGINEERING ST1500</t>
  </si>
  <si>
    <t>TX3</t>
  </si>
  <si>
    <t>TRANSFORMER, 50VA PRI-230V SEC-24V</t>
  </si>
  <si>
    <t>RJW ENGINEERING ST50</t>
  </si>
  <si>
    <t>UPS</t>
  </si>
  <si>
    <t>WIDE TEMPERATURE UPS INPUT: 1500VA OUTPUT:1050W</t>
  </si>
  <si>
    <t>FALCON SSG1.5K-2T</t>
  </si>
  <si>
    <t>FITTED TO: UPS</t>
  </si>
  <si>
    <t xml:space="preserve">IEC CONNECTOR-INPUT C13 SOCKET </t>
  </si>
  <si>
    <t>RS COMPONENTS 776-9122</t>
  </si>
  <si>
    <t>IEC CONNECTOR-OUTPUT C14 PLUG</t>
  </si>
  <si>
    <t>RS COMPONENTS 776-9113</t>
  </si>
  <si>
    <t>QF1</t>
  </si>
  <si>
    <t>COMPACT CIRCUIT BREAKER NS800L 3 POLE 800A</t>
  </si>
  <si>
    <t>SCHNEIDER ELEC. 33468</t>
  </si>
  <si>
    <t>FITTED TO: QF1</t>
  </si>
  <si>
    <t>AUXILIARY CONTACT BLOCK C.O.</t>
  </si>
  <si>
    <t>SCHNEIDER ELEC. 29452</t>
  </si>
  <si>
    <t>LONG TERMINAL SHIELD 3-POLE</t>
  </si>
  <si>
    <t>SCHNEIDER ELEC. 33628</t>
  </si>
  <si>
    <t>QF3</t>
  </si>
  <si>
    <t>MCB 2-POLE 6A, TYPE D</t>
  </si>
  <si>
    <t>SCHNEIDER ELEC. A9F55206</t>
  </si>
  <si>
    <t>QF2</t>
  </si>
  <si>
    <t xml:space="preserve">MCB 2-POLE 16A, TYPE D </t>
  </si>
  <si>
    <t>SCHNEIDER ELEC. A9F55216</t>
  </si>
  <si>
    <t>QF12,20,21</t>
  </si>
  <si>
    <t xml:space="preserve">MCB 1-POLE 2A, TYPE D </t>
  </si>
  <si>
    <t>SCHNEIDER ELEC. A9F55102</t>
  </si>
  <si>
    <t>QF10,11,13</t>
  </si>
  <si>
    <t>MCB 1-POLE 10A, TYPE B</t>
  </si>
  <si>
    <t>SCHNEIDER ELEC. A9F53110</t>
  </si>
  <si>
    <t>QF22</t>
  </si>
  <si>
    <t xml:space="preserve">MCB 1-POLE 10A, TYPE D </t>
  </si>
  <si>
    <t>SCHNEIDER ELEC. A9F55110</t>
  </si>
  <si>
    <t>QF23</t>
  </si>
  <si>
    <t xml:space="preserve">MCB 1-POLE 1A, TYPE D </t>
  </si>
  <si>
    <t>SCHNEIDER ELEC. A9F55101</t>
  </si>
  <si>
    <t>FITTED TO QF10-11,13,20,21,22</t>
  </si>
  <si>
    <t>COMB BAR, 1-POLE+AUX</t>
  </si>
  <si>
    <t>SCHNEIDER ELEC. A9XAH157</t>
  </si>
  <si>
    <t>PKT</t>
  </si>
  <si>
    <t>COMB BAR 1-POLE END CAPS</t>
  </si>
  <si>
    <t>SCHNEIDER ELEC. A9XPE110</t>
  </si>
  <si>
    <t>FITTED TO: QF2,11,12,13,20-23</t>
  </si>
  <si>
    <t>SCHNEIDER ELEC. A9A26927</t>
  </si>
  <si>
    <t>FU1-3,9-17,20</t>
  </si>
  <si>
    <t>FUSE TERMINAL ASK1</t>
  </si>
  <si>
    <t>WEIDMULLER 04745620000</t>
  </si>
  <si>
    <t>FITTED TO: FU3,9,17,20</t>
  </si>
  <si>
    <t>END PLATE AP</t>
  </si>
  <si>
    <t>WEIDMULLER 0380360000</t>
  </si>
  <si>
    <t>FITTED BETWEEN FU10-1</t>
  </si>
  <si>
    <t>CROSS SECTION BAR OB4</t>
  </si>
  <si>
    <t>WEIDMULLER 0461300000</t>
  </si>
  <si>
    <t>FITTED IN: FU1-3</t>
  </si>
  <si>
    <t>FUSE CARTRIDGE 1A, 20x5mm</t>
  </si>
  <si>
    <t>BUSSMANN S506-1-R</t>
  </si>
  <si>
    <t>FITTED IN: FU12-17</t>
  </si>
  <si>
    <t xml:space="preserve">FUSE CARTRIDGE 2A, 20x5mm </t>
  </si>
  <si>
    <t>BUSSMANN S506-2-R</t>
  </si>
  <si>
    <t>FITTED IN: FU20</t>
  </si>
  <si>
    <t>FUSE CARTRIDGE 4A, 20x5mm</t>
  </si>
  <si>
    <t>BUSSMANN S506-4-R</t>
  </si>
  <si>
    <t>FITTED IN: FU11</t>
  </si>
  <si>
    <t>FUSE CARTRIDGE 6A, 20x5mm</t>
  </si>
  <si>
    <t>BUSSMANN S506-6-R</t>
  </si>
  <si>
    <t>FITTED IN:FU9</t>
  </si>
  <si>
    <t>FUSE CARTRIDGE 10A, 20x5mm</t>
  </si>
  <si>
    <t>BUSSMANN S506-10-R</t>
  </si>
  <si>
    <t>FITTED IN: IN FU10</t>
  </si>
  <si>
    <t>FUSE CARTRIDGE 12.5A, 20x5mm</t>
  </si>
  <si>
    <t>BUSSMANN S506-12.5-R</t>
  </si>
  <si>
    <t>LK9-17,20</t>
  </si>
  <si>
    <t>DISCONNECT TERMINAL SAKR/35</t>
  </si>
  <si>
    <t>WEIDMULLER 0172160000</t>
  </si>
  <si>
    <t xml:space="preserve">FITTED TO: LK9,17,20 </t>
  </si>
  <si>
    <t>WEIDMULLER 02113600000</t>
  </si>
  <si>
    <t>CROSS-CONNECT COMB 6mm 4-POLE</t>
  </si>
  <si>
    <t>WEIDMULLER 0482900000</t>
  </si>
  <si>
    <t>PSU1</t>
  </si>
  <si>
    <t>POWER SUPPLY UNIT 24Vdc 10A</t>
  </si>
  <si>
    <t>PHOENIX CONTACT 2866763</t>
  </si>
  <si>
    <t>PSU2</t>
  </si>
  <si>
    <t>POWER SUPPLY UNITY 24Vdc 20A</t>
  </si>
  <si>
    <t>PHOENIX CONTACT 2866776</t>
  </si>
  <si>
    <t>PSU3,PSU4</t>
  </si>
  <si>
    <t>POWER SUPPLY UNIT 110Vdc 4A</t>
  </si>
  <si>
    <t>PHOENIX CONTACT 2904613</t>
  </si>
  <si>
    <t>TT1,RT2</t>
  </si>
  <si>
    <t>THERMISTOR RELAY 24-240Vdc, 2xC.O.</t>
  </si>
  <si>
    <t>SCHNEIDER ELEC. LT3-SA00MW</t>
  </si>
  <si>
    <t>KM1</t>
  </si>
  <si>
    <t>CONTACTOR 3P 630A 110Vdc COIL</t>
  </si>
  <si>
    <t>SCHNEIDER ELEC. LC1F630FD</t>
  </si>
  <si>
    <t>FITTED TO: KM1</t>
  </si>
  <si>
    <t xml:space="preserve">VARISTOR 50-110Vac/dc COIL </t>
  </si>
  <si>
    <t>SCHNEIDER ELEC. LA4 FVF</t>
  </si>
  <si>
    <t>CONTACTOR TERMINAL SHROUDS</t>
  </si>
  <si>
    <t>SCHNEIDER ELEC. LA9 F704</t>
  </si>
  <si>
    <t>AUX CONTACT BLOCK 2xN.O. &amp; 2xN.C</t>
  </si>
  <si>
    <t>SCHNEIDER ELEC. LAD N22</t>
  </si>
  <si>
    <t>F1</t>
  </si>
  <si>
    <t>OVERLOAD RELAY RANGE 380-630A</t>
  </si>
  <si>
    <t>SCHNEIDER ELEC. LR9 F7381</t>
  </si>
  <si>
    <t>FITTED: TO F1</t>
  </si>
  <si>
    <t>MOUNTING PLATE</t>
  </si>
  <si>
    <t>SCHNEIDER ELEC. LA7 F902</t>
  </si>
  <si>
    <t>BUSBAR CONNECTORS</t>
  </si>
  <si>
    <t>SCHNEIDER ELEC. LA7 F406</t>
  </si>
  <si>
    <t>KM4,KM5</t>
  </si>
  <si>
    <t xml:space="preserve">CONTACTOR 3P 9A 24Vdc COIL </t>
  </si>
  <si>
    <t>SCHNEIDER ELEC. LC1D09BD</t>
  </si>
  <si>
    <t>K6,8,9,11,12,13-22</t>
  </si>
  <si>
    <t>RELAY SPDT 24Vdc COIL</t>
  </si>
  <si>
    <t>OMRON G2RV-SR500 DC24</t>
  </si>
  <si>
    <t>K1-3,7,10</t>
  </si>
  <si>
    <t xml:space="preserve">PLUG IN RELAY DPDT 24Vdc COIL </t>
  </si>
  <si>
    <t>OMRON G2R-2-SNDI-DC24</t>
  </si>
  <si>
    <t>RELAY BASE (PUSH-IN)</t>
  </si>
  <si>
    <t>OMRON P2RF-08-PU</t>
  </si>
  <si>
    <t>K21</t>
  </si>
  <si>
    <t xml:space="preserve">PLUG IN RELAY 4PDT 110Vdc COIL </t>
  </si>
  <si>
    <t>OMRON MY4N-DC100/100-(S)</t>
  </si>
  <si>
    <t>OMRON PYF-14-PU</t>
  </si>
  <si>
    <t>K5,KA2-6</t>
  </si>
  <si>
    <t xml:space="preserve">PLUG IN RELAY 4PDT 24Vdc COIL </t>
  </si>
  <si>
    <t>OMRON MY4IN1-D2-24DC(S)</t>
  </si>
  <si>
    <t>E1</t>
  </si>
  <si>
    <t>PHASE &amp; VOLTAGE MONITOR RELAY 160-690V RANGE</t>
  </si>
  <si>
    <t>SIEMENS 3UG4617-1CR20</t>
  </si>
  <si>
    <t>E2</t>
  </si>
  <si>
    <t>CURRENT TRANSFORMER 600/5A</t>
  </si>
  <si>
    <t>ELTIME CONTROLS MF060-600/5</t>
  </si>
  <si>
    <t>E2A</t>
  </si>
  <si>
    <t>CURRENT TRANSDUCER 4-20mA</t>
  </si>
  <si>
    <t>ELETIME CONTROLS ECCP--C5-E5-XA-F50</t>
  </si>
  <si>
    <t>E3,E7,E8</t>
  </si>
  <si>
    <t>GALVANIC ISOLATOR 24Vdc SUPPLY</t>
  </si>
  <si>
    <t>PEPPER &amp; FUCHS KFDO-RO-2</t>
  </si>
  <si>
    <t>E4A,E4B</t>
  </si>
  <si>
    <t>SIGNAL SPLITTER MINI MCR-SL-UI-21-NC</t>
  </si>
  <si>
    <t>PHOENIX CONTACT 2864176</t>
  </si>
  <si>
    <t>E5,E6</t>
  </si>
  <si>
    <t>LIQUID INJ. CONTROLLER 24Vac</t>
  </si>
  <si>
    <t>DANFOSS EKC 315A</t>
  </si>
  <si>
    <t>ETM</t>
  </si>
  <si>
    <t>ELAPSED TIME METER 12-48Vdc/20-60Vac</t>
  </si>
  <si>
    <t>CURTIS 701-T-R-001-0-1248D260A</t>
  </si>
  <si>
    <t>HL3,4,5,6,7</t>
  </si>
  <si>
    <t>LAMP HEAD WHITE</t>
  </si>
  <si>
    <t>SCHNEIDER ELEC. ZB4-BV013</t>
  </si>
  <si>
    <t>FITTED TO HL2,3,5,6,7</t>
  </si>
  <si>
    <t>LED LAMP BODY 24Vac/dc WHITE</t>
  </si>
  <si>
    <t>SCHNEIDER ELEC. ZB4 BVB1</t>
  </si>
  <si>
    <t>HL1</t>
  </si>
  <si>
    <t>LAMP HEAD RED</t>
  </si>
  <si>
    <t>SCHNEIDER ELEC. ZB4-BV043</t>
  </si>
  <si>
    <t>FITTED TO HL1</t>
  </si>
  <si>
    <t>LEP LAP BODY 24Vac/dc RED</t>
  </si>
  <si>
    <t>SCHNEIDER ELEC. ZB4-BVB4</t>
  </si>
  <si>
    <t>HL4,8,9</t>
  </si>
  <si>
    <t>LAMP HEAD YELLOW/AMBER</t>
  </si>
  <si>
    <t>SCHNEIDER ELEC. ZB4-BV053</t>
  </si>
  <si>
    <t>FITTED TO HL4,8,9</t>
  </si>
  <si>
    <t>LED LAMP BODY 24Vac/dc YELLOW/AMBER</t>
  </si>
  <si>
    <t>SCHNEIDER ELEC. ZB4-BVB5</t>
  </si>
  <si>
    <t>D1-8</t>
  </si>
  <si>
    <t>LAMP TEST DIODE 24Vac/dc</t>
  </si>
  <si>
    <t>SCHNEIDER ELEC. ZBZ G156</t>
  </si>
  <si>
    <t>SB1,SB2</t>
  </si>
  <si>
    <t>PUSH BUTTON HEAD FLUSH WHITE</t>
  </si>
  <si>
    <t>SCHNEIDER ELEC. ZB4-BA1</t>
  </si>
  <si>
    <t>FITTED TO SB1,SB2</t>
  </si>
  <si>
    <t>COMPLETE BODY 2xN.O.</t>
  </si>
  <si>
    <t>SCHNEIDER ELEC. ZB4-BZ103</t>
  </si>
  <si>
    <t>ES</t>
  </si>
  <si>
    <t>EMERG. STOP HEAD ϕ40 PUSHBUTTON RED</t>
  </si>
  <si>
    <t>SCHNEIDER ELEC. ZB4-BS844</t>
  </si>
  <si>
    <t>FITTED TO ES</t>
  </si>
  <si>
    <t>COMPLETE BODY 2xN.C.</t>
  </si>
  <si>
    <t>SCHNEIDER ELEC. ZB4-BZ104</t>
  </si>
  <si>
    <t>ϕ60 CIRCULAR LABEL (EMERGENCY STOP)</t>
  </si>
  <si>
    <t>SCHNEIDER ELEC. ZBY9320</t>
  </si>
  <si>
    <t xml:space="preserve"> </t>
  </si>
  <si>
    <t>SA1</t>
  </si>
  <si>
    <t>SELECTOR SWITCH 2 POSITION 90° 5-POLE</t>
  </si>
  <si>
    <t>KRAUS &amp; NAIMER CA10B-GBS496-EF</t>
  </si>
  <si>
    <t>ESCUTCHEON PLATE (OFF/RESET - ON)</t>
  </si>
  <si>
    <t>KRAUS &amp; NAIMER F*AGB8892-97</t>
  </si>
  <si>
    <t>N.D,</t>
  </si>
  <si>
    <t>FEED THRO' TERMINAL SAK2.5/35</t>
  </si>
  <si>
    <t>WEIDMULLER 0380460000</t>
  </si>
  <si>
    <t>EARTH TERMINAL EK2.5/35</t>
  </si>
  <si>
    <t>WEIDMULLER 0661060000</t>
  </si>
  <si>
    <t>END PLATE AP (SAK2.5)</t>
  </si>
  <si>
    <t>WEIDMULLER 0279560000</t>
  </si>
  <si>
    <t>CROSS CONNECT UNIT Q10 (SAK2.5)</t>
  </si>
  <si>
    <t>WEIDMULLER 0368700000</t>
  </si>
  <si>
    <t>MOUNTING RAIL(DIN) TS35x15</t>
  </si>
  <si>
    <t>WEIDMULLER 0236400000</t>
  </si>
  <si>
    <t>END BRACKET (DIN) WEW35/2</t>
  </si>
  <si>
    <t>WEIDMULLER 1061200000</t>
  </si>
  <si>
    <t>MOUNTING RAIL (SLOTTED) TS15</t>
  </si>
  <si>
    <t>WEIDMULLER 0117510000</t>
  </si>
  <si>
    <t>XS1-4-SOCKET  (4)</t>
  </si>
  <si>
    <t>SOCKET HOUSING 2 WAY  (PACK OF 5)</t>
  </si>
  <si>
    <t>RS COMPONENTS 484-1748</t>
  </si>
  <si>
    <t>FITTED IN: XS1-4 (SOCKET) (4)</t>
  </si>
  <si>
    <t>STANDARD CONTACTS 18-24 AWG. RECEPTACLE (PACK OF 100)</t>
  </si>
  <si>
    <t>RS COMPONENTS 172-9134</t>
  </si>
  <si>
    <t>XS1-4-PLUG (4)</t>
  </si>
  <si>
    <t>PLUG HOUSING 2 WAY ( PACK OF 5)</t>
  </si>
  <si>
    <t>RS COMPONENTS 679-5802</t>
  </si>
  <si>
    <t>FITTED IN: XS1-4 (PLUG) (4)</t>
  </si>
  <si>
    <t>STANDARD CONTACTS 18-24 AWG. PIN (PACK OF 100)</t>
  </si>
  <si>
    <t>RS COMPONENTS 172-9140</t>
  </si>
  <si>
    <t>2" MALE BRASS BUSH</t>
  </si>
  <si>
    <t>NIGLON (CEF) 0007-2505</t>
  </si>
  <si>
    <t>2" LOCK RING</t>
  </si>
  <si>
    <t>NIGLONG (CEF) 0007-2409</t>
  </si>
  <si>
    <t>KA1</t>
  </si>
  <si>
    <t>CONTROL RELAY 110Vdc COIL</t>
  </si>
  <si>
    <t>SCHNEIDER ELEC. CA3 KN31FD</t>
  </si>
  <si>
    <t>FITTED TO KA1</t>
  </si>
  <si>
    <t xml:space="preserve">VARISTOR 50-129Vac/dc COIL </t>
  </si>
  <si>
    <t>SCHNEIDER ELEC. LA4KE1FC</t>
  </si>
  <si>
    <t>P3843/1/TCB</t>
  </si>
  <si>
    <t>TOP CABLE BOX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</si>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</sst>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242424"/>
      <name val="Aptos Narrow"/>
      <charset val="1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Alignment="0" applyProtection="0"/>
  </cellStyleXfs>
  <cellXfs count="73">
    <xf numFmtId="0" fontId="0" fillId="0" borderId="0" xfId="0"/>
    <xf numFmtId="164" fontId="9" fillId="0" borderId="13" xfId="1" applyNumberFormat="1" applyFont="1" applyBorder="1" applyAlignment="1" applyProtection="1">
      <alignment horizontal="center" vertical="center"/>
      <protection locked="0"/>
    </xf>
    <xf numFmtId="168" fontId="9" fillId="0" borderId="27" xfId="1" applyNumberFormat="1" applyFont="1" applyBorder="1" applyAlignment="1" applyProtection="1">
      <alignment horizontal="center" vertical="center"/>
      <protection locked="0"/>
    </xf>
    <xf numFmtId="168" fontId="9" fillId="0" borderId="28" xfId="1" applyNumberFormat="1" applyFont="1" applyBorder="1" applyAlignment="1" applyProtection="1">
      <alignment horizontal="center" vertical="center"/>
      <protection locked="0"/>
    </xf>
    <xf numFmtId="164" fontId="9" fillId="0" borderId="12" xfId="1" applyNumberFormat="1" applyFont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1" applyProtection="1"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3" fillId="0" borderId="4" xfId="0" applyFont="1" applyBorder="1" applyProtection="1">
      <protection locked="0"/>
    </xf>
    <xf numFmtId="49" fontId="3" fillId="2" borderId="4" xfId="0" applyNumberFormat="1" applyFont="1" applyFill="1" applyBorder="1" applyAlignment="1" applyProtection="1">
      <alignment wrapText="1"/>
      <protection locked="0"/>
    </xf>
    <xf numFmtId="0" fontId="3" fillId="0" borderId="2" xfId="0" applyFont="1" applyBorder="1" applyProtection="1">
      <protection locked="0"/>
    </xf>
    <xf numFmtId="0" fontId="4" fillId="0" borderId="3" xfId="0" applyFont="1" applyBorder="1" applyAlignment="1" applyProtection="1">
      <alignment horizontal="right"/>
      <protection locked="0"/>
    </xf>
    <xf numFmtId="164" fontId="3" fillId="0" borderId="0" xfId="0" applyNumberFormat="1" applyFont="1" applyProtection="1">
      <protection locked="0"/>
    </xf>
    <xf numFmtId="14" fontId="4" fillId="0" borderId="0" xfId="0" applyNumberFormat="1" applyFont="1" applyAlignment="1" applyProtection="1">
      <alignment horizontal="right"/>
      <protection locked="0"/>
    </xf>
    <xf numFmtId="49" fontId="5" fillId="3" borderId="4" xfId="0" applyNumberFormat="1" applyFont="1" applyFill="1" applyBorder="1" applyAlignment="1" applyProtection="1">
      <alignment wrapText="1"/>
      <protection locked="0"/>
    </xf>
    <xf numFmtId="49" fontId="3" fillId="5" borderId="4" xfId="0" applyNumberFormat="1" applyFont="1" applyFill="1" applyBorder="1" applyAlignment="1" applyProtection="1">
      <alignment horizontal="left"/>
      <protection locked="0"/>
    </xf>
    <xf numFmtId="49" fontId="6" fillId="4" borderId="4" xfId="0" applyNumberFormat="1" applyFont="1" applyFill="1" applyBorder="1" applyAlignment="1" applyProtection="1">
      <alignment wrapText="1"/>
      <protection locked="0"/>
    </xf>
    <xf numFmtId="0" fontId="2" fillId="0" borderId="0" xfId="1" applyAlignment="1" applyProtection="1">
      <alignment horizontal="right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10" fillId="6" borderId="10" xfId="1" applyFont="1" applyFill="1" applyBorder="1" applyAlignment="1" applyProtection="1">
      <alignment horizontal="center" vertical="center" wrapText="1"/>
      <protection locked="0"/>
    </xf>
    <xf numFmtId="0" fontId="10" fillId="6" borderId="18" xfId="1" applyFont="1" applyFill="1" applyBorder="1" applyAlignment="1" applyProtection="1">
      <alignment horizontal="center" vertical="center" wrapText="1"/>
      <protection locked="0"/>
    </xf>
    <xf numFmtId="0" fontId="10" fillId="9" borderId="23" xfId="1" applyFont="1" applyFill="1" applyBorder="1" applyAlignment="1" applyProtection="1">
      <alignment horizontal="center" vertical="center" wrapText="1"/>
      <protection locked="0"/>
    </xf>
    <xf numFmtId="0" fontId="10" fillId="7" borderId="22" xfId="1" applyFont="1" applyFill="1" applyBorder="1" applyAlignment="1" applyProtection="1">
      <alignment horizontal="center" vertical="center" wrapText="1"/>
      <protection locked="0"/>
    </xf>
    <xf numFmtId="0" fontId="10" fillId="7" borderId="26" xfId="1" applyFont="1" applyFill="1" applyBorder="1" applyAlignment="1" applyProtection="1">
      <alignment horizontal="center" vertical="center" wrapText="1"/>
      <protection locked="0"/>
    </xf>
    <xf numFmtId="0" fontId="10" fillId="7" borderId="21" xfId="1" applyFont="1" applyFill="1" applyBorder="1" applyAlignment="1" applyProtection="1">
      <alignment horizontal="center" vertical="center" wrapText="1"/>
      <protection locked="0"/>
    </xf>
    <xf numFmtId="0" fontId="10" fillId="6" borderId="11" xfId="1" applyFont="1" applyFill="1" applyBorder="1" applyAlignment="1" applyProtection="1">
      <alignment horizontal="center" vertical="center" wrapText="1"/>
      <protection locked="0"/>
    </xf>
    <xf numFmtId="0" fontId="7" fillId="0" borderId="10" xfId="1" applyFont="1" applyBorder="1" applyAlignment="1" applyProtection="1">
      <alignment horizontal="left" vertical="center"/>
      <protection locked="0"/>
    </xf>
    <xf numFmtId="0" fontId="7" fillId="0" borderId="10" xfId="1" applyFont="1" applyBorder="1" applyAlignment="1" applyProtection="1">
      <alignment horizontal="center" vertical="center"/>
      <protection locked="0"/>
    </xf>
    <xf numFmtId="0" fontId="9" fillId="0" borderId="10" xfId="1" applyFont="1" applyBorder="1" applyAlignment="1" applyProtection="1">
      <alignment horizontal="center" vertical="center"/>
      <protection locked="0"/>
    </xf>
    <xf numFmtId="165" fontId="9" fillId="0" borderId="20" xfId="1" applyNumberFormat="1" applyFont="1" applyBorder="1" applyAlignment="1" applyProtection="1">
      <alignment horizontal="center" vertical="center"/>
      <protection locked="0"/>
    </xf>
    <xf numFmtId="164" fontId="9" fillId="0" borderId="19" xfId="1" applyNumberFormat="1" applyFont="1" applyBorder="1" applyAlignment="1" applyProtection="1">
      <alignment horizontal="center" vertical="center"/>
      <protection locked="0"/>
    </xf>
    <xf numFmtId="14" fontId="9" fillId="0" borderId="11" xfId="1" applyNumberFormat="1" applyFont="1" applyBorder="1" applyAlignment="1" applyProtection="1">
      <alignment horizontal="center" vertical="center"/>
      <protection locked="0"/>
    </xf>
    <xf numFmtId="167" fontId="8" fillId="0" borderId="10" xfId="1" applyNumberFormat="1" applyFont="1" applyBorder="1" applyAlignment="1" applyProtection="1">
      <alignment horizontal="center" vertical="center"/>
      <protection locked="0"/>
    </xf>
    <xf numFmtId="165" fontId="9" fillId="0" borderId="17" xfId="1" applyNumberFormat="1" applyFont="1" applyBorder="1" applyAlignment="1" applyProtection="1">
      <alignment horizontal="center" vertical="center"/>
      <protection locked="0"/>
    </xf>
    <xf numFmtId="164" fontId="9" fillId="0" borderId="10" xfId="1" applyNumberFormat="1" applyFont="1" applyBorder="1" applyAlignment="1" applyProtection="1">
      <alignment horizontal="center" vertical="center"/>
      <protection locked="0"/>
    </xf>
    <xf numFmtId="164" fontId="9" fillId="0" borderId="16" xfId="1" applyNumberFormat="1" applyFont="1" applyBorder="1" applyAlignment="1" applyProtection="1">
      <alignment horizontal="center" vertical="center"/>
      <protection locked="0"/>
    </xf>
    <xf numFmtId="166" fontId="9" fillId="0" borderId="15" xfId="1" applyNumberFormat="1" applyFont="1" applyBorder="1" applyAlignment="1" applyProtection="1">
      <alignment horizontal="center" vertical="center"/>
      <protection locked="0"/>
    </xf>
    <xf numFmtId="165" fontId="9" fillId="0" borderId="14" xfId="1" applyNumberFormat="1" applyFont="1" applyBorder="1" applyAlignment="1" applyProtection="1">
      <alignment horizontal="center" vertical="center"/>
      <protection locked="0"/>
    </xf>
    <xf numFmtId="164" fontId="9" fillId="0" borderId="29" xfId="1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/>
    <xf numFmtId="164" fontId="7" fillId="0" borderId="9" xfId="1" applyNumberFormat="1" applyFont="1" applyBorder="1" applyAlignment="1">
      <alignment horizontal="center" vertical="center"/>
    </xf>
    <xf numFmtId="0" fontId="7" fillId="9" borderId="9" xfId="1" applyFont="1" applyFill="1" applyBorder="1" applyAlignment="1">
      <alignment horizontal="center" vertical="center"/>
    </xf>
    <xf numFmtId="0" fontId="2" fillId="0" borderId="0" xfId="1"/>
    <xf numFmtId="168" fontId="7" fillId="0" borderId="9" xfId="1" applyNumberFormat="1" applyFont="1" applyBorder="1" applyAlignment="1">
      <alignment horizontal="center" vertical="center"/>
    </xf>
    <xf numFmtId="0" fontId="1" fillId="0" borderId="0" xfId="1" applyFont="1" applyProtection="1">
      <protection locked="0"/>
    </xf>
    <xf numFmtId="0" fontId="7" fillId="10" borderId="10" xfId="1" applyFont="1" applyFill="1" applyBorder="1" applyAlignment="1" applyProtection="1">
      <alignment horizontal="center" vertical="center"/>
      <protection locked="0"/>
    </xf>
    <xf numFmtId="0" fontId="9" fillId="10" borderId="10" xfId="1" applyFont="1" applyFill="1" applyBorder="1" applyAlignment="1" applyProtection="1">
      <alignment horizontal="center" vertical="center"/>
      <protection locked="0"/>
    </xf>
    <xf numFmtId="0" fontId="13" fillId="9" borderId="6" xfId="1" applyFont="1" applyFill="1" applyBorder="1" applyAlignment="1">
      <alignment horizontal="center" vertical="center"/>
    </xf>
    <xf numFmtId="0" fontId="13" fillId="9" borderId="7" xfId="1" applyFont="1" applyFill="1" applyBorder="1" applyAlignment="1">
      <alignment horizontal="center" vertical="center"/>
    </xf>
    <xf numFmtId="0" fontId="13" fillId="9" borderId="8" xfId="1" applyFont="1" applyFill="1" applyBorder="1" applyAlignment="1">
      <alignment horizontal="center" vertical="center"/>
    </xf>
    <xf numFmtId="0" fontId="12" fillId="8" borderId="25" xfId="1" applyFont="1" applyFill="1" applyBorder="1" applyAlignment="1" applyProtection="1">
      <alignment horizontal="center" vertical="center" wrapText="1"/>
      <protection locked="0"/>
    </xf>
    <xf numFmtId="0" fontId="12" fillId="8" borderId="5" xfId="1" applyFont="1" applyFill="1" applyBorder="1" applyAlignment="1" applyProtection="1">
      <alignment horizontal="center" vertical="center" wrapText="1"/>
      <protection locked="0"/>
    </xf>
    <xf numFmtId="0" fontId="12" fillId="8" borderId="24" xfId="1" applyFont="1" applyFill="1" applyBorder="1" applyAlignment="1" applyProtection="1">
      <alignment horizontal="center" vertical="center" wrapText="1"/>
      <protection locked="0"/>
    </xf>
    <xf numFmtId="0" fontId="2" fillId="0" borderId="0" xfId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14" fillId="0" borderId="0" xfId="2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20" fontId="3" fillId="0" borderId="0" xfId="0" applyNumberFormat="1" applyFont="1" applyAlignment="1" applyProtection="1">
      <alignment horizontal="left"/>
      <protection locked="0"/>
    </xf>
    <xf numFmtId="0" fontId="9" fillId="0" borderId="30" xfId="1" applyFont="1" applyBorder="1" applyAlignment="1" applyProtection="1">
      <alignment horizontal="center" vertical="center"/>
      <protection locked="0"/>
    </xf>
    <xf numFmtId="0" fontId="7" fillId="0" borderId="30" xfId="1" applyFont="1" applyBorder="1" applyAlignment="1" applyProtection="1">
      <alignment horizontal="center" vertical="center"/>
      <protection locked="0"/>
    </xf>
    <xf numFmtId="0" fontId="15" fillId="0" borderId="30" xfId="0" applyFont="1" applyBorder="1" applyProtection="1">
      <protection locked="0"/>
    </xf>
    <xf numFmtId="0" fontId="9" fillId="0" borderId="18" xfId="1" applyFont="1" applyBorder="1" applyAlignment="1" applyProtection="1">
      <alignment horizontal="center" vertical="center"/>
      <protection locked="0"/>
    </xf>
    <xf numFmtId="0" fontId="7" fillId="0" borderId="18" xfId="1" applyFont="1" applyBorder="1" applyAlignment="1" applyProtection="1">
      <alignment horizontal="center" vertical="center"/>
      <protection locked="0"/>
    </xf>
    <xf numFmtId="166" fontId="9" fillId="0" borderId="31" xfId="1" applyNumberFormat="1" applyFont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166" fontId="9" fillId="0" borderId="32" xfId="1" applyNumberFormat="1" applyFont="1" applyBorder="1" applyAlignment="1" applyProtection="1">
      <alignment horizontal="center" vertical="center"/>
      <protection locked="0"/>
    </xf>
    <xf numFmtId="0" fontId="10" fillId="6" borderId="33" xfId="1" applyFont="1" applyFill="1" applyBorder="1" applyAlignment="1" applyProtection="1">
      <alignment horizontal="center" vertical="center" wrapText="1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4" fillId="0" borderId="0" xfId="2" applyAlignment="1" applyProtection="1">
      <protection locked="0"/>
    </xf>
    <xf numFmtId="49" fontId="4" fillId="0" borderId="0" xfId="0" applyNumberFormat="1" applyFont="1" applyAlignment="1" applyProtection="1"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465"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A66BD3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222539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9DEQ/10053142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A1:X209"/>
  <sheetViews>
    <sheetView showGridLines="0" tabSelected="1" topLeftCell="G1" zoomScale="110" zoomScaleNormal="110" workbookViewId="0">
      <pane ySplit="10" topLeftCell="A11" activePane="bottomLeft" state="frozen"/>
      <selection pane="bottomLeft" activeCell="K198" sqref="K198"/>
    </sheetView>
  </sheetViews>
  <sheetFormatPr defaultColWidth="9.140625" defaultRowHeight="14.45"/>
  <cols>
    <col min="1" max="1" width="0.85546875" style="7" customWidth="1"/>
    <col min="2" max="2" width="21.140625" style="7" hidden="1" customWidth="1"/>
    <col min="3" max="3" width="16.28515625" style="7" customWidth="1"/>
    <col min="4" max="4" width="4.5703125" style="7" bestFit="1" customWidth="1"/>
    <col min="5" max="5" width="4.28515625" style="7" bestFit="1" customWidth="1"/>
    <col min="6" max="6" width="25" style="7" customWidth="1"/>
    <col min="7" max="7" width="43.85546875" style="7" bestFit="1" customWidth="1"/>
    <col min="8" max="8" width="28.85546875" style="7" bestFit="1" customWidth="1"/>
    <col min="9" max="9" width="15.7109375" style="7" customWidth="1"/>
    <col min="10" max="10" width="16.85546875" style="7" bestFit="1" customWidth="1"/>
    <col min="11" max="16" width="10.7109375" style="7" customWidth="1"/>
    <col min="17" max="17" width="14.28515625" style="7" customWidth="1"/>
    <col min="18" max="18" width="19.85546875" style="7" customWidth="1"/>
    <col min="19" max="16384" width="9.140625" style="7"/>
  </cols>
  <sheetData>
    <row r="1" spans="2:24">
      <c r="F1" s="8" t="s">
        <v>0</v>
      </c>
      <c r="G1" s="69" t="s">
        <v>1</v>
      </c>
      <c r="H1" s="70"/>
    </row>
    <row r="2" spans="2:24">
      <c r="F2" s="6" t="s">
        <v>2</v>
      </c>
      <c r="G2" s="55" t="s">
        <v>3</v>
      </c>
      <c r="H2" s="70"/>
    </row>
    <row r="3" spans="2:24">
      <c r="F3" s="6" t="s">
        <v>4</v>
      </c>
      <c r="G3" s="56" t="s">
        <v>5</v>
      </c>
      <c r="H3" s="71"/>
      <c r="I3" s="9" t="s">
        <v>6</v>
      </c>
      <c r="J3" s="10"/>
      <c r="L3" s="11"/>
      <c r="M3" s="12" t="s">
        <v>7</v>
      </c>
      <c r="N3" s="40" t="e">
        <f>SUM(P11:P206)</f>
        <v>#VALUE!</v>
      </c>
      <c r="O3" s="13"/>
      <c r="P3" s="13"/>
    </row>
    <row r="4" spans="2:24">
      <c r="F4" s="14" t="s">
        <v>8</v>
      </c>
      <c r="G4" s="57">
        <v>45672</v>
      </c>
      <c r="H4" s="70"/>
      <c r="I4" s="9" t="s">
        <v>9</v>
      </c>
      <c r="J4" s="15"/>
    </row>
    <row r="5" spans="2:24">
      <c r="F5" s="6" t="s">
        <v>10</v>
      </c>
      <c r="G5" s="58">
        <v>0.69305555555555554</v>
      </c>
      <c r="H5" s="70"/>
      <c r="I5" s="16" t="s">
        <v>11</v>
      </c>
      <c r="J5" s="17"/>
      <c r="L5" s="6" t="s">
        <v>12</v>
      </c>
      <c r="M5" s="5" t="s">
        <v>13</v>
      </c>
      <c r="N5" s="6"/>
      <c r="O5" s="6"/>
      <c r="P5" s="6"/>
    </row>
    <row r="6" spans="2:24">
      <c r="F6" s="5"/>
      <c r="G6" s="72" t="s">
        <v>14</v>
      </c>
      <c r="H6" s="70"/>
    </row>
    <row r="7" spans="2:24">
      <c r="B7" s="18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9"/>
      <c r="T7" s="19"/>
      <c r="U7" s="19"/>
      <c r="V7" s="19"/>
      <c r="W7" s="19"/>
      <c r="X7" s="19"/>
    </row>
    <row r="8" spans="2:24" ht="25.35" customHeight="1">
      <c r="B8" s="51" t="s">
        <v>15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</row>
    <row r="9" spans="2:24" ht="9" customHeight="1" thickBot="1"/>
    <row r="10" spans="2:24" ht="42" customHeight="1">
      <c r="B10" s="20" t="s">
        <v>16</v>
      </c>
      <c r="C10" s="20" t="s">
        <v>17</v>
      </c>
      <c r="D10" s="20" t="s">
        <v>18</v>
      </c>
      <c r="E10" s="20" t="s">
        <v>19</v>
      </c>
      <c r="F10" s="20" t="s">
        <v>20</v>
      </c>
      <c r="G10" s="21" t="s">
        <v>16</v>
      </c>
      <c r="H10" s="20" t="s">
        <v>21</v>
      </c>
      <c r="I10" s="20" t="s">
        <v>22</v>
      </c>
      <c r="J10" s="67" t="s">
        <v>23</v>
      </c>
      <c r="K10" s="21" t="s">
        <v>24</v>
      </c>
      <c r="L10" s="22" t="s">
        <v>25</v>
      </c>
      <c r="M10" s="23" t="s">
        <v>26</v>
      </c>
      <c r="N10" s="23" t="s">
        <v>27</v>
      </c>
      <c r="O10" s="24" t="s">
        <v>28</v>
      </c>
      <c r="P10" s="25" t="s">
        <v>29</v>
      </c>
      <c r="Q10" s="26" t="s">
        <v>30</v>
      </c>
      <c r="R10" s="20" t="s">
        <v>31</v>
      </c>
    </row>
    <row r="11" spans="2:24" ht="15" customHeight="1">
      <c r="B11" s="27"/>
      <c r="C11" s="46">
        <v>1</v>
      </c>
      <c r="D11" s="46">
        <v>1</v>
      </c>
      <c r="E11" s="46"/>
      <c r="F11" s="47" t="s">
        <v>32</v>
      </c>
      <c r="G11" s="47" t="s">
        <v>33</v>
      </c>
      <c r="H11" s="47" t="s">
        <v>34</v>
      </c>
      <c r="I11" s="62"/>
      <c r="J11" s="59"/>
      <c r="K11" s="64"/>
      <c r="L11" s="30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1">
        <f>ROUND(SUM((O11/100+1)*N11),2)</f>
        <v>0</v>
      </c>
      <c r="Q11" s="32"/>
      <c r="R11" s="33" t="s">
        <v>35</v>
      </c>
    </row>
    <row r="12" spans="2:24" ht="15" customHeight="1">
      <c r="B12" s="27"/>
      <c r="C12" s="46">
        <v>2</v>
      </c>
      <c r="D12" s="46">
        <v>1</v>
      </c>
      <c r="E12" s="46"/>
      <c r="F12" s="47" t="s">
        <v>36</v>
      </c>
      <c r="G12" s="47" t="s">
        <v>37</v>
      </c>
      <c r="H12" s="47" t="s">
        <v>34</v>
      </c>
      <c r="I12" s="62"/>
      <c r="J12" s="59"/>
      <c r="K12" s="64"/>
      <c r="L12" s="34">
        <v>0</v>
      </c>
      <c r="M12" s="1">
        <f t="shared" si="0"/>
        <v>0</v>
      </c>
      <c r="N12" s="35">
        <f t="shared" si="1"/>
        <v>0</v>
      </c>
      <c r="O12" s="2"/>
      <c r="P12" s="31">
        <f t="shared" ref="P12:P75" si="2">ROUND(SUM((O12/100+1)*N12),2)</f>
        <v>0</v>
      </c>
      <c r="Q12" s="32"/>
      <c r="R12" s="33" t="s">
        <v>35</v>
      </c>
    </row>
    <row r="13" spans="2:24" ht="15" customHeight="1">
      <c r="B13" s="27"/>
      <c r="C13" s="46">
        <v>3</v>
      </c>
      <c r="D13" s="46">
        <v>2</v>
      </c>
      <c r="E13" s="46"/>
      <c r="F13" s="47" t="s">
        <v>38</v>
      </c>
      <c r="G13" s="47" t="s">
        <v>39</v>
      </c>
      <c r="H13" s="47" t="s">
        <v>34</v>
      </c>
      <c r="I13" s="62"/>
      <c r="J13" s="59"/>
      <c r="K13" s="64"/>
      <c r="L13" s="30">
        <v>0</v>
      </c>
      <c r="M13" s="1">
        <f t="shared" si="0"/>
        <v>0</v>
      </c>
      <c r="N13" s="1">
        <f t="shared" si="1"/>
        <v>0</v>
      </c>
      <c r="O13" s="2"/>
      <c r="P13" s="31">
        <f t="shared" si="2"/>
        <v>0</v>
      </c>
      <c r="Q13" s="32"/>
      <c r="R13" s="33" t="s">
        <v>35</v>
      </c>
    </row>
    <row r="14" spans="2:24" ht="15" customHeight="1">
      <c r="B14" s="27"/>
      <c r="C14" s="46">
        <v>4</v>
      </c>
      <c r="D14" s="46">
        <v>1</v>
      </c>
      <c r="E14" s="46"/>
      <c r="F14" s="47" t="s">
        <v>40</v>
      </c>
      <c r="G14" s="47" t="s">
        <v>41</v>
      </c>
      <c r="H14" s="47" t="s">
        <v>34</v>
      </c>
      <c r="I14" s="62"/>
      <c r="J14" s="59"/>
      <c r="K14" s="64"/>
      <c r="L14" s="34">
        <v>0</v>
      </c>
      <c r="M14" s="1">
        <f t="shared" si="0"/>
        <v>0</v>
      </c>
      <c r="N14" s="35">
        <f t="shared" si="1"/>
        <v>0</v>
      </c>
      <c r="O14" s="2"/>
      <c r="P14" s="31">
        <f t="shared" si="2"/>
        <v>0</v>
      </c>
      <c r="Q14" s="32"/>
      <c r="R14" s="33"/>
    </row>
    <row r="15" spans="2:24" ht="15" customHeight="1">
      <c r="B15" s="27"/>
      <c r="C15" s="46">
        <v>5</v>
      </c>
      <c r="D15" s="46">
        <v>1</v>
      </c>
      <c r="E15" s="46"/>
      <c r="F15" s="47" t="s">
        <v>42</v>
      </c>
      <c r="G15" s="47" t="s">
        <v>43</v>
      </c>
      <c r="H15" s="47" t="s">
        <v>44</v>
      </c>
      <c r="I15" s="62"/>
      <c r="J15" s="59"/>
      <c r="K15" s="64"/>
      <c r="L15" s="30">
        <v>0</v>
      </c>
      <c r="M15" s="1">
        <f t="shared" si="0"/>
        <v>0</v>
      </c>
      <c r="N15" s="1">
        <f t="shared" si="1"/>
        <v>0</v>
      </c>
      <c r="O15" s="2"/>
      <c r="P15" s="31">
        <f t="shared" si="2"/>
        <v>0</v>
      </c>
      <c r="Q15" s="32"/>
      <c r="R15" s="33" t="s">
        <v>35</v>
      </c>
    </row>
    <row r="16" spans="2:24" ht="15" customHeight="1">
      <c r="B16" s="27"/>
      <c r="C16" s="46">
        <v>6</v>
      </c>
      <c r="D16" s="46">
        <v>1</v>
      </c>
      <c r="E16" s="46"/>
      <c r="F16" s="47" t="s">
        <v>45</v>
      </c>
      <c r="G16" s="47" t="s">
        <v>46</v>
      </c>
      <c r="H16" s="47" t="s">
        <v>44</v>
      </c>
      <c r="I16" s="62"/>
      <c r="J16" s="59"/>
      <c r="K16" s="64"/>
      <c r="L16" s="30">
        <v>0</v>
      </c>
      <c r="M16" s="1">
        <f t="shared" si="0"/>
        <v>0</v>
      </c>
      <c r="N16" s="1">
        <f t="shared" si="1"/>
        <v>0</v>
      </c>
      <c r="O16" s="2"/>
      <c r="P16" s="31">
        <f t="shared" si="2"/>
        <v>0</v>
      </c>
      <c r="Q16" s="32"/>
      <c r="R16" s="33"/>
    </row>
    <row r="17" spans="2:18" ht="15" customHeight="1">
      <c r="B17" s="27"/>
      <c r="C17" s="46">
        <v>7</v>
      </c>
      <c r="D17" s="46">
        <v>4</v>
      </c>
      <c r="E17" s="46"/>
      <c r="F17" s="47" t="s">
        <v>47</v>
      </c>
      <c r="G17" s="47" t="s">
        <v>48</v>
      </c>
      <c r="H17" s="47" t="s">
        <v>49</v>
      </c>
      <c r="I17" s="62"/>
      <c r="J17" s="59"/>
      <c r="K17" s="64"/>
      <c r="L17" s="34">
        <v>0</v>
      </c>
      <c r="M17" s="1">
        <f t="shared" si="0"/>
        <v>0</v>
      </c>
      <c r="N17" s="35">
        <f t="shared" si="1"/>
        <v>0</v>
      </c>
      <c r="O17" s="2"/>
      <c r="P17" s="31">
        <f t="shared" si="2"/>
        <v>0</v>
      </c>
      <c r="Q17" s="32"/>
      <c r="R17" s="33"/>
    </row>
    <row r="18" spans="2:18" ht="15" customHeight="1">
      <c r="B18" s="27"/>
      <c r="C18" s="46">
        <v>8</v>
      </c>
      <c r="D18" s="46">
        <v>5</v>
      </c>
      <c r="E18" s="46"/>
      <c r="F18" s="47" t="s">
        <v>50</v>
      </c>
      <c r="G18" s="47" t="s">
        <v>51</v>
      </c>
      <c r="H18" s="47" t="s">
        <v>34</v>
      </c>
      <c r="I18" s="62"/>
      <c r="J18" s="59"/>
      <c r="K18" s="64"/>
      <c r="L18" s="30">
        <v>0</v>
      </c>
      <c r="M18" s="1">
        <f t="shared" si="0"/>
        <v>0</v>
      </c>
      <c r="N18" s="1">
        <f t="shared" si="1"/>
        <v>0</v>
      </c>
      <c r="O18" s="2"/>
      <c r="P18" s="31">
        <f t="shared" si="2"/>
        <v>0</v>
      </c>
      <c r="Q18" s="32"/>
      <c r="R18" s="33"/>
    </row>
    <row r="19" spans="2:18" ht="15" customHeight="1">
      <c r="B19" s="27"/>
      <c r="C19" s="46">
        <v>9</v>
      </c>
      <c r="D19" s="46">
        <v>1</v>
      </c>
      <c r="E19" s="46"/>
      <c r="F19" s="47" t="s">
        <v>52</v>
      </c>
      <c r="G19" s="47" t="s">
        <v>53</v>
      </c>
      <c r="H19" s="47" t="s">
        <v>34</v>
      </c>
      <c r="I19" s="62"/>
      <c r="J19" s="59"/>
      <c r="K19" s="64"/>
      <c r="L19" s="34">
        <v>0</v>
      </c>
      <c r="M19" s="1">
        <f t="shared" si="0"/>
        <v>0</v>
      </c>
      <c r="N19" s="35">
        <f t="shared" si="1"/>
        <v>0</v>
      </c>
      <c r="O19" s="2"/>
      <c r="P19" s="31">
        <f t="shared" si="2"/>
        <v>0</v>
      </c>
      <c r="Q19" s="32"/>
      <c r="R19" s="33"/>
    </row>
    <row r="20" spans="2:18" ht="15" customHeight="1">
      <c r="B20" s="27"/>
      <c r="C20" s="46">
        <v>10</v>
      </c>
      <c r="D20" s="46">
        <v>2</v>
      </c>
      <c r="E20" s="46"/>
      <c r="F20" s="47" t="s">
        <v>52</v>
      </c>
      <c r="G20" s="47" t="s">
        <v>54</v>
      </c>
      <c r="H20" s="47" t="s">
        <v>55</v>
      </c>
      <c r="I20" s="62"/>
      <c r="J20" s="59"/>
      <c r="K20" s="64"/>
      <c r="L20" s="30">
        <v>0</v>
      </c>
      <c r="M20" s="1">
        <f t="shared" si="0"/>
        <v>0</v>
      </c>
      <c r="N20" s="1">
        <f t="shared" si="1"/>
        <v>0</v>
      </c>
      <c r="O20" s="2"/>
      <c r="P20" s="31">
        <f t="shared" si="2"/>
        <v>0</v>
      </c>
      <c r="Q20" s="32"/>
      <c r="R20" s="33"/>
    </row>
    <row r="21" spans="2:18" ht="15" customHeight="1">
      <c r="B21" s="27"/>
      <c r="C21" s="46">
        <v>11</v>
      </c>
      <c r="D21" s="46">
        <v>1</v>
      </c>
      <c r="E21" s="46"/>
      <c r="F21" s="47" t="s">
        <v>56</v>
      </c>
      <c r="G21" s="47" t="s">
        <v>57</v>
      </c>
      <c r="H21" s="47" t="s">
        <v>55</v>
      </c>
      <c r="I21" s="62"/>
      <c r="J21" s="59"/>
      <c r="K21" s="64"/>
      <c r="L21" s="34">
        <v>0</v>
      </c>
      <c r="M21" s="1">
        <f t="shared" si="0"/>
        <v>0</v>
      </c>
      <c r="N21" s="35">
        <f t="shared" si="1"/>
        <v>0</v>
      </c>
      <c r="O21" s="2"/>
      <c r="P21" s="31">
        <f t="shared" si="2"/>
        <v>0</v>
      </c>
      <c r="Q21" s="32"/>
      <c r="R21" s="33"/>
    </row>
    <row r="22" spans="2:18" ht="15" customHeight="1">
      <c r="B22" s="27"/>
      <c r="C22" s="46">
        <v>12</v>
      </c>
      <c r="D22" s="46">
        <v>4</v>
      </c>
      <c r="E22" s="46"/>
      <c r="F22" s="47" t="s">
        <v>58</v>
      </c>
      <c r="G22" s="47" t="s">
        <v>59</v>
      </c>
      <c r="H22" s="47" t="s">
        <v>55</v>
      </c>
      <c r="I22" s="62"/>
      <c r="J22" s="59"/>
      <c r="K22" s="64"/>
      <c r="L22" s="30">
        <v>0</v>
      </c>
      <c r="M22" s="1">
        <f t="shared" si="0"/>
        <v>0</v>
      </c>
      <c r="N22" s="1">
        <f t="shared" si="1"/>
        <v>0</v>
      </c>
      <c r="O22" s="2"/>
      <c r="P22" s="31">
        <f t="shared" si="2"/>
        <v>0</v>
      </c>
      <c r="Q22" s="32"/>
      <c r="R22" s="33"/>
    </row>
    <row r="23" spans="2:18" ht="15" customHeight="1">
      <c r="B23" s="27"/>
      <c r="C23" s="46">
        <v>13</v>
      </c>
      <c r="D23" s="46">
        <v>1</v>
      </c>
      <c r="E23" s="46"/>
      <c r="F23" s="47" t="s">
        <v>60</v>
      </c>
      <c r="G23" s="47" t="s">
        <v>61</v>
      </c>
      <c r="H23" s="47" t="s">
        <v>55</v>
      </c>
      <c r="I23" s="62"/>
      <c r="J23" s="59"/>
      <c r="K23" s="64"/>
      <c r="L23" s="34">
        <v>0</v>
      </c>
      <c r="M23" s="1">
        <f t="shared" si="0"/>
        <v>0</v>
      </c>
      <c r="N23" s="35">
        <f t="shared" si="1"/>
        <v>0</v>
      </c>
      <c r="O23" s="2"/>
      <c r="P23" s="31">
        <f t="shared" si="2"/>
        <v>0</v>
      </c>
      <c r="Q23" s="32"/>
      <c r="R23" s="33"/>
    </row>
    <row r="24" spans="2:18" ht="15" customHeight="1">
      <c r="B24" s="27"/>
      <c r="C24" s="46">
        <v>14</v>
      </c>
      <c r="D24" s="46">
        <v>4</v>
      </c>
      <c r="E24" s="46"/>
      <c r="F24" s="47" t="s">
        <v>62</v>
      </c>
      <c r="G24" s="47" t="s">
        <v>63</v>
      </c>
      <c r="H24" s="47" t="s">
        <v>55</v>
      </c>
      <c r="I24" s="62"/>
      <c r="J24" s="59"/>
      <c r="K24" s="64"/>
      <c r="L24" s="30">
        <v>0</v>
      </c>
      <c r="M24" s="1">
        <f t="shared" si="0"/>
        <v>0</v>
      </c>
      <c r="N24" s="1">
        <f t="shared" si="1"/>
        <v>0</v>
      </c>
      <c r="O24" s="2"/>
      <c r="P24" s="31">
        <f t="shared" si="2"/>
        <v>0</v>
      </c>
      <c r="Q24" s="32"/>
      <c r="R24" s="33"/>
    </row>
    <row r="25" spans="2:18" ht="15" customHeight="1">
      <c r="B25" s="27"/>
      <c r="C25" s="46">
        <v>15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63">
        <v>0</v>
      </c>
      <c r="J25" s="60">
        <v>0</v>
      </c>
      <c r="K25" s="65">
        <v>0</v>
      </c>
      <c r="L25" s="34">
        <v>0</v>
      </c>
      <c r="M25" s="1">
        <f t="shared" si="0"/>
        <v>0</v>
      </c>
      <c r="N25" s="35">
        <f t="shared" si="1"/>
        <v>0</v>
      </c>
      <c r="O25" s="2"/>
      <c r="P25" s="31">
        <f t="shared" si="2"/>
        <v>0</v>
      </c>
      <c r="Q25" s="32"/>
      <c r="R25" s="33"/>
    </row>
    <row r="26" spans="2:18" ht="15" customHeight="1">
      <c r="B26" s="27"/>
      <c r="C26" s="46">
        <v>16</v>
      </c>
      <c r="D26" s="46">
        <v>1</v>
      </c>
      <c r="E26" s="46"/>
      <c r="F26" s="47" t="s">
        <v>64</v>
      </c>
      <c r="G26" s="47" t="s">
        <v>65</v>
      </c>
      <c r="H26" s="47" t="s">
        <v>66</v>
      </c>
      <c r="I26" s="62"/>
      <c r="J26" s="59"/>
      <c r="K26" s="64"/>
      <c r="L26" s="30">
        <v>0</v>
      </c>
      <c r="M26" s="1">
        <f t="shared" si="0"/>
        <v>0</v>
      </c>
      <c r="N26" s="1">
        <f t="shared" si="1"/>
        <v>0</v>
      </c>
      <c r="O26" s="2"/>
      <c r="P26" s="31">
        <f t="shared" si="2"/>
        <v>0</v>
      </c>
      <c r="Q26" s="32"/>
      <c r="R26" s="33"/>
    </row>
    <row r="27" spans="2:18" ht="15" customHeight="1">
      <c r="B27" s="27"/>
      <c r="C27" s="46">
        <v>17</v>
      </c>
      <c r="D27" s="46">
        <v>4</v>
      </c>
      <c r="E27" s="46"/>
      <c r="F27" s="47" t="s">
        <v>67</v>
      </c>
      <c r="G27" s="47" t="s">
        <v>68</v>
      </c>
      <c r="H27" s="47" t="s">
        <v>69</v>
      </c>
      <c r="I27" s="62"/>
      <c r="J27" s="59"/>
      <c r="K27" s="64"/>
      <c r="L27" s="34">
        <v>0</v>
      </c>
      <c r="M27" s="1">
        <f t="shared" si="0"/>
        <v>0</v>
      </c>
      <c r="N27" s="35">
        <f t="shared" si="1"/>
        <v>0</v>
      </c>
      <c r="O27" s="2"/>
      <c r="P27" s="31">
        <f t="shared" si="2"/>
        <v>0</v>
      </c>
      <c r="Q27" s="32"/>
      <c r="R27" s="33"/>
    </row>
    <row r="28" spans="2:18" ht="15" customHeight="1">
      <c r="B28" s="27"/>
      <c r="C28" s="46">
        <v>18</v>
      </c>
      <c r="D28" s="46">
        <v>1</v>
      </c>
      <c r="E28" s="46"/>
      <c r="F28" s="47" t="s">
        <v>70</v>
      </c>
      <c r="G28" s="47" t="s">
        <v>71</v>
      </c>
      <c r="H28" s="47" t="s">
        <v>72</v>
      </c>
      <c r="I28" s="62"/>
      <c r="J28" s="61" t="s">
        <v>73</v>
      </c>
      <c r="K28" s="64">
        <v>37.869999999999997</v>
      </c>
      <c r="L28" s="30">
        <v>0</v>
      </c>
      <c r="M28" s="1">
        <f t="shared" si="0"/>
        <v>37.869999999999997</v>
      </c>
      <c r="N28" s="1">
        <f t="shared" si="1"/>
        <v>37.869999999999997</v>
      </c>
      <c r="O28" s="2"/>
      <c r="P28" s="31">
        <f t="shared" si="2"/>
        <v>37.869999999999997</v>
      </c>
      <c r="Q28" s="32"/>
      <c r="R28" s="33"/>
    </row>
    <row r="29" spans="2:18" ht="15" customHeight="1">
      <c r="B29" s="27"/>
      <c r="C29" s="28">
        <v>19</v>
      </c>
      <c r="D29" s="28">
        <v>1</v>
      </c>
      <c r="E29" s="28"/>
      <c r="F29" s="29" t="s">
        <v>74</v>
      </c>
      <c r="G29" s="29" t="s">
        <v>75</v>
      </c>
      <c r="H29" s="29" t="s">
        <v>76</v>
      </c>
      <c r="I29" s="62"/>
      <c r="J29" s="59"/>
      <c r="K29" s="64"/>
      <c r="L29" s="34">
        <v>0</v>
      </c>
      <c r="M29" s="1">
        <f t="shared" si="0"/>
        <v>0</v>
      </c>
      <c r="N29" s="35">
        <f t="shared" si="1"/>
        <v>0</v>
      </c>
      <c r="O29" s="2"/>
      <c r="P29" s="31">
        <f t="shared" si="2"/>
        <v>0</v>
      </c>
      <c r="Q29" s="32"/>
      <c r="R29" s="33"/>
    </row>
    <row r="30" spans="2:18" ht="15" customHeight="1">
      <c r="B30" s="27"/>
      <c r="C30" s="46">
        <v>20</v>
      </c>
      <c r="D30" s="46">
        <v>3</v>
      </c>
      <c r="E30" s="46"/>
      <c r="F30" s="47" t="s">
        <v>77</v>
      </c>
      <c r="G30" s="47" t="s">
        <v>78</v>
      </c>
      <c r="H30" s="47" t="s">
        <v>79</v>
      </c>
      <c r="I30" s="62"/>
      <c r="J30" s="59"/>
      <c r="K30" s="64"/>
      <c r="L30" s="30">
        <v>0</v>
      </c>
      <c r="M30" s="1">
        <f t="shared" si="0"/>
        <v>0</v>
      </c>
      <c r="N30" s="1">
        <f t="shared" si="1"/>
        <v>0</v>
      </c>
      <c r="O30" s="2"/>
      <c r="P30" s="31">
        <f t="shared" si="2"/>
        <v>0</v>
      </c>
      <c r="Q30" s="32"/>
      <c r="R30" s="33"/>
    </row>
    <row r="31" spans="2:18" ht="15" customHeight="1">
      <c r="B31" s="27"/>
      <c r="C31" s="46">
        <v>21</v>
      </c>
      <c r="D31" s="46">
        <v>3</v>
      </c>
      <c r="E31" s="46"/>
      <c r="F31" s="47" t="s">
        <v>80</v>
      </c>
      <c r="G31" s="47" t="s">
        <v>81</v>
      </c>
      <c r="H31" s="47" t="s">
        <v>34</v>
      </c>
      <c r="I31" s="62"/>
      <c r="J31" s="59"/>
      <c r="K31" s="64"/>
      <c r="L31" s="34">
        <v>0</v>
      </c>
      <c r="M31" s="1">
        <f t="shared" si="0"/>
        <v>0</v>
      </c>
      <c r="N31" s="35">
        <f t="shared" si="1"/>
        <v>0</v>
      </c>
      <c r="O31" s="2"/>
      <c r="P31" s="31">
        <f t="shared" si="2"/>
        <v>0</v>
      </c>
      <c r="Q31" s="32"/>
      <c r="R31" s="33"/>
    </row>
    <row r="32" spans="2:18" ht="15" customHeight="1">
      <c r="B32" s="27"/>
      <c r="C32" s="46">
        <v>22</v>
      </c>
      <c r="D32" s="46">
        <v>3</v>
      </c>
      <c r="E32" s="46"/>
      <c r="F32" s="47" t="s">
        <v>82</v>
      </c>
      <c r="G32" s="47" t="s">
        <v>83</v>
      </c>
      <c r="H32" s="47" t="s">
        <v>84</v>
      </c>
      <c r="I32" s="62"/>
      <c r="J32" s="59"/>
      <c r="K32" s="64"/>
      <c r="L32" s="30">
        <v>0</v>
      </c>
      <c r="M32" s="1">
        <f t="shared" si="0"/>
        <v>0</v>
      </c>
      <c r="N32" s="1">
        <f t="shared" si="1"/>
        <v>0</v>
      </c>
      <c r="O32" s="2"/>
      <c r="P32" s="31">
        <f t="shared" si="2"/>
        <v>0</v>
      </c>
      <c r="Q32" s="32"/>
      <c r="R32" s="33"/>
    </row>
    <row r="33" spans="2:18" ht="15" customHeight="1">
      <c r="B33" s="27"/>
      <c r="C33" s="46">
        <v>23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63">
        <v>0</v>
      </c>
      <c r="J33" s="60">
        <v>0</v>
      </c>
      <c r="K33" s="65">
        <v>0</v>
      </c>
      <c r="L33" s="34">
        <v>0</v>
      </c>
      <c r="M33" s="1">
        <f t="shared" si="0"/>
        <v>0</v>
      </c>
      <c r="N33" s="35">
        <f t="shared" si="1"/>
        <v>0</v>
      </c>
      <c r="O33" s="2"/>
      <c r="P33" s="31">
        <f t="shared" si="2"/>
        <v>0</v>
      </c>
      <c r="Q33" s="32"/>
      <c r="R33" s="33"/>
    </row>
    <row r="34" spans="2:18" ht="15" customHeight="1">
      <c r="B34" s="27"/>
      <c r="C34" s="46">
        <v>24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63">
        <v>0</v>
      </c>
      <c r="J34" s="60">
        <v>0</v>
      </c>
      <c r="K34" s="65">
        <v>0</v>
      </c>
      <c r="L34" s="30">
        <v>0</v>
      </c>
      <c r="M34" s="1">
        <f t="shared" si="0"/>
        <v>0</v>
      </c>
      <c r="N34" s="1">
        <f t="shared" si="1"/>
        <v>0</v>
      </c>
      <c r="O34" s="2"/>
      <c r="P34" s="31">
        <f t="shared" si="2"/>
        <v>0</v>
      </c>
      <c r="Q34" s="32"/>
      <c r="R34" s="33"/>
    </row>
    <row r="35" spans="2:18" ht="15" customHeight="1">
      <c r="B35" s="27"/>
      <c r="C35" s="28">
        <v>25</v>
      </c>
      <c r="D35" s="28">
        <v>15.4</v>
      </c>
      <c r="E35" s="28" t="s">
        <v>85</v>
      </c>
      <c r="F35" s="29" t="s">
        <v>86</v>
      </c>
      <c r="G35" s="29" t="s">
        <v>87</v>
      </c>
      <c r="H35" s="29" t="s">
        <v>88</v>
      </c>
      <c r="I35" s="62"/>
      <c r="J35" s="59"/>
      <c r="K35" s="64"/>
      <c r="L35" s="34">
        <v>0</v>
      </c>
      <c r="M35" s="1">
        <f t="shared" si="0"/>
        <v>0</v>
      </c>
      <c r="N35" s="35">
        <f t="shared" si="1"/>
        <v>0</v>
      </c>
      <c r="O35" s="2"/>
      <c r="P35" s="31">
        <f t="shared" si="2"/>
        <v>0</v>
      </c>
      <c r="Q35" s="32"/>
      <c r="R35" s="33"/>
    </row>
    <row r="36" spans="2:18" ht="15" customHeight="1">
      <c r="B36" s="27"/>
      <c r="C36" s="28">
        <v>26</v>
      </c>
      <c r="D36" s="28">
        <v>6.1</v>
      </c>
      <c r="E36" s="28" t="s">
        <v>85</v>
      </c>
      <c r="F36" s="29" t="s">
        <v>86</v>
      </c>
      <c r="G36" s="29" t="s">
        <v>89</v>
      </c>
      <c r="H36" s="29" t="s">
        <v>90</v>
      </c>
      <c r="I36" s="62"/>
      <c r="J36" s="59"/>
      <c r="K36" s="64"/>
      <c r="L36" s="30">
        <v>0</v>
      </c>
      <c r="M36" s="1">
        <f t="shared" si="0"/>
        <v>0</v>
      </c>
      <c r="N36" s="1">
        <f t="shared" si="1"/>
        <v>0</v>
      </c>
      <c r="O36" s="2"/>
      <c r="P36" s="31">
        <f t="shared" si="2"/>
        <v>0</v>
      </c>
      <c r="Q36" s="32"/>
      <c r="R36" s="33"/>
    </row>
    <row r="37" spans="2:18" ht="15" customHeight="1">
      <c r="B37" s="27"/>
      <c r="C37" s="28">
        <v>27</v>
      </c>
      <c r="D37" s="28">
        <v>12</v>
      </c>
      <c r="E37" s="28"/>
      <c r="F37" s="29" t="s">
        <v>86</v>
      </c>
      <c r="G37" s="29" t="s">
        <v>91</v>
      </c>
      <c r="H37" s="29" t="s">
        <v>92</v>
      </c>
      <c r="I37" s="62"/>
      <c r="J37" s="59"/>
      <c r="K37" s="64"/>
      <c r="L37" s="34">
        <v>0</v>
      </c>
      <c r="M37" s="1">
        <f t="shared" si="0"/>
        <v>0</v>
      </c>
      <c r="N37" s="35">
        <f t="shared" si="1"/>
        <v>0</v>
      </c>
      <c r="O37" s="2"/>
      <c r="P37" s="31">
        <f t="shared" si="2"/>
        <v>0</v>
      </c>
      <c r="Q37" s="32"/>
      <c r="R37" s="33"/>
    </row>
    <row r="38" spans="2:18" ht="15" customHeight="1">
      <c r="B38" s="27"/>
      <c r="C38" s="28">
        <v>28</v>
      </c>
      <c r="D38" s="28">
        <v>2</v>
      </c>
      <c r="E38" s="28"/>
      <c r="F38" s="29" t="s">
        <v>86</v>
      </c>
      <c r="G38" s="29" t="s">
        <v>93</v>
      </c>
      <c r="H38" s="29" t="s">
        <v>94</v>
      </c>
      <c r="I38" s="62"/>
      <c r="J38" s="59"/>
      <c r="K38" s="64"/>
      <c r="L38" s="30">
        <v>0</v>
      </c>
      <c r="M38" s="1">
        <f t="shared" si="0"/>
        <v>0</v>
      </c>
      <c r="N38" s="1">
        <f t="shared" si="1"/>
        <v>0</v>
      </c>
      <c r="O38" s="2"/>
      <c r="P38" s="31">
        <f t="shared" si="2"/>
        <v>0</v>
      </c>
      <c r="Q38" s="32"/>
      <c r="R38" s="33"/>
    </row>
    <row r="39" spans="2:18" ht="15" customHeight="1">
      <c r="B39" s="27"/>
      <c r="C39" s="28">
        <v>29</v>
      </c>
      <c r="D39" s="28">
        <v>7</v>
      </c>
      <c r="E39" s="28"/>
      <c r="F39" s="29" t="s">
        <v>86</v>
      </c>
      <c r="G39" s="29" t="s">
        <v>95</v>
      </c>
      <c r="H39" s="29" t="s">
        <v>96</v>
      </c>
      <c r="I39" s="62"/>
      <c r="J39" s="59"/>
      <c r="K39" s="64"/>
      <c r="L39" s="34">
        <v>0</v>
      </c>
      <c r="M39" s="1">
        <f t="shared" si="0"/>
        <v>0</v>
      </c>
      <c r="N39" s="35">
        <f t="shared" si="1"/>
        <v>0</v>
      </c>
      <c r="O39" s="2"/>
      <c r="P39" s="31">
        <f t="shared" si="2"/>
        <v>0</v>
      </c>
      <c r="Q39" s="32"/>
      <c r="R39" s="33"/>
    </row>
    <row r="40" spans="2:18" ht="15" customHeight="1">
      <c r="B40" s="27"/>
      <c r="C40" s="28">
        <v>30</v>
      </c>
      <c r="D40" s="28">
        <v>7</v>
      </c>
      <c r="E40" s="28"/>
      <c r="F40" s="29" t="s">
        <v>86</v>
      </c>
      <c r="G40" s="29" t="s">
        <v>97</v>
      </c>
      <c r="H40" s="29" t="s">
        <v>98</v>
      </c>
      <c r="I40" s="62"/>
      <c r="J40" s="59"/>
      <c r="K40" s="64"/>
      <c r="L40" s="30">
        <v>0</v>
      </c>
      <c r="M40" s="1">
        <f t="shared" si="0"/>
        <v>0</v>
      </c>
      <c r="N40" s="1">
        <f t="shared" si="1"/>
        <v>0</v>
      </c>
      <c r="O40" s="2"/>
      <c r="P40" s="31">
        <f t="shared" si="2"/>
        <v>0</v>
      </c>
      <c r="Q40" s="32"/>
      <c r="R40" s="33"/>
    </row>
    <row r="41" spans="2:18" ht="15" customHeight="1">
      <c r="B41" s="27"/>
      <c r="C41" s="28">
        <v>31</v>
      </c>
      <c r="D41" s="28">
        <v>9</v>
      </c>
      <c r="E41" s="28"/>
      <c r="F41" s="29" t="s">
        <v>86</v>
      </c>
      <c r="G41" s="29" t="s">
        <v>99</v>
      </c>
      <c r="H41" s="29" t="s">
        <v>100</v>
      </c>
      <c r="I41" s="62"/>
      <c r="J41" s="59"/>
      <c r="K41" s="64"/>
      <c r="L41" s="34">
        <v>0</v>
      </c>
      <c r="M41" s="1">
        <f t="shared" si="0"/>
        <v>0</v>
      </c>
      <c r="N41" s="35">
        <f t="shared" si="1"/>
        <v>0</v>
      </c>
      <c r="O41" s="2"/>
      <c r="P41" s="31">
        <f t="shared" si="2"/>
        <v>0</v>
      </c>
      <c r="Q41" s="32"/>
      <c r="R41" s="33"/>
    </row>
    <row r="42" spans="2:18" ht="15" customHeight="1">
      <c r="B42" s="27"/>
      <c r="C42" s="46">
        <v>32</v>
      </c>
      <c r="D42" s="46">
        <v>4</v>
      </c>
      <c r="E42" s="46"/>
      <c r="F42" s="47" t="s">
        <v>86</v>
      </c>
      <c r="G42" s="47" t="s">
        <v>101</v>
      </c>
      <c r="H42" s="47"/>
      <c r="I42" s="62"/>
      <c r="J42" s="59"/>
      <c r="K42" s="64"/>
      <c r="L42" s="30">
        <v>0</v>
      </c>
      <c r="M42" s="1">
        <f t="shared" si="0"/>
        <v>0</v>
      </c>
      <c r="N42" s="1">
        <f t="shared" si="1"/>
        <v>0</v>
      </c>
      <c r="O42" s="2"/>
      <c r="P42" s="31">
        <f t="shared" si="2"/>
        <v>0</v>
      </c>
      <c r="Q42" s="32"/>
      <c r="R42" s="33"/>
    </row>
    <row r="43" spans="2:18" ht="15" customHeight="1">
      <c r="B43" s="27"/>
      <c r="C43" s="28">
        <v>33</v>
      </c>
      <c r="D43" s="28" t="s">
        <v>102</v>
      </c>
      <c r="E43" s="28"/>
      <c r="F43" s="29" t="s">
        <v>86</v>
      </c>
      <c r="G43" s="29" t="s">
        <v>103</v>
      </c>
      <c r="H43" s="29" t="s">
        <v>104</v>
      </c>
      <c r="I43" s="62"/>
      <c r="J43" s="59"/>
      <c r="K43" s="64"/>
      <c r="L43" s="34">
        <v>0</v>
      </c>
      <c r="M43" s="1">
        <f t="shared" ref="M43:M74" si="3">SUM(100-L43)/100*K43</f>
        <v>0</v>
      </c>
      <c r="N43" s="35" t="e">
        <f t="shared" ref="N43:N74" si="4">SUM(D43*M43)</f>
        <v>#VALUE!</v>
      </c>
      <c r="O43" s="2"/>
      <c r="P43" s="31" t="e">
        <f t="shared" si="2"/>
        <v>#VALUE!</v>
      </c>
      <c r="Q43" s="32"/>
      <c r="R43" s="33"/>
    </row>
    <row r="44" spans="2:18" ht="15" customHeight="1">
      <c r="B44" s="27"/>
      <c r="C44" s="28">
        <v>34</v>
      </c>
      <c r="D44" s="28" t="s">
        <v>102</v>
      </c>
      <c r="E44" s="28"/>
      <c r="F44" s="29" t="s">
        <v>86</v>
      </c>
      <c r="G44" s="29" t="s">
        <v>105</v>
      </c>
      <c r="H44" s="29" t="s">
        <v>106</v>
      </c>
      <c r="I44" s="62"/>
      <c r="J44" s="59"/>
      <c r="K44" s="64"/>
      <c r="L44" s="30">
        <v>0</v>
      </c>
      <c r="M44" s="1">
        <f t="shared" si="3"/>
        <v>0</v>
      </c>
      <c r="N44" s="1" t="e">
        <f t="shared" si="4"/>
        <v>#VALUE!</v>
      </c>
      <c r="O44" s="2"/>
      <c r="P44" s="31" t="e">
        <f t="shared" si="2"/>
        <v>#VALUE!</v>
      </c>
      <c r="Q44" s="32"/>
      <c r="R44" s="33"/>
    </row>
    <row r="45" spans="2:18" ht="15" customHeight="1">
      <c r="B45" s="27"/>
      <c r="C45" s="28">
        <v>35</v>
      </c>
      <c r="D45" s="28">
        <v>1</v>
      </c>
      <c r="E45" s="28"/>
      <c r="F45" s="29" t="s">
        <v>86</v>
      </c>
      <c r="G45" s="29" t="s">
        <v>107</v>
      </c>
      <c r="H45" s="29" t="s">
        <v>108</v>
      </c>
      <c r="I45" s="62"/>
      <c r="J45" s="59"/>
      <c r="K45" s="64"/>
      <c r="L45" s="34">
        <v>0</v>
      </c>
      <c r="M45" s="1">
        <f t="shared" si="3"/>
        <v>0</v>
      </c>
      <c r="N45" s="35">
        <f t="shared" si="4"/>
        <v>0</v>
      </c>
      <c r="O45" s="2"/>
      <c r="P45" s="31">
        <f t="shared" si="2"/>
        <v>0</v>
      </c>
      <c r="Q45" s="32"/>
      <c r="R45" s="33"/>
    </row>
    <row r="46" spans="2:18" ht="15" customHeight="1">
      <c r="B46" s="27"/>
      <c r="C46" s="46">
        <v>36</v>
      </c>
      <c r="D46" s="46">
        <v>1</v>
      </c>
      <c r="E46" s="46"/>
      <c r="F46" s="47" t="s">
        <v>109</v>
      </c>
      <c r="G46" s="47" t="s">
        <v>110</v>
      </c>
      <c r="H46" s="47" t="s">
        <v>111</v>
      </c>
      <c r="I46" s="62"/>
      <c r="J46" s="61" t="s">
        <v>73</v>
      </c>
      <c r="K46" s="64">
        <v>28.69</v>
      </c>
      <c r="L46" s="30">
        <v>0</v>
      </c>
      <c r="M46" s="1">
        <f t="shared" si="3"/>
        <v>28.69</v>
      </c>
      <c r="N46" s="1">
        <f t="shared" si="4"/>
        <v>28.69</v>
      </c>
      <c r="O46" s="2"/>
      <c r="P46" s="31">
        <f t="shared" si="2"/>
        <v>28.69</v>
      </c>
      <c r="Q46" s="32"/>
      <c r="R46" s="33"/>
    </row>
    <row r="47" spans="2:18" ht="15" customHeight="1">
      <c r="B47" s="27"/>
      <c r="C47" s="28">
        <v>37</v>
      </c>
      <c r="D47" s="28">
        <v>4</v>
      </c>
      <c r="E47" s="28"/>
      <c r="F47" s="29" t="s">
        <v>112</v>
      </c>
      <c r="G47" s="29" t="s">
        <v>113</v>
      </c>
      <c r="H47" s="29" t="s">
        <v>114</v>
      </c>
      <c r="I47" s="62"/>
      <c r="J47" s="59"/>
      <c r="K47" s="64"/>
      <c r="L47" s="34">
        <v>0</v>
      </c>
      <c r="M47" s="1">
        <f t="shared" si="3"/>
        <v>0</v>
      </c>
      <c r="N47" s="35">
        <f t="shared" si="4"/>
        <v>0</v>
      </c>
      <c r="O47" s="2"/>
      <c r="P47" s="31">
        <f t="shared" si="2"/>
        <v>0</v>
      </c>
      <c r="Q47" s="32"/>
      <c r="R47" s="33"/>
    </row>
    <row r="48" spans="2:18" ht="15" customHeight="1">
      <c r="B48" s="27"/>
      <c r="C48" s="46">
        <v>38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63">
        <v>0</v>
      </c>
      <c r="J48" s="60">
        <v>0</v>
      </c>
      <c r="K48" s="65">
        <v>0</v>
      </c>
      <c r="L48" s="30">
        <v>0</v>
      </c>
      <c r="M48" s="1">
        <f t="shared" si="3"/>
        <v>0</v>
      </c>
      <c r="N48" s="1">
        <f t="shared" si="4"/>
        <v>0</v>
      </c>
      <c r="O48" s="2"/>
      <c r="P48" s="31">
        <f t="shared" si="2"/>
        <v>0</v>
      </c>
      <c r="Q48" s="32"/>
      <c r="R48" s="33"/>
    </row>
    <row r="49" spans="2:18" ht="15" customHeight="1">
      <c r="B49" s="27"/>
      <c r="C49" s="46">
        <v>39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63">
        <v>0</v>
      </c>
      <c r="J49" s="60">
        <v>0</v>
      </c>
      <c r="K49" s="65">
        <v>0</v>
      </c>
      <c r="L49" s="34">
        <v>0</v>
      </c>
      <c r="M49" s="1">
        <f t="shared" si="3"/>
        <v>0</v>
      </c>
      <c r="N49" s="35">
        <f t="shared" si="4"/>
        <v>0</v>
      </c>
      <c r="O49" s="2"/>
      <c r="P49" s="31">
        <f t="shared" si="2"/>
        <v>0</v>
      </c>
      <c r="Q49" s="32"/>
      <c r="R49" s="33"/>
    </row>
    <row r="50" spans="2:18" ht="15" customHeight="1">
      <c r="B50" s="27"/>
      <c r="C50" s="46">
        <v>40</v>
      </c>
      <c r="D50" s="46">
        <v>1</v>
      </c>
      <c r="E50" s="46"/>
      <c r="F50" s="47" t="s">
        <v>115</v>
      </c>
      <c r="G50" s="47" t="s">
        <v>116</v>
      </c>
      <c r="H50" s="47" t="s">
        <v>117</v>
      </c>
      <c r="I50" s="62"/>
      <c r="J50" s="59"/>
      <c r="K50" s="64"/>
      <c r="L50" s="30">
        <v>0</v>
      </c>
      <c r="M50" s="1">
        <f t="shared" si="3"/>
        <v>0</v>
      </c>
      <c r="N50" s="1">
        <f t="shared" si="4"/>
        <v>0</v>
      </c>
      <c r="O50" s="2"/>
      <c r="P50" s="31">
        <f t="shared" si="2"/>
        <v>0</v>
      </c>
      <c r="Q50" s="32"/>
      <c r="R50" s="33"/>
    </row>
    <row r="51" spans="2:18" ht="15" customHeight="1">
      <c r="B51" s="27"/>
      <c r="C51" s="46">
        <v>41</v>
      </c>
      <c r="D51" s="46">
        <v>1</v>
      </c>
      <c r="E51" s="46"/>
      <c r="F51" s="47" t="s">
        <v>118</v>
      </c>
      <c r="G51" s="47" t="s">
        <v>119</v>
      </c>
      <c r="H51" s="47" t="s">
        <v>117</v>
      </c>
      <c r="I51" s="62"/>
      <c r="J51" s="59"/>
      <c r="K51" s="64"/>
      <c r="L51" s="34">
        <v>0</v>
      </c>
      <c r="M51" s="1">
        <f t="shared" si="3"/>
        <v>0</v>
      </c>
      <c r="N51" s="35">
        <f t="shared" si="4"/>
        <v>0</v>
      </c>
      <c r="O51" s="2"/>
      <c r="P51" s="31">
        <f t="shared" si="2"/>
        <v>0</v>
      </c>
      <c r="Q51" s="32"/>
      <c r="R51" s="33"/>
    </row>
    <row r="52" spans="2:18" ht="15" customHeight="1">
      <c r="B52" s="27"/>
      <c r="C52" s="46">
        <v>42</v>
      </c>
      <c r="D52" s="46">
        <v>2</v>
      </c>
      <c r="E52" s="46"/>
      <c r="F52" s="47" t="s">
        <v>120</v>
      </c>
      <c r="G52" s="47" t="s">
        <v>121</v>
      </c>
      <c r="H52" s="47" t="s">
        <v>117</v>
      </c>
      <c r="I52" s="62"/>
      <c r="J52" s="59"/>
      <c r="K52" s="64"/>
      <c r="L52" s="30">
        <v>0</v>
      </c>
      <c r="M52" s="1">
        <f t="shared" si="3"/>
        <v>0</v>
      </c>
      <c r="N52" s="1">
        <f t="shared" si="4"/>
        <v>0</v>
      </c>
      <c r="O52" s="2"/>
      <c r="P52" s="31">
        <f t="shared" si="2"/>
        <v>0</v>
      </c>
      <c r="Q52" s="32"/>
      <c r="R52" s="33"/>
    </row>
    <row r="53" spans="2:18" ht="15" customHeight="1">
      <c r="B53" s="27"/>
      <c r="C53" s="46">
        <v>43</v>
      </c>
      <c r="D53" s="46">
        <v>2</v>
      </c>
      <c r="E53" s="46"/>
      <c r="F53" s="47" t="s">
        <v>122</v>
      </c>
      <c r="G53" s="47" t="s">
        <v>123</v>
      </c>
      <c r="H53" s="47" t="s">
        <v>117</v>
      </c>
      <c r="I53" s="62"/>
      <c r="J53" s="59"/>
      <c r="K53" s="64"/>
      <c r="L53" s="34">
        <v>0</v>
      </c>
      <c r="M53" s="1">
        <f t="shared" si="3"/>
        <v>0</v>
      </c>
      <c r="N53" s="35">
        <f t="shared" si="4"/>
        <v>0</v>
      </c>
      <c r="O53" s="2"/>
      <c r="P53" s="31">
        <f t="shared" si="2"/>
        <v>0</v>
      </c>
      <c r="Q53" s="32"/>
      <c r="R53" s="33"/>
    </row>
    <row r="54" spans="2:18" ht="15" customHeight="1">
      <c r="B54" s="27"/>
      <c r="C54" s="46">
        <v>44</v>
      </c>
      <c r="D54" s="46">
        <v>1</v>
      </c>
      <c r="E54" s="46"/>
      <c r="F54" s="47" t="s">
        <v>124</v>
      </c>
      <c r="G54" s="47" t="s">
        <v>125</v>
      </c>
      <c r="H54" s="47" t="s">
        <v>117</v>
      </c>
      <c r="I54" s="62"/>
      <c r="J54" s="59"/>
      <c r="K54" s="64"/>
      <c r="L54" s="30">
        <v>0</v>
      </c>
      <c r="M54" s="1">
        <f t="shared" si="3"/>
        <v>0</v>
      </c>
      <c r="N54" s="1">
        <f t="shared" si="4"/>
        <v>0</v>
      </c>
      <c r="O54" s="2"/>
      <c r="P54" s="31">
        <f t="shared" si="2"/>
        <v>0</v>
      </c>
      <c r="Q54" s="32"/>
      <c r="R54" s="33"/>
    </row>
    <row r="55" spans="2:18" ht="15" customHeight="1">
      <c r="B55" s="27"/>
      <c r="C55" s="46">
        <v>45</v>
      </c>
      <c r="D55" s="46">
        <v>1</v>
      </c>
      <c r="E55" s="46" t="s">
        <v>126</v>
      </c>
      <c r="F55" s="47" t="s">
        <v>127</v>
      </c>
      <c r="G55" s="47" t="s">
        <v>128</v>
      </c>
      <c r="H55" s="47" t="s">
        <v>117</v>
      </c>
      <c r="I55" s="62"/>
      <c r="J55" s="59"/>
      <c r="K55" s="64"/>
      <c r="L55" s="34">
        <v>0</v>
      </c>
      <c r="M55" s="1">
        <f t="shared" si="3"/>
        <v>0</v>
      </c>
      <c r="N55" s="35">
        <f t="shared" si="4"/>
        <v>0</v>
      </c>
      <c r="O55" s="2"/>
      <c r="P55" s="31">
        <f t="shared" si="2"/>
        <v>0</v>
      </c>
      <c r="Q55" s="32"/>
      <c r="R55" s="33"/>
    </row>
    <row r="56" spans="2:18" ht="15" customHeight="1">
      <c r="B56" s="27"/>
      <c r="C56" s="46">
        <v>46</v>
      </c>
      <c r="D56" s="46">
        <v>1</v>
      </c>
      <c r="E56" s="46"/>
      <c r="F56" s="47" t="s">
        <v>86</v>
      </c>
      <c r="G56" s="47" t="s">
        <v>129</v>
      </c>
      <c r="H56" s="47" t="s">
        <v>117</v>
      </c>
      <c r="I56" s="62"/>
      <c r="J56" s="59"/>
      <c r="K56" s="64"/>
      <c r="L56" s="30">
        <v>0</v>
      </c>
      <c r="M56" s="1">
        <f t="shared" si="3"/>
        <v>0</v>
      </c>
      <c r="N56" s="1">
        <f t="shared" si="4"/>
        <v>0</v>
      </c>
      <c r="O56" s="2"/>
      <c r="P56" s="31">
        <f t="shared" si="2"/>
        <v>0</v>
      </c>
      <c r="Q56" s="32"/>
      <c r="R56" s="33"/>
    </row>
    <row r="57" spans="2:18" ht="15" customHeight="1">
      <c r="B57" s="27"/>
      <c r="C57" s="46">
        <v>47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63">
        <v>0</v>
      </c>
      <c r="J57" s="60">
        <v>0</v>
      </c>
      <c r="K57" s="65">
        <v>0</v>
      </c>
      <c r="L57" s="34">
        <v>0</v>
      </c>
      <c r="M57" s="1">
        <f t="shared" si="3"/>
        <v>0</v>
      </c>
      <c r="N57" s="35">
        <f t="shared" si="4"/>
        <v>0</v>
      </c>
      <c r="O57" s="2"/>
      <c r="P57" s="31">
        <f t="shared" si="2"/>
        <v>0</v>
      </c>
      <c r="Q57" s="32"/>
      <c r="R57" s="33"/>
    </row>
    <row r="58" spans="2:18" ht="15" customHeight="1">
      <c r="B58" s="27"/>
      <c r="C58" s="46">
        <v>48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63">
        <v>0</v>
      </c>
      <c r="J58" s="60">
        <v>0</v>
      </c>
      <c r="K58" s="65">
        <v>0</v>
      </c>
      <c r="L58" s="30">
        <v>0</v>
      </c>
      <c r="M58" s="1">
        <f t="shared" si="3"/>
        <v>0</v>
      </c>
      <c r="N58" s="1">
        <f t="shared" si="4"/>
        <v>0</v>
      </c>
      <c r="O58" s="2"/>
      <c r="P58" s="31">
        <f t="shared" si="2"/>
        <v>0</v>
      </c>
      <c r="Q58" s="32"/>
      <c r="R58" s="33"/>
    </row>
    <row r="59" spans="2:18" ht="15" customHeight="1">
      <c r="B59" s="27"/>
      <c r="C59" s="28">
        <v>49</v>
      </c>
      <c r="D59" s="28" t="s">
        <v>102</v>
      </c>
      <c r="E59" s="28"/>
      <c r="F59" s="29" t="s">
        <v>130</v>
      </c>
      <c r="G59" s="29" t="s">
        <v>131</v>
      </c>
      <c r="H59" s="29" t="s">
        <v>132</v>
      </c>
      <c r="I59" s="62"/>
      <c r="J59" s="59"/>
      <c r="K59" s="64"/>
      <c r="L59" s="34">
        <v>0</v>
      </c>
      <c r="M59" s="1">
        <f t="shared" si="3"/>
        <v>0</v>
      </c>
      <c r="N59" s="35" t="e">
        <f t="shared" si="4"/>
        <v>#VALUE!</v>
      </c>
      <c r="O59" s="2"/>
      <c r="P59" s="31" t="e">
        <f t="shared" si="2"/>
        <v>#VALUE!</v>
      </c>
      <c r="Q59" s="32"/>
      <c r="R59" s="33"/>
    </row>
    <row r="60" spans="2:18" ht="15" customHeight="1">
      <c r="B60" s="27"/>
      <c r="C60" s="28">
        <v>50</v>
      </c>
      <c r="D60" s="28" t="s">
        <v>102</v>
      </c>
      <c r="E60" s="28"/>
      <c r="F60" s="29" t="s">
        <v>130</v>
      </c>
      <c r="G60" s="29" t="s">
        <v>133</v>
      </c>
      <c r="H60" s="29" t="s">
        <v>134</v>
      </c>
      <c r="I60" s="62" t="s">
        <v>135</v>
      </c>
      <c r="J60" s="59"/>
      <c r="K60" s="64"/>
      <c r="L60" s="30">
        <v>0</v>
      </c>
      <c r="M60" s="1">
        <f t="shared" si="3"/>
        <v>0</v>
      </c>
      <c r="N60" s="1" t="e">
        <f t="shared" si="4"/>
        <v>#VALUE!</v>
      </c>
      <c r="O60" s="2"/>
      <c r="P60" s="31" t="e">
        <f t="shared" si="2"/>
        <v>#VALUE!</v>
      </c>
      <c r="Q60" s="32"/>
      <c r="R60" s="33"/>
    </row>
    <row r="61" spans="2:18" ht="15" customHeight="1">
      <c r="B61" s="27"/>
      <c r="C61" s="28">
        <v>51</v>
      </c>
      <c r="D61" s="28" t="s">
        <v>102</v>
      </c>
      <c r="E61" s="28"/>
      <c r="F61" s="29" t="s">
        <v>130</v>
      </c>
      <c r="G61" s="29" t="s">
        <v>136</v>
      </c>
      <c r="H61" s="29" t="s">
        <v>137</v>
      </c>
      <c r="I61" s="62" t="s">
        <v>135</v>
      </c>
      <c r="J61" s="59"/>
      <c r="K61" s="64"/>
      <c r="L61" s="34">
        <v>0</v>
      </c>
      <c r="M61" s="1">
        <f t="shared" si="3"/>
        <v>0</v>
      </c>
      <c r="N61" s="35" t="e">
        <f t="shared" si="4"/>
        <v>#VALUE!</v>
      </c>
      <c r="O61" s="2"/>
      <c r="P61" s="31" t="e">
        <f t="shared" si="2"/>
        <v>#VALUE!</v>
      </c>
      <c r="Q61" s="32"/>
      <c r="R61" s="33"/>
    </row>
    <row r="62" spans="2:18" ht="15" customHeight="1">
      <c r="B62" s="27"/>
      <c r="C62" s="28">
        <v>52</v>
      </c>
      <c r="D62" s="28" t="s">
        <v>102</v>
      </c>
      <c r="E62" s="28"/>
      <c r="F62" s="29" t="s">
        <v>130</v>
      </c>
      <c r="G62" s="29" t="s">
        <v>138</v>
      </c>
      <c r="H62" s="29" t="s">
        <v>139</v>
      </c>
      <c r="I62" s="62" t="s">
        <v>135</v>
      </c>
      <c r="J62" s="59"/>
      <c r="K62" s="64"/>
      <c r="L62" s="30">
        <v>0</v>
      </c>
      <c r="M62" s="1">
        <f t="shared" si="3"/>
        <v>0</v>
      </c>
      <c r="N62" s="1" t="e">
        <f t="shared" si="4"/>
        <v>#VALUE!</v>
      </c>
      <c r="O62" s="2"/>
      <c r="P62" s="31" t="e">
        <f t="shared" si="2"/>
        <v>#VALUE!</v>
      </c>
      <c r="Q62" s="32"/>
      <c r="R62" s="33"/>
    </row>
    <row r="63" spans="2:18" ht="15" customHeight="1">
      <c r="B63" s="27"/>
      <c r="C63" s="28">
        <v>53</v>
      </c>
      <c r="D63" s="28" t="s">
        <v>102</v>
      </c>
      <c r="E63" s="28"/>
      <c r="F63" s="29" t="s">
        <v>130</v>
      </c>
      <c r="G63" s="29" t="s">
        <v>140</v>
      </c>
      <c r="H63" s="29" t="s">
        <v>141</v>
      </c>
      <c r="I63" s="62" t="s">
        <v>135</v>
      </c>
      <c r="J63" s="59"/>
      <c r="K63" s="64"/>
      <c r="L63" s="34">
        <v>0</v>
      </c>
      <c r="M63" s="1">
        <f t="shared" si="3"/>
        <v>0</v>
      </c>
      <c r="N63" s="35" t="e">
        <f t="shared" si="4"/>
        <v>#VALUE!</v>
      </c>
      <c r="O63" s="2"/>
      <c r="P63" s="31" t="e">
        <f t="shared" si="2"/>
        <v>#VALUE!</v>
      </c>
      <c r="Q63" s="32"/>
      <c r="R63" s="33"/>
    </row>
    <row r="64" spans="2:18" ht="15" customHeight="1">
      <c r="B64" s="27"/>
      <c r="C64" s="28">
        <v>54</v>
      </c>
      <c r="D64" s="28" t="s">
        <v>102</v>
      </c>
      <c r="E64" s="28"/>
      <c r="F64" s="29" t="s">
        <v>130</v>
      </c>
      <c r="G64" s="29" t="s">
        <v>142</v>
      </c>
      <c r="H64" s="29" t="s">
        <v>143</v>
      </c>
      <c r="I64" s="62" t="s">
        <v>135</v>
      </c>
      <c r="J64" s="59"/>
      <c r="K64" s="64"/>
      <c r="L64" s="30">
        <v>0</v>
      </c>
      <c r="M64" s="1">
        <f t="shared" si="3"/>
        <v>0</v>
      </c>
      <c r="N64" s="1" t="e">
        <f t="shared" si="4"/>
        <v>#VALUE!</v>
      </c>
      <c r="O64" s="2"/>
      <c r="P64" s="31" t="e">
        <f t="shared" si="2"/>
        <v>#VALUE!</v>
      </c>
      <c r="Q64" s="32"/>
      <c r="R64" s="33"/>
    </row>
    <row r="65" spans="2:18" ht="15" customHeight="1">
      <c r="B65" s="27"/>
      <c r="C65" s="28">
        <v>55</v>
      </c>
      <c r="D65" s="28" t="s">
        <v>102</v>
      </c>
      <c r="E65" s="28"/>
      <c r="F65" s="29" t="s">
        <v>130</v>
      </c>
      <c r="G65" s="29" t="s">
        <v>144</v>
      </c>
      <c r="H65" s="29" t="s">
        <v>145</v>
      </c>
      <c r="I65" s="62" t="s">
        <v>135</v>
      </c>
      <c r="J65" s="59"/>
      <c r="K65" s="64"/>
      <c r="L65" s="34">
        <v>0</v>
      </c>
      <c r="M65" s="1">
        <f t="shared" si="3"/>
        <v>0</v>
      </c>
      <c r="N65" s="35" t="e">
        <f t="shared" si="4"/>
        <v>#VALUE!</v>
      </c>
      <c r="O65" s="2"/>
      <c r="P65" s="31" t="e">
        <f t="shared" si="2"/>
        <v>#VALUE!</v>
      </c>
      <c r="Q65" s="32"/>
      <c r="R65" s="33"/>
    </row>
    <row r="66" spans="2:18" ht="15" customHeight="1">
      <c r="B66" s="27"/>
      <c r="C66" s="28">
        <v>56</v>
      </c>
      <c r="D66" s="28" t="s">
        <v>102</v>
      </c>
      <c r="E66" s="28"/>
      <c r="F66" s="29" t="s">
        <v>130</v>
      </c>
      <c r="G66" s="29" t="s">
        <v>146</v>
      </c>
      <c r="H66" s="29" t="s">
        <v>147</v>
      </c>
      <c r="I66" s="62" t="s">
        <v>135</v>
      </c>
      <c r="J66" s="59"/>
      <c r="K66" s="64"/>
      <c r="L66" s="30">
        <v>0</v>
      </c>
      <c r="M66" s="1">
        <f t="shared" si="3"/>
        <v>0</v>
      </c>
      <c r="N66" s="1" t="e">
        <f t="shared" si="4"/>
        <v>#VALUE!</v>
      </c>
      <c r="O66" s="2"/>
      <c r="P66" s="31" t="e">
        <f t="shared" si="2"/>
        <v>#VALUE!</v>
      </c>
      <c r="Q66" s="32"/>
      <c r="R66" s="33"/>
    </row>
    <row r="67" spans="2:18" ht="15" customHeight="1">
      <c r="B67" s="27"/>
      <c r="C67" s="28">
        <v>57</v>
      </c>
      <c r="D67" s="28" t="s">
        <v>102</v>
      </c>
      <c r="E67" s="28"/>
      <c r="F67" s="29" t="s">
        <v>148</v>
      </c>
      <c r="G67" s="29" t="s">
        <v>149</v>
      </c>
      <c r="H67" s="29" t="s">
        <v>150</v>
      </c>
      <c r="I67" s="62" t="s">
        <v>135</v>
      </c>
      <c r="J67" s="59"/>
      <c r="K67" s="64"/>
      <c r="L67" s="34">
        <v>0</v>
      </c>
      <c r="M67" s="1">
        <f t="shared" si="3"/>
        <v>0</v>
      </c>
      <c r="N67" s="35" t="e">
        <f t="shared" si="4"/>
        <v>#VALUE!</v>
      </c>
      <c r="O67" s="2"/>
      <c r="P67" s="31" t="e">
        <f t="shared" si="2"/>
        <v>#VALUE!</v>
      </c>
      <c r="Q67" s="32"/>
      <c r="R67" s="33"/>
    </row>
    <row r="68" spans="2:18" ht="15" customHeight="1">
      <c r="B68" s="27"/>
      <c r="C68" s="28">
        <v>58</v>
      </c>
      <c r="D68" s="28" t="s">
        <v>102</v>
      </c>
      <c r="E68" s="28"/>
      <c r="F68" s="29" t="s">
        <v>148</v>
      </c>
      <c r="G68" s="29" t="s">
        <v>151</v>
      </c>
      <c r="H68" s="29" t="s">
        <v>152</v>
      </c>
      <c r="I68" s="62" t="s">
        <v>135</v>
      </c>
      <c r="J68" s="59"/>
      <c r="K68" s="64"/>
      <c r="L68" s="30">
        <v>0</v>
      </c>
      <c r="M68" s="1">
        <f t="shared" si="3"/>
        <v>0</v>
      </c>
      <c r="N68" s="1" t="e">
        <f t="shared" si="4"/>
        <v>#VALUE!</v>
      </c>
      <c r="O68" s="2"/>
      <c r="P68" s="31" t="e">
        <f t="shared" si="2"/>
        <v>#VALUE!</v>
      </c>
      <c r="Q68" s="32"/>
      <c r="R68" s="33"/>
    </row>
    <row r="69" spans="2:18" ht="15" customHeight="1">
      <c r="B69" s="27"/>
      <c r="C69" s="28">
        <v>59</v>
      </c>
      <c r="D69" s="28" t="s">
        <v>102</v>
      </c>
      <c r="E69" s="28"/>
      <c r="F69" s="29" t="s">
        <v>148</v>
      </c>
      <c r="G69" s="29" t="s">
        <v>153</v>
      </c>
      <c r="H69" s="29" t="s">
        <v>154</v>
      </c>
      <c r="I69" s="62" t="s">
        <v>135</v>
      </c>
      <c r="J69" s="59"/>
      <c r="K69" s="64"/>
      <c r="L69" s="34">
        <v>0</v>
      </c>
      <c r="M69" s="1">
        <f t="shared" si="3"/>
        <v>0</v>
      </c>
      <c r="N69" s="35" t="e">
        <f t="shared" si="4"/>
        <v>#VALUE!</v>
      </c>
      <c r="O69" s="2"/>
      <c r="P69" s="31" t="e">
        <f t="shared" si="2"/>
        <v>#VALUE!</v>
      </c>
      <c r="Q69" s="32"/>
      <c r="R69" s="33"/>
    </row>
    <row r="70" spans="2:18" ht="15" customHeight="1">
      <c r="B70" s="27"/>
      <c r="C70" s="28">
        <v>60</v>
      </c>
      <c r="D70" s="28" t="s">
        <v>102</v>
      </c>
      <c r="E70" s="28"/>
      <c r="F70" s="29" t="s">
        <v>155</v>
      </c>
      <c r="G70" s="29" t="s">
        <v>156</v>
      </c>
      <c r="H70" s="29" t="s">
        <v>157</v>
      </c>
      <c r="I70" s="62" t="s">
        <v>135</v>
      </c>
      <c r="J70" s="59"/>
      <c r="K70" s="64"/>
      <c r="L70" s="30">
        <v>0</v>
      </c>
      <c r="M70" s="1">
        <f t="shared" si="3"/>
        <v>0</v>
      </c>
      <c r="N70" s="1" t="e">
        <f t="shared" si="4"/>
        <v>#VALUE!</v>
      </c>
      <c r="O70" s="2"/>
      <c r="P70" s="31" t="e">
        <f t="shared" si="2"/>
        <v>#VALUE!</v>
      </c>
      <c r="Q70" s="32"/>
      <c r="R70" s="33"/>
    </row>
    <row r="71" spans="2:18" ht="15" customHeight="1">
      <c r="B71" s="27"/>
      <c r="C71" s="28">
        <v>61</v>
      </c>
      <c r="D71" s="28" t="s">
        <v>102</v>
      </c>
      <c r="E71" s="28"/>
      <c r="F71" s="29" t="s">
        <v>155</v>
      </c>
      <c r="G71" s="29" t="s">
        <v>158</v>
      </c>
      <c r="H71" s="29" t="s">
        <v>159</v>
      </c>
      <c r="I71" s="62" t="s">
        <v>135</v>
      </c>
      <c r="J71" s="59"/>
      <c r="K71" s="64"/>
      <c r="L71" s="34">
        <v>0</v>
      </c>
      <c r="M71" s="1">
        <f t="shared" si="3"/>
        <v>0</v>
      </c>
      <c r="N71" s="35" t="e">
        <f t="shared" si="4"/>
        <v>#VALUE!</v>
      </c>
      <c r="O71" s="2"/>
      <c r="P71" s="31" t="e">
        <f t="shared" si="2"/>
        <v>#VALUE!</v>
      </c>
      <c r="Q71" s="32"/>
      <c r="R71" s="33"/>
    </row>
    <row r="72" spans="2:18" ht="15" customHeight="1">
      <c r="B72" s="27"/>
      <c r="C72" s="28">
        <v>62</v>
      </c>
      <c r="D72" s="28" t="s">
        <v>102</v>
      </c>
      <c r="E72" s="28"/>
      <c r="F72" s="29" t="s">
        <v>160</v>
      </c>
      <c r="G72" s="29" t="s">
        <v>161</v>
      </c>
      <c r="H72" s="29" t="s">
        <v>162</v>
      </c>
      <c r="I72" s="62" t="s">
        <v>135</v>
      </c>
      <c r="J72" s="59"/>
      <c r="K72" s="64"/>
      <c r="L72" s="30">
        <v>0</v>
      </c>
      <c r="M72" s="1">
        <f t="shared" si="3"/>
        <v>0</v>
      </c>
      <c r="N72" s="1" t="e">
        <f t="shared" si="4"/>
        <v>#VALUE!</v>
      </c>
      <c r="O72" s="2"/>
      <c r="P72" s="31" t="e">
        <f t="shared" si="2"/>
        <v>#VALUE!</v>
      </c>
      <c r="Q72" s="32"/>
      <c r="R72" s="33"/>
    </row>
    <row r="73" spans="2:18" ht="15" customHeight="1">
      <c r="B73" s="27"/>
      <c r="C73" s="28">
        <v>63</v>
      </c>
      <c r="D73" s="28" t="s">
        <v>102</v>
      </c>
      <c r="E73" s="28"/>
      <c r="F73" s="29" t="s">
        <v>86</v>
      </c>
      <c r="G73" s="29" t="s">
        <v>163</v>
      </c>
      <c r="H73" s="29" t="s">
        <v>164</v>
      </c>
      <c r="I73" s="62"/>
      <c r="J73" s="59"/>
      <c r="K73" s="64"/>
      <c r="L73" s="34">
        <v>0</v>
      </c>
      <c r="M73" s="1">
        <f t="shared" si="3"/>
        <v>0</v>
      </c>
      <c r="N73" s="35" t="e">
        <f t="shared" si="4"/>
        <v>#VALUE!</v>
      </c>
      <c r="O73" s="2"/>
      <c r="P73" s="31" t="e">
        <f t="shared" si="2"/>
        <v>#VALUE!</v>
      </c>
      <c r="Q73" s="32"/>
      <c r="R73" s="33"/>
    </row>
    <row r="74" spans="2:18" ht="15" customHeight="1">
      <c r="B74" s="27"/>
      <c r="C74" s="28">
        <v>64</v>
      </c>
      <c r="D74" s="28" t="s">
        <v>102</v>
      </c>
      <c r="E74" s="28"/>
      <c r="F74" s="29" t="s">
        <v>165</v>
      </c>
      <c r="G74" s="29" t="s">
        <v>166</v>
      </c>
      <c r="H74" s="29" t="s">
        <v>167</v>
      </c>
      <c r="I74" s="62"/>
      <c r="J74" s="59"/>
      <c r="K74" s="64"/>
      <c r="L74" s="30">
        <v>0</v>
      </c>
      <c r="M74" s="1">
        <f t="shared" si="3"/>
        <v>0</v>
      </c>
      <c r="N74" s="1" t="e">
        <f t="shared" si="4"/>
        <v>#VALUE!</v>
      </c>
      <c r="O74" s="2"/>
      <c r="P74" s="31" t="e">
        <f t="shared" si="2"/>
        <v>#VALUE!</v>
      </c>
      <c r="Q74" s="32"/>
      <c r="R74" s="33"/>
    </row>
    <row r="75" spans="2:18" ht="15" customHeight="1">
      <c r="B75" s="27"/>
      <c r="C75" s="28">
        <v>65</v>
      </c>
      <c r="D75" s="28" t="s">
        <v>102</v>
      </c>
      <c r="E75" s="28"/>
      <c r="F75" s="29" t="s">
        <v>86</v>
      </c>
      <c r="G75" s="29" t="s">
        <v>168</v>
      </c>
      <c r="H75" s="29" t="s">
        <v>169</v>
      </c>
      <c r="I75" s="62"/>
      <c r="J75" s="59"/>
      <c r="K75" s="64"/>
      <c r="L75" s="34">
        <v>0</v>
      </c>
      <c r="M75" s="1">
        <f t="shared" ref="M75:M106" si="5">SUM(100-L75)/100*K75</f>
        <v>0</v>
      </c>
      <c r="N75" s="35" t="e">
        <f t="shared" ref="N75:N106" si="6">SUM(D75*M75)</f>
        <v>#VALUE!</v>
      </c>
      <c r="O75" s="2"/>
      <c r="P75" s="31" t="e">
        <f t="shared" si="2"/>
        <v>#VALUE!</v>
      </c>
      <c r="Q75" s="32"/>
      <c r="R75" s="33"/>
    </row>
    <row r="76" spans="2:18" ht="15" customHeight="1">
      <c r="B76" s="27"/>
      <c r="C76" s="46">
        <v>66</v>
      </c>
      <c r="D76" s="46">
        <v>1</v>
      </c>
      <c r="E76" s="46"/>
      <c r="F76" s="47" t="s">
        <v>170</v>
      </c>
      <c r="G76" s="47" t="s">
        <v>171</v>
      </c>
      <c r="H76" s="47" t="s">
        <v>172</v>
      </c>
      <c r="I76" s="62"/>
      <c r="J76" s="59" t="s">
        <v>173</v>
      </c>
      <c r="K76" s="64">
        <v>26.79</v>
      </c>
      <c r="L76" s="30">
        <v>0</v>
      </c>
      <c r="M76" s="1">
        <f t="shared" si="5"/>
        <v>26.79</v>
      </c>
      <c r="N76" s="1">
        <f t="shared" si="6"/>
        <v>26.79</v>
      </c>
      <c r="O76" s="2"/>
      <c r="P76" s="31">
        <f t="shared" ref="P76:P139" si="7">ROUND(SUM((O76/100+1)*N76),2)</f>
        <v>26.79</v>
      </c>
      <c r="Q76" s="32"/>
      <c r="R76" s="33"/>
    </row>
    <row r="77" spans="2:18" ht="15" customHeight="1">
      <c r="B77" s="27"/>
      <c r="C77" s="28">
        <v>67</v>
      </c>
      <c r="D77" s="28" t="s">
        <v>102</v>
      </c>
      <c r="E77" s="28"/>
      <c r="F77" s="29" t="s">
        <v>174</v>
      </c>
      <c r="G77" s="29" t="s">
        <v>175</v>
      </c>
      <c r="H77" s="29" t="s">
        <v>176</v>
      </c>
      <c r="I77" s="62"/>
      <c r="J77" s="59"/>
      <c r="K77" s="64"/>
      <c r="L77" s="34">
        <v>0</v>
      </c>
      <c r="M77" s="1">
        <f t="shared" si="5"/>
        <v>0</v>
      </c>
      <c r="N77" s="35" t="e">
        <f t="shared" si="6"/>
        <v>#VALUE!</v>
      </c>
      <c r="O77" s="2"/>
      <c r="P77" s="31" t="e">
        <f t="shared" si="7"/>
        <v>#VALUE!</v>
      </c>
      <c r="Q77" s="32"/>
      <c r="R77" s="33"/>
    </row>
    <row r="78" spans="2:18" ht="15" customHeight="1">
      <c r="B78" s="27"/>
      <c r="C78" s="28">
        <v>68</v>
      </c>
      <c r="D78" s="28" t="s">
        <v>102</v>
      </c>
      <c r="E78" s="28"/>
      <c r="F78" s="29" t="s">
        <v>174</v>
      </c>
      <c r="G78" s="29" t="s">
        <v>177</v>
      </c>
      <c r="H78" s="29" t="s">
        <v>178</v>
      </c>
      <c r="I78" s="62"/>
      <c r="J78" s="59"/>
      <c r="K78" s="64"/>
      <c r="L78" s="30">
        <v>0</v>
      </c>
      <c r="M78" s="1">
        <f t="shared" si="5"/>
        <v>0</v>
      </c>
      <c r="N78" s="1" t="e">
        <f t="shared" si="6"/>
        <v>#VALUE!</v>
      </c>
      <c r="O78" s="2"/>
      <c r="P78" s="31" t="e">
        <f t="shared" si="7"/>
        <v>#VALUE!</v>
      </c>
      <c r="Q78" s="32"/>
      <c r="R78" s="33"/>
    </row>
    <row r="79" spans="2:18" ht="15" customHeight="1">
      <c r="B79" s="27"/>
      <c r="C79" s="46">
        <v>69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63">
        <v>0</v>
      </c>
      <c r="J79" s="60">
        <v>0</v>
      </c>
      <c r="K79" s="65">
        <v>0</v>
      </c>
      <c r="L79" s="34">
        <v>0</v>
      </c>
      <c r="M79" s="1">
        <f t="shared" si="5"/>
        <v>0</v>
      </c>
      <c r="N79" s="35">
        <f t="shared" si="6"/>
        <v>0</v>
      </c>
      <c r="O79" s="2"/>
      <c r="P79" s="31">
        <f t="shared" si="7"/>
        <v>0</v>
      </c>
      <c r="Q79" s="32"/>
      <c r="R79" s="33"/>
    </row>
    <row r="80" spans="2:18" ht="15" customHeight="1">
      <c r="B80" s="27"/>
      <c r="C80" s="28">
        <v>70</v>
      </c>
      <c r="D80" s="28">
        <v>1</v>
      </c>
      <c r="E80" s="28"/>
      <c r="F80" s="29" t="s">
        <v>179</v>
      </c>
      <c r="G80" s="29" t="s">
        <v>180</v>
      </c>
      <c r="H80" s="29" t="s">
        <v>181</v>
      </c>
      <c r="I80" s="62"/>
      <c r="J80" s="59"/>
      <c r="K80" s="64"/>
      <c r="L80" s="30">
        <v>0</v>
      </c>
      <c r="M80" s="1">
        <f t="shared" si="5"/>
        <v>0</v>
      </c>
      <c r="N80" s="1">
        <f t="shared" si="6"/>
        <v>0</v>
      </c>
      <c r="O80" s="2"/>
      <c r="P80" s="31">
        <f t="shared" si="7"/>
        <v>0</v>
      </c>
      <c r="Q80" s="32"/>
      <c r="R80" s="33"/>
    </row>
    <row r="81" spans="2:18" ht="15" customHeight="1">
      <c r="B81" s="27"/>
      <c r="C81" s="46">
        <v>71</v>
      </c>
      <c r="D81" s="46">
        <v>3</v>
      </c>
      <c r="E81" s="46"/>
      <c r="F81" s="47" t="s">
        <v>182</v>
      </c>
      <c r="G81" s="47" t="s">
        <v>183</v>
      </c>
      <c r="H81" s="47" t="s">
        <v>184</v>
      </c>
      <c r="I81" s="62"/>
      <c r="J81" s="59" t="s">
        <v>73</v>
      </c>
      <c r="K81" s="64">
        <v>25.43</v>
      </c>
      <c r="L81" s="34">
        <v>0</v>
      </c>
      <c r="M81" s="1">
        <f t="shared" si="5"/>
        <v>25.43</v>
      </c>
      <c r="N81" s="35">
        <f t="shared" si="6"/>
        <v>76.289999999999992</v>
      </c>
      <c r="O81" s="2"/>
      <c r="P81" s="31">
        <f t="shared" si="7"/>
        <v>76.290000000000006</v>
      </c>
      <c r="Q81" s="32"/>
      <c r="R81" s="33"/>
    </row>
    <row r="82" spans="2:18" ht="15" customHeight="1">
      <c r="B82" s="27"/>
      <c r="C82" s="28">
        <v>72</v>
      </c>
      <c r="D82" s="28">
        <v>6</v>
      </c>
      <c r="E82" s="28"/>
      <c r="F82" s="29" t="s">
        <v>182</v>
      </c>
      <c r="G82" s="29" t="s">
        <v>185</v>
      </c>
      <c r="H82" s="29" t="s">
        <v>186</v>
      </c>
      <c r="I82" s="62"/>
      <c r="J82" s="59"/>
      <c r="K82" s="64"/>
      <c r="L82" s="30">
        <v>0</v>
      </c>
      <c r="M82" s="1">
        <f t="shared" si="5"/>
        <v>0</v>
      </c>
      <c r="N82" s="1">
        <f t="shared" si="6"/>
        <v>0</v>
      </c>
      <c r="O82" s="2"/>
      <c r="P82" s="31">
        <f t="shared" si="7"/>
        <v>0</v>
      </c>
      <c r="Q82" s="32"/>
      <c r="R82" s="33"/>
    </row>
    <row r="83" spans="2:18" ht="15" customHeight="1">
      <c r="B83" s="27"/>
      <c r="C83" s="28">
        <v>73</v>
      </c>
      <c r="D83" s="28">
        <v>1</v>
      </c>
      <c r="E83" s="28"/>
      <c r="F83" s="29" t="s">
        <v>182</v>
      </c>
      <c r="G83" s="29" t="s">
        <v>187</v>
      </c>
      <c r="H83" s="29" t="s">
        <v>188</v>
      </c>
      <c r="I83" s="62"/>
      <c r="J83" s="59"/>
      <c r="K83" s="64"/>
      <c r="L83" s="34">
        <v>0</v>
      </c>
      <c r="M83" s="1">
        <f t="shared" si="5"/>
        <v>0</v>
      </c>
      <c r="N83" s="35">
        <f t="shared" si="6"/>
        <v>0</v>
      </c>
      <c r="O83" s="2"/>
      <c r="P83" s="31">
        <f t="shared" si="7"/>
        <v>0</v>
      </c>
      <c r="Q83" s="32"/>
      <c r="R83" s="33"/>
    </row>
    <row r="84" spans="2:18" ht="15" customHeight="1">
      <c r="B84" s="27"/>
      <c r="C84" s="28">
        <v>74</v>
      </c>
      <c r="D84" s="28">
        <v>1</v>
      </c>
      <c r="E84" s="28"/>
      <c r="F84" s="29" t="s">
        <v>182</v>
      </c>
      <c r="G84" s="29" t="s">
        <v>189</v>
      </c>
      <c r="H84" s="29" t="s">
        <v>190</v>
      </c>
      <c r="I84" s="62"/>
      <c r="J84" s="59"/>
      <c r="K84" s="64"/>
      <c r="L84" s="30">
        <v>0</v>
      </c>
      <c r="M84" s="1">
        <f t="shared" si="5"/>
        <v>0</v>
      </c>
      <c r="N84" s="1">
        <f t="shared" si="6"/>
        <v>0</v>
      </c>
      <c r="O84" s="2"/>
      <c r="P84" s="31">
        <f t="shared" si="7"/>
        <v>0</v>
      </c>
      <c r="Q84" s="32"/>
      <c r="R84" s="33"/>
    </row>
    <row r="85" spans="2:18" ht="15" customHeight="1">
      <c r="B85" s="27"/>
      <c r="C85" s="46">
        <v>75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63">
        <v>0</v>
      </c>
      <c r="J85" s="60">
        <v>0</v>
      </c>
      <c r="K85" s="65">
        <v>0</v>
      </c>
      <c r="L85" s="34">
        <v>0</v>
      </c>
      <c r="M85" s="1">
        <f t="shared" si="5"/>
        <v>0</v>
      </c>
      <c r="N85" s="35">
        <f t="shared" si="6"/>
        <v>0</v>
      </c>
      <c r="O85" s="2"/>
      <c r="P85" s="31">
        <f t="shared" si="7"/>
        <v>0</v>
      </c>
      <c r="Q85" s="32"/>
      <c r="R85" s="33"/>
    </row>
    <row r="86" spans="2:18" ht="15" customHeight="1">
      <c r="B86" s="27"/>
      <c r="C86" s="28">
        <v>76</v>
      </c>
      <c r="D86" s="28">
        <v>1</v>
      </c>
      <c r="E86" s="28"/>
      <c r="F86" s="28" t="s">
        <v>191</v>
      </c>
      <c r="G86" s="28" t="s">
        <v>192</v>
      </c>
      <c r="H86" s="28" t="s">
        <v>193</v>
      </c>
      <c r="I86" s="63"/>
      <c r="J86" s="60"/>
      <c r="K86" s="65"/>
      <c r="L86" s="30">
        <v>0</v>
      </c>
      <c r="M86" s="1">
        <f t="shared" si="5"/>
        <v>0</v>
      </c>
      <c r="N86" s="1">
        <f t="shared" si="6"/>
        <v>0</v>
      </c>
      <c r="O86" s="2"/>
      <c r="P86" s="31">
        <f t="shared" si="7"/>
        <v>0</v>
      </c>
      <c r="Q86" s="32"/>
      <c r="R86" s="33"/>
    </row>
    <row r="87" spans="2:18" ht="15" customHeight="1">
      <c r="B87" s="27"/>
      <c r="C87" s="28">
        <v>77</v>
      </c>
      <c r="D87" s="28">
        <v>1</v>
      </c>
      <c r="E87" s="28" t="s">
        <v>194</v>
      </c>
      <c r="F87" s="29" t="s">
        <v>195</v>
      </c>
      <c r="G87" s="29" t="s">
        <v>196</v>
      </c>
      <c r="H87" s="29" t="s">
        <v>197</v>
      </c>
      <c r="I87" s="62"/>
      <c r="J87" s="59"/>
      <c r="K87" s="64"/>
      <c r="L87" s="34">
        <v>0</v>
      </c>
      <c r="M87" s="1">
        <f t="shared" si="5"/>
        <v>0</v>
      </c>
      <c r="N87" s="35">
        <f t="shared" si="6"/>
        <v>0</v>
      </c>
      <c r="O87" s="2"/>
      <c r="P87" s="31">
        <f t="shared" si="7"/>
        <v>0</v>
      </c>
      <c r="Q87" s="32"/>
      <c r="R87" s="33" t="s">
        <v>35</v>
      </c>
    </row>
    <row r="88" spans="2:18" ht="15" customHeight="1">
      <c r="B88" s="27"/>
      <c r="C88" s="46">
        <v>78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63">
        <v>0</v>
      </c>
      <c r="J88" s="60">
        <v>0</v>
      </c>
      <c r="K88" s="65">
        <v>0</v>
      </c>
      <c r="L88" s="34">
        <v>0</v>
      </c>
      <c r="M88" s="1">
        <f t="shared" si="5"/>
        <v>0</v>
      </c>
      <c r="N88" s="35">
        <f t="shared" si="6"/>
        <v>0</v>
      </c>
      <c r="O88" s="2"/>
      <c r="P88" s="31">
        <f t="shared" si="7"/>
        <v>0</v>
      </c>
      <c r="Q88" s="32"/>
      <c r="R88" s="33" t="s">
        <v>35</v>
      </c>
    </row>
    <row r="89" spans="2:18" ht="15" customHeight="1">
      <c r="B89" s="27"/>
      <c r="C89" s="28">
        <v>79</v>
      </c>
      <c r="D89" s="28">
        <v>1</v>
      </c>
      <c r="E89" s="28"/>
      <c r="F89" s="29" t="s">
        <v>198</v>
      </c>
      <c r="G89" s="29" t="s">
        <v>199</v>
      </c>
      <c r="H89" s="29" t="s">
        <v>200</v>
      </c>
      <c r="I89" s="62"/>
      <c r="J89" s="59"/>
      <c r="K89" s="64"/>
      <c r="L89" s="34">
        <v>0</v>
      </c>
      <c r="M89" s="1">
        <f t="shared" si="5"/>
        <v>0</v>
      </c>
      <c r="N89" s="35">
        <f t="shared" si="6"/>
        <v>0</v>
      </c>
      <c r="O89" s="2"/>
      <c r="P89" s="31">
        <f t="shared" si="7"/>
        <v>0</v>
      </c>
      <c r="Q89" s="32"/>
      <c r="R89" s="33" t="s">
        <v>35</v>
      </c>
    </row>
    <row r="90" spans="2:18" ht="15" customHeight="1">
      <c r="B90" s="27"/>
      <c r="C90" s="28">
        <v>80</v>
      </c>
      <c r="D90" s="28">
        <v>1</v>
      </c>
      <c r="E90" s="28"/>
      <c r="F90" s="29" t="s">
        <v>201</v>
      </c>
      <c r="G90" s="29" t="s">
        <v>202</v>
      </c>
      <c r="H90" s="29" t="s">
        <v>203</v>
      </c>
      <c r="I90" s="62"/>
      <c r="J90" s="59"/>
      <c r="K90" s="64"/>
      <c r="L90" s="34">
        <v>0</v>
      </c>
      <c r="M90" s="1">
        <f t="shared" si="5"/>
        <v>0</v>
      </c>
      <c r="N90" s="35">
        <f t="shared" si="6"/>
        <v>0</v>
      </c>
      <c r="O90" s="2"/>
      <c r="P90" s="31">
        <f t="shared" si="7"/>
        <v>0</v>
      </c>
      <c r="Q90" s="32"/>
      <c r="R90" s="33" t="s">
        <v>35</v>
      </c>
    </row>
    <row r="91" spans="2:18" ht="15" customHeight="1">
      <c r="B91" s="27"/>
      <c r="C91" s="28">
        <v>81</v>
      </c>
      <c r="D91" s="28">
        <v>1</v>
      </c>
      <c r="E91" s="28"/>
      <c r="F91" s="29" t="s">
        <v>204</v>
      </c>
      <c r="G91" s="29" t="s">
        <v>205</v>
      </c>
      <c r="H91" s="29" t="s">
        <v>206</v>
      </c>
      <c r="I91" s="62"/>
      <c r="J91" s="59"/>
      <c r="K91" s="64"/>
      <c r="L91" s="34">
        <v>0</v>
      </c>
      <c r="M91" s="1">
        <f t="shared" si="5"/>
        <v>0</v>
      </c>
      <c r="N91" s="35">
        <f t="shared" si="6"/>
        <v>0</v>
      </c>
      <c r="O91" s="2"/>
      <c r="P91" s="31">
        <f t="shared" si="7"/>
        <v>0</v>
      </c>
      <c r="Q91" s="32"/>
      <c r="R91" s="33" t="s">
        <v>35</v>
      </c>
    </row>
    <row r="92" spans="2:18" ht="15" customHeight="1">
      <c r="B92" s="27"/>
      <c r="C92" s="46">
        <v>82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63">
        <v>0</v>
      </c>
      <c r="J92" s="60">
        <v>0</v>
      </c>
      <c r="K92" s="65">
        <v>0</v>
      </c>
      <c r="L92" s="34">
        <v>0</v>
      </c>
      <c r="M92" s="1">
        <f t="shared" si="5"/>
        <v>0</v>
      </c>
      <c r="N92" s="35">
        <f t="shared" si="6"/>
        <v>0</v>
      </c>
      <c r="O92" s="2"/>
      <c r="P92" s="31">
        <f t="shared" si="7"/>
        <v>0</v>
      </c>
      <c r="Q92" s="32"/>
      <c r="R92" s="33" t="s">
        <v>35</v>
      </c>
    </row>
    <row r="93" spans="2:18" ht="15" customHeight="1">
      <c r="B93" s="27"/>
      <c r="C93" s="46">
        <v>83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63">
        <v>0</v>
      </c>
      <c r="J93" s="60">
        <v>0</v>
      </c>
      <c r="K93" s="65">
        <v>0</v>
      </c>
      <c r="L93" s="34">
        <v>0</v>
      </c>
      <c r="M93" s="1">
        <f t="shared" si="5"/>
        <v>0</v>
      </c>
      <c r="N93" s="35">
        <f t="shared" si="6"/>
        <v>0</v>
      </c>
      <c r="O93" s="2"/>
      <c r="P93" s="31">
        <f t="shared" si="7"/>
        <v>0</v>
      </c>
      <c r="Q93" s="32"/>
      <c r="R93" s="33" t="s">
        <v>35</v>
      </c>
    </row>
    <row r="94" spans="2:18" ht="15" customHeight="1">
      <c r="B94" s="27"/>
      <c r="C94" s="28">
        <v>84</v>
      </c>
      <c r="D94" s="28">
        <v>1</v>
      </c>
      <c r="E94" s="28"/>
      <c r="F94" s="29" t="s">
        <v>207</v>
      </c>
      <c r="G94" s="29" t="s">
        <v>208</v>
      </c>
      <c r="H94" s="29" t="s">
        <v>209</v>
      </c>
      <c r="I94" s="62"/>
      <c r="J94" s="59"/>
      <c r="K94" s="64"/>
      <c r="L94" s="34">
        <v>0</v>
      </c>
      <c r="M94" s="1">
        <f t="shared" si="5"/>
        <v>0</v>
      </c>
      <c r="N94" s="35">
        <f t="shared" si="6"/>
        <v>0</v>
      </c>
      <c r="O94" s="2"/>
      <c r="P94" s="31">
        <f t="shared" si="7"/>
        <v>0</v>
      </c>
      <c r="Q94" s="32"/>
      <c r="R94" s="33" t="s">
        <v>35</v>
      </c>
    </row>
    <row r="95" spans="2:18" ht="15" customHeight="1">
      <c r="B95" s="27"/>
      <c r="C95" s="46">
        <v>85</v>
      </c>
      <c r="D95" s="46">
        <v>1</v>
      </c>
      <c r="E95" s="46"/>
      <c r="F95" s="47" t="s">
        <v>210</v>
      </c>
      <c r="G95" s="47" t="s">
        <v>211</v>
      </c>
      <c r="H95" s="47" t="s">
        <v>212</v>
      </c>
      <c r="I95" s="62"/>
      <c r="J95" s="61" t="s">
        <v>73</v>
      </c>
      <c r="K95" s="64">
        <v>3.73</v>
      </c>
      <c r="L95" s="34">
        <v>0</v>
      </c>
      <c r="M95" s="1">
        <f t="shared" si="5"/>
        <v>3.73</v>
      </c>
      <c r="N95" s="35">
        <f t="shared" si="6"/>
        <v>3.73</v>
      </c>
      <c r="O95" s="2"/>
      <c r="P95" s="31">
        <f t="shared" si="7"/>
        <v>3.73</v>
      </c>
      <c r="Q95" s="32"/>
      <c r="R95" s="33" t="s">
        <v>35</v>
      </c>
    </row>
    <row r="96" spans="2:18" ht="15" customHeight="1">
      <c r="B96" s="27"/>
      <c r="C96" s="46">
        <v>86</v>
      </c>
      <c r="D96" s="46">
        <v>1</v>
      </c>
      <c r="E96" s="46"/>
      <c r="F96" s="47" t="s">
        <v>210</v>
      </c>
      <c r="G96" s="47" t="s">
        <v>213</v>
      </c>
      <c r="H96" s="47" t="s">
        <v>214</v>
      </c>
      <c r="I96" s="62"/>
      <c r="J96" s="61" t="s">
        <v>73</v>
      </c>
      <c r="K96" s="64">
        <v>3.06</v>
      </c>
      <c r="L96" s="34">
        <v>0</v>
      </c>
      <c r="M96" s="1">
        <f t="shared" si="5"/>
        <v>3.06</v>
      </c>
      <c r="N96" s="35">
        <f t="shared" si="6"/>
        <v>3.06</v>
      </c>
      <c r="O96" s="2"/>
      <c r="P96" s="31">
        <f t="shared" si="7"/>
        <v>3.06</v>
      </c>
      <c r="Q96" s="32"/>
      <c r="R96" s="33" t="s">
        <v>35</v>
      </c>
    </row>
    <row r="97" spans="2:18" ht="15" customHeight="1">
      <c r="B97" s="27"/>
      <c r="C97" s="46">
        <v>87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63">
        <v>0</v>
      </c>
      <c r="J97" s="60">
        <v>0</v>
      </c>
      <c r="K97" s="65">
        <v>0</v>
      </c>
      <c r="L97" s="34">
        <v>0</v>
      </c>
      <c r="M97" s="1">
        <f t="shared" si="5"/>
        <v>0</v>
      </c>
      <c r="N97" s="35">
        <f t="shared" si="6"/>
        <v>0</v>
      </c>
      <c r="O97" s="2"/>
      <c r="P97" s="31">
        <f t="shared" si="7"/>
        <v>0</v>
      </c>
      <c r="Q97" s="32"/>
      <c r="R97" s="33" t="s">
        <v>35</v>
      </c>
    </row>
    <row r="98" spans="2:18" ht="15" customHeight="1">
      <c r="B98" s="27"/>
      <c r="C98" s="28">
        <v>88</v>
      </c>
      <c r="D98" s="28">
        <v>1</v>
      </c>
      <c r="E98" s="28"/>
      <c r="F98" s="29" t="s">
        <v>215</v>
      </c>
      <c r="G98" s="29" t="s">
        <v>216</v>
      </c>
      <c r="H98" s="29" t="s">
        <v>217</v>
      </c>
      <c r="I98" s="62"/>
      <c r="J98" s="59"/>
      <c r="K98" s="64"/>
      <c r="L98" s="34">
        <v>0</v>
      </c>
      <c r="M98" s="1">
        <f t="shared" si="5"/>
        <v>0</v>
      </c>
      <c r="N98" s="35">
        <f t="shared" si="6"/>
        <v>0</v>
      </c>
      <c r="O98" s="2"/>
      <c r="P98" s="31">
        <f t="shared" si="7"/>
        <v>0</v>
      </c>
      <c r="Q98" s="32"/>
      <c r="R98" s="33" t="s">
        <v>35</v>
      </c>
    </row>
    <row r="99" spans="2:18" ht="15" customHeight="1">
      <c r="B99" s="27"/>
      <c r="C99" s="28">
        <v>89</v>
      </c>
      <c r="D99" s="28">
        <v>2</v>
      </c>
      <c r="E99" s="28"/>
      <c r="F99" s="29" t="s">
        <v>218</v>
      </c>
      <c r="G99" s="29" t="s">
        <v>219</v>
      </c>
      <c r="H99" s="29" t="s">
        <v>220</v>
      </c>
      <c r="I99" s="62"/>
      <c r="J99" s="59"/>
      <c r="K99" s="64"/>
      <c r="L99" s="34">
        <v>0</v>
      </c>
      <c r="M99" s="1">
        <f t="shared" si="5"/>
        <v>0</v>
      </c>
      <c r="N99" s="35">
        <f t="shared" si="6"/>
        <v>0</v>
      </c>
      <c r="O99" s="2"/>
      <c r="P99" s="31">
        <f t="shared" si="7"/>
        <v>0</v>
      </c>
      <c r="Q99" s="32"/>
      <c r="R99" s="33"/>
    </row>
    <row r="100" spans="2:18" ht="15" customHeight="1">
      <c r="B100" s="27"/>
      <c r="C100" s="28">
        <v>90</v>
      </c>
      <c r="D100" s="28">
        <v>2</v>
      </c>
      <c r="E100" s="28"/>
      <c r="F100" s="29" t="s">
        <v>218</v>
      </c>
      <c r="G100" s="29" t="s">
        <v>221</v>
      </c>
      <c r="H100" s="29" t="s">
        <v>222</v>
      </c>
      <c r="I100" s="62"/>
      <c r="J100" s="59"/>
      <c r="K100" s="64"/>
      <c r="L100" s="34">
        <v>0</v>
      </c>
      <c r="M100" s="1">
        <f t="shared" si="5"/>
        <v>0</v>
      </c>
      <c r="N100" s="35">
        <f t="shared" si="6"/>
        <v>0</v>
      </c>
      <c r="O100" s="2"/>
      <c r="P100" s="31">
        <f t="shared" si="7"/>
        <v>0</v>
      </c>
      <c r="Q100" s="32"/>
      <c r="R100" s="33"/>
    </row>
    <row r="101" spans="2:18" ht="15" customHeight="1">
      <c r="B101" s="27"/>
      <c r="C101" s="28">
        <v>91</v>
      </c>
      <c r="D101" s="28">
        <v>1</v>
      </c>
      <c r="E101" s="28"/>
      <c r="F101" s="29" t="s">
        <v>223</v>
      </c>
      <c r="G101" s="29" t="s">
        <v>224</v>
      </c>
      <c r="H101" s="29" t="s">
        <v>225</v>
      </c>
      <c r="I101" s="62"/>
      <c r="J101" s="59"/>
      <c r="K101" s="64"/>
      <c r="L101" s="34">
        <v>0</v>
      </c>
      <c r="M101" s="1">
        <f t="shared" si="5"/>
        <v>0</v>
      </c>
      <c r="N101" s="35">
        <f t="shared" si="6"/>
        <v>0</v>
      </c>
      <c r="O101" s="2"/>
      <c r="P101" s="31">
        <f t="shared" si="7"/>
        <v>0</v>
      </c>
      <c r="Q101" s="32"/>
      <c r="R101" s="33"/>
    </row>
    <row r="102" spans="2:18" ht="15" customHeight="1">
      <c r="B102" s="27"/>
      <c r="C102" s="28">
        <v>92</v>
      </c>
      <c r="D102" s="28">
        <v>1</v>
      </c>
      <c r="E102" s="28"/>
      <c r="F102" s="29" t="s">
        <v>226</v>
      </c>
      <c r="G102" s="29" t="s">
        <v>227</v>
      </c>
      <c r="H102" s="29" t="s">
        <v>228</v>
      </c>
      <c r="I102" s="62"/>
      <c r="J102" s="59"/>
      <c r="K102" s="64"/>
      <c r="L102" s="34">
        <v>0</v>
      </c>
      <c r="M102" s="1">
        <f t="shared" si="5"/>
        <v>0</v>
      </c>
      <c r="N102" s="35">
        <f t="shared" si="6"/>
        <v>0</v>
      </c>
      <c r="O102" s="2"/>
      <c r="P102" s="31">
        <f t="shared" si="7"/>
        <v>0</v>
      </c>
      <c r="Q102" s="32"/>
      <c r="R102" s="33"/>
    </row>
    <row r="103" spans="2:18" ht="15" customHeight="1">
      <c r="B103" s="27"/>
      <c r="C103" s="28">
        <v>93</v>
      </c>
      <c r="D103" s="28">
        <v>3</v>
      </c>
      <c r="E103" s="28"/>
      <c r="F103" s="29" t="s">
        <v>229</v>
      </c>
      <c r="G103" s="29" t="s">
        <v>230</v>
      </c>
      <c r="H103" s="29" t="s">
        <v>231</v>
      </c>
      <c r="I103" s="62"/>
      <c r="J103" s="59"/>
      <c r="K103" s="64"/>
      <c r="L103" s="34">
        <v>0</v>
      </c>
      <c r="M103" s="1">
        <f t="shared" si="5"/>
        <v>0</v>
      </c>
      <c r="N103" s="35">
        <f t="shared" si="6"/>
        <v>0</v>
      </c>
      <c r="O103" s="2"/>
      <c r="P103" s="31">
        <f t="shared" si="7"/>
        <v>0</v>
      </c>
      <c r="Q103" s="32"/>
      <c r="R103" s="33"/>
    </row>
    <row r="104" spans="2:18" ht="15" customHeight="1">
      <c r="B104" s="27"/>
      <c r="C104" s="28">
        <v>94</v>
      </c>
      <c r="D104" s="28">
        <v>3</v>
      </c>
      <c r="E104" s="28"/>
      <c r="F104" s="29" t="s">
        <v>232</v>
      </c>
      <c r="G104" s="29" t="s">
        <v>233</v>
      </c>
      <c r="H104" s="29" t="s">
        <v>234</v>
      </c>
      <c r="I104" s="62"/>
      <c r="J104" s="59"/>
      <c r="K104" s="64"/>
      <c r="L104" s="34">
        <v>0</v>
      </c>
      <c r="M104" s="1">
        <f t="shared" si="5"/>
        <v>0</v>
      </c>
      <c r="N104" s="35">
        <f t="shared" si="6"/>
        <v>0</v>
      </c>
      <c r="O104" s="2"/>
      <c r="P104" s="31">
        <f t="shared" si="7"/>
        <v>0</v>
      </c>
      <c r="Q104" s="32"/>
      <c r="R104" s="33"/>
    </row>
    <row r="105" spans="2:18" ht="15" customHeight="1">
      <c r="B105" s="27"/>
      <c r="C105" s="28">
        <v>95</v>
      </c>
      <c r="D105" s="28">
        <v>1</v>
      </c>
      <c r="E105" s="28"/>
      <c r="F105" s="29" t="s">
        <v>235</v>
      </c>
      <c r="G105" s="29" t="s">
        <v>236</v>
      </c>
      <c r="H105" s="29" t="s">
        <v>237</v>
      </c>
      <c r="I105" s="62"/>
      <c r="J105" s="59"/>
      <c r="K105" s="64"/>
      <c r="L105" s="34">
        <v>0</v>
      </c>
      <c r="M105" s="1">
        <f t="shared" si="5"/>
        <v>0</v>
      </c>
      <c r="N105" s="35">
        <f t="shared" si="6"/>
        <v>0</v>
      </c>
      <c r="O105" s="2"/>
      <c r="P105" s="31">
        <f t="shared" si="7"/>
        <v>0</v>
      </c>
      <c r="Q105" s="32"/>
      <c r="R105" s="33"/>
    </row>
    <row r="106" spans="2:18" ht="15" customHeight="1">
      <c r="B106" s="27"/>
      <c r="C106" s="28">
        <v>96</v>
      </c>
      <c r="D106" s="28">
        <v>1</v>
      </c>
      <c r="E106" s="28"/>
      <c r="F106" s="29" t="s">
        <v>238</v>
      </c>
      <c r="G106" s="29" t="s">
        <v>239</v>
      </c>
      <c r="H106" s="29" t="s">
        <v>240</v>
      </c>
      <c r="I106" s="62"/>
      <c r="J106" s="59"/>
      <c r="K106" s="64"/>
      <c r="L106" s="34">
        <v>0</v>
      </c>
      <c r="M106" s="1">
        <f t="shared" si="5"/>
        <v>0</v>
      </c>
      <c r="N106" s="35">
        <f t="shared" si="6"/>
        <v>0</v>
      </c>
      <c r="O106" s="2"/>
      <c r="P106" s="31">
        <f t="shared" si="7"/>
        <v>0</v>
      </c>
      <c r="Q106" s="32"/>
      <c r="R106" s="33"/>
    </row>
    <row r="107" spans="2:18" ht="15" customHeight="1">
      <c r="B107" s="27"/>
      <c r="C107" s="28">
        <v>97</v>
      </c>
      <c r="D107" s="28">
        <v>1</v>
      </c>
      <c r="E107" s="28"/>
      <c r="F107" s="29" t="s">
        <v>241</v>
      </c>
      <c r="G107" s="29" t="s">
        <v>242</v>
      </c>
      <c r="H107" s="29" t="s">
        <v>243</v>
      </c>
      <c r="I107" s="62"/>
      <c r="J107" s="59"/>
      <c r="K107" s="64"/>
      <c r="L107" s="34">
        <v>0</v>
      </c>
      <c r="M107" s="1">
        <f t="shared" ref="M107:M138" si="8">SUM(100-L107)/100*K107</f>
        <v>0</v>
      </c>
      <c r="N107" s="35">
        <f t="shared" ref="N107:N138" si="9">SUM(D107*M107)</f>
        <v>0</v>
      </c>
      <c r="O107" s="2"/>
      <c r="P107" s="31">
        <f t="shared" si="7"/>
        <v>0</v>
      </c>
      <c r="Q107" s="32"/>
      <c r="R107" s="33"/>
    </row>
    <row r="108" spans="2:18" ht="15" customHeight="1">
      <c r="B108" s="27"/>
      <c r="C108" s="28">
        <v>98</v>
      </c>
      <c r="D108" s="28">
        <v>1</v>
      </c>
      <c r="E108" s="28" t="s">
        <v>244</v>
      </c>
      <c r="F108" s="29" t="s">
        <v>86</v>
      </c>
      <c r="G108" s="29" t="s">
        <v>245</v>
      </c>
      <c r="H108" s="29" t="s">
        <v>246</v>
      </c>
      <c r="I108" s="62"/>
      <c r="J108" s="59"/>
      <c r="K108" s="64"/>
      <c r="L108" s="34">
        <v>0</v>
      </c>
      <c r="M108" s="1">
        <f t="shared" si="8"/>
        <v>0</v>
      </c>
      <c r="N108" s="35">
        <f t="shared" si="9"/>
        <v>0</v>
      </c>
      <c r="O108" s="2"/>
      <c r="P108" s="31">
        <f t="shared" si="7"/>
        <v>0</v>
      </c>
      <c r="Q108" s="32"/>
      <c r="R108" s="33"/>
    </row>
    <row r="109" spans="2:18" ht="15" customHeight="1">
      <c r="B109" s="27"/>
      <c r="C109" s="28">
        <v>99</v>
      </c>
      <c r="D109" s="28">
        <v>8</v>
      </c>
      <c r="E109" s="28"/>
      <c r="F109" s="29" t="s">
        <v>247</v>
      </c>
      <c r="G109" s="29" t="s">
        <v>219</v>
      </c>
      <c r="H109" s="29" t="s">
        <v>248</v>
      </c>
      <c r="I109" s="62"/>
      <c r="J109" s="59"/>
      <c r="K109" s="64"/>
      <c r="L109" s="34">
        <v>0</v>
      </c>
      <c r="M109" s="1">
        <f t="shared" si="8"/>
        <v>0</v>
      </c>
      <c r="N109" s="35">
        <f t="shared" si="9"/>
        <v>0</v>
      </c>
      <c r="O109" s="2"/>
      <c r="P109" s="31">
        <f t="shared" si="7"/>
        <v>0</v>
      </c>
      <c r="Q109" s="32"/>
      <c r="R109" s="33"/>
    </row>
    <row r="110" spans="2:18" ht="15" customHeight="1">
      <c r="B110" s="27"/>
      <c r="C110" s="46">
        <v>100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63">
        <v>0</v>
      </c>
      <c r="J110" s="60">
        <v>0</v>
      </c>
      <c r="K110" s="65">
        <v>0</v>
      </c>
      <c r="L110" s="34">
        <v>0</v>
      </c>
      <c r="M110" s="1">
        <f t="shared" si="8"/>
        <v>0</v>
      </c>
      <c r="N110" s="35">
        <f t="shared" si="9"/>
        <v>0</v>
      </c>
      <c r="O110" s="2"/>
      <c r="P110" s="31">
        <f t="shared" si="7"/>
        <v>0</v>
      </c>
      <c r="Q110" s="32"/>
      <c r="R110" s="33"/>
    </row>
    <row r="111" spans="2:18" ht="15" customHeight="1">
      <c r="B111" s="27"/>
      <c r="C111" s="28">
        <v>101</v>
      </c>
      <c r="D111" s="28">
        <v>13</v>
      </c>
      <c r="E111" s="28"/>
      <c r="F111" s="29" t="s">
        <v>249</v>
      </c>
      <c r="G111" s="29" t="s">
        <v>250</v>
      </c>
      <c r="H111" s="29" t="s">
        <v>251</v>
      </c>
      <c r="I111" s="62"/>
      <c r="J111" s="59"/>
      <c r="K111" s="64"/>
      <c r="L111" s="34">
        <v>0</v>
      </c>
      <c r="M111" s="1">
        <f t="shared" si="8"/>
        <v>0</v>
      </c>
      <c r="N111" s="35">
        <f t="shared" si="9"/>
        <v>0</v>
      </c>
      <c r="O111" s="2"/>
      <c r="P111" s="31">
        <f t="shared" si="7"/>
        <v>0</v>
      </c>
      <c r="Q111" s="32"/>
      <c r="R111" s="33"/>
    </row>
    <row r="112" spans="2:18" ht="15" customHeight="1">
      <c r="B112" s="27"/>
      <c r="C112" s="28">
        <v>102</v>
      </c>
      <c r="D112" s="28">
        <v>4</v>
      </c>
      <c r="E112" s="28"/>
      <c r="F112" s="29" t="s">
        <v>252</v>
      </c>
      <c r="G112" s="29" t="s">
        <v>253</v>
      </c>
      <c r="H112" s="29" t="s">
        <v>254</v>
      </c>
      <c r="I112" s="62"/>
      <c r="J112" s="59"/>
      <c r="K112" s="64"/>
      <c r="L112" s="34">
        <v>0</v>
      </c>
      <c r="M112" s="1">
        <f t="shared" si="8"/>
        <v>0</v>
      </c>
      <c r="N112" s="35">
        <f t="shared" si="9"/>
        <v>0</v>
      </c>
      <c r="O112" s="2"/>
      <c r="P112" s="31">
        <f t="shared" si="7"/>
        <v>0</v>
      </c>
      <c r="Q112" s="32"/>
      <c r="R112" s="33"/>
    </row>
    <row r="113" spans="2:18" ht="15" customHeight="1">
      <c r="B113" s="27"/>
      <c r="C113" s="28">
        <v>103</v>
      </c>
      <c r="D113" s="28">
        <v>2</v>
      </c>
      <c r="E113" s="28"/>
      <c r="F113" s="29" t="s">
        <v>255</v>
      </c>
      <c r="G113" s="29" t="s">
        <v>256</v>
      </c>
      <c r="H113" s="29" t="s">
        <v>257</v>
      </c>
      <c r="I113" s="62"/>
      <c r="J113" s="59"/>
      <c r="K113" s="64"/>
      <c r="L113" s="34">
        <v>0</v>
      </c>
      <c r="M113" s="1">
        <f t="shared" si="8"/>
        <v>0</v>
      </c>
      <c r="N113" s="35">
        <f t="shared" si="9"/>
        <v>0</v>
      </c>
      <c r="O113" s="2"/>
      <c r="P113" s="31">
        <f t="shared" si="7"/>
        <v>0</v>
      </c>
      <c r="Q113" s="32"/>
      <c r="R113" s="33"/>
    </row>
    <row r="114" spans="2:18" ht="15" customHeight="1">
      <c r="B114" s="27"/>
      <c r="C114" s="28">
        <v>104</v>
      </c>
      <c r="D114" s="28">
        <v>3</v>
      </c>
      <c r="E114" s="28"/>
      <c r="F114" s="29" t="s">
        <v>258</v>
      </c>
      <c r="G114" s="29" t="s">
        <v>259</v>
      </c>
      <c r="H114" s="29" t="s">
        <v>260</v>
      </c>
      <c r="I114" s="62"/>
      <c r="J114" s="59"/>
      <c r="K114" s="64"/>
      <c r="L114" s="34">
        <v>0</v>
      </c>
      <c r="M114" s="1">
        <f t="shared" si="8"/>
        <v>0</v>
      </c>
      <c r="N114" s="35">
        <f t="shared" si="9"/>
        <v>0</v>
      </c>
      <c r="O114" s="2"/>
      <c r="P114" s="31">
        <f t="shared" si="7"/>
        <v>0</v>
      </c>
      <c r="Q114" s="32"/>
      <c r="R114" s="33"/>
    </row>
    <row r="115" spans="2:18" ht="15" customHeight="1">
      <c r="B115" s="27"/>
      <c r="C115" s="28">
        <v>105</v>
      </c>
      <c r="D115" s="28">
        <v>6</v>
      </c>
      <c r="E115" s="28"/>
      <c r="F115" s="29" t="s">
        <v>261</v>
      </c>
      <c r="G115" s="29" t="s">
        <v>262</v>
      </c>
      <c r="H115" s="29" t="s">
        <v>263</v>
      </c>
      <c r="I115" s="62"/>
      <c r="J115" s="59"/>
      <c r="K115" s="64"/>
      <c r="L115" s="34">
        <v>0</v>
      </c>
      <c r="M115" s="1">
        <f t="shared" si="8"/>
        <v>0</v>
      </c>
      <c r="N115" s="35">
        <f t="shared" si="9"/>
        <v>0</v>
      </c>
      <c r="O115" s="2"/>
      <c r="P115" s="31">
        <f t="shared" si="7"/>
        <v>0</v>
      </c>
      <c r="Q115" s="32"/>
      <c r="R115" s="33"/>
    </row>
    <row r="116" spans="2:18" ht="15" customHeight="1">
      <c r="B116" s="27"/>
      <c r="C116" s="28">
        <v>106</v>
      </c>
      <c r="D116" s="28">
        <v>1</v>
      </c>
      <c r="E116" s="28"/>
      <c r="F116" s="29" t="s">
        <v>264</v>
      </c>
      <c r="G116" s="29" t="s">
        <v>265</v>
      </c>
      <c r="H116" s="29" t="s">
        <v>266</v>
      </c>
      <c r="I116" s="62"/>
      <c r="J116" s="59"/>
      <c r="K116" s="64"/>
      <c r="L116" s="34">
        <v>0</v>
      </c>
      <c r="M116" s="1">
        <f t="shared" si="8"/>
        <v>0</v>
      </c>
      <c r="N116" s="35">
        <f t="shared" si="9"/>
        <v>0</v>
      </c>
      <c r="O116" s="2"/>
      <c r="P116" s="31">
        <f t="shared" si="7"/>
        <v>0</v>
      </c>
      <c r="Q116" s="32"/>
      <c r="R116" s="33" t="s">
        <v>35</v>
      </c>
    </row>
    <row r="117" spans="2:18" ht="15" customHeight="1">
      <c r="B117" s="27"/>
      <c r="C117" s="28">
        <v>107</v>
      </c>
      <c r="D117" s="28">
        <v>1</v>
      </c>
      <c r="E117" s="28"/>
      <c r="F117" s="29" t="s">
        <v>267</v>
      </c>
      <c r="G117" s="29" t="s">
        <v>268</v>
      </c>
      <c r="H117" s="29" t="s">
        <v>269</v>
      </c>
      <c r="I117" s="62"/>
      <c r="J117" s="59"/>
      <c r="K117" s="64"/>
      <c r="L117" s="34">
        <v>0</v>
      </c>
      <c r="M117" s="1">
        <f t="shared" si="8"/>
        <v>0</v>
      </c>
      <c r="N117" s="35">
        <f t="shared" si="9"/>
        <v>0</v>
      </c>
      <c r="O117" s="2"/>
      <c r="P117" s="31">
        <f t="shared" si="7"/>
        <v>0</v>
      </c>
      <c r="Q117" s="32"/>
      <c r="R117" s="33" t="s">
        <v>35</v>
      </c>
    </row>
    <row r="118" spans="2:18" ht="15" customHeight="1">
      <c r="B118" s="27"/>
      <c r="C118" s="28">
        <v>108</v>
      </c>
      <c r="D118" s="28">
        <v>1</v>
      </c>
      <c r="E118" s="28"/>
      <c r="F118" s="29" t="s">
        <v>270</v>
      </c>
      <c r="G118" s="29" t="s">
        <v>271</v>
      </c>
      <c r="H118" s="29" t="s">
        <v>272</v>
      </c>
      <c r="I118" s="62"/>
      <c r="J118" s="59"/>
      <c r="K118" s="64"/>
      <c r="L118" s="34">
        <v>0</v>
      </c>
      <c r="M118" s="1">
        <f t="shared" si="8"/>
        <v>0</v>
      </c>
      <c r="N118" s="35">
        <f t="shared" si="9"/>
        <v>0</v>
      </c>
      <c r="O118" s="2"/>
      <c r="P118" s="31">
        <f t="shared" si="7"/>
        <v>0</v>
      </c>
      <c r="Q118" s="32"/>
      <c r="R118" s="33" t="s">
        <v>35</v>
      </c>
    </row>
    <row r="119" spans="2:18" ht="15" customHeight="1">
      <c r="B119" s="27"/>
      <c r="C119" s="28">
        <v>109</v>
      </c>
      <c r="D119" s="28">
        <v>1</v>
      </c>
      <c r="E119" s="28"/>
      <c r="F119" s="29" t="s">
        <v>273</v>
      </c>
      <c r="G119" s="29" t="s">
        <v>274</v>
      </c>
      <c r="H119" s="29" t="s">
        <v>275</v>
      </c>
      <c r="I119" s="62"/>
      <c r="J119" s="59"/>
      <c r="K119" s="64"/>
      <c r="L119" s="34">
        <v>0</v>
      </c>
      <c r="M119" s="1">
        <f t="shared" si="8"/>
        <v>0</v>
      </c>
      <c r="N119" s="35">
        <f t="shared" si="9"/>
        <v>0</v>
      </c>
      <c r="O119" s="2"/>
      <c r="P119" s="31">
        <f t="shared" si="7"/>
        <v>0</v>
      </c>
      <c r="Q119" s="32"/>
      <c r="R119" s="33" t="s">
        <v>35</v>
      </c>
    </row>
    <row r="120" spans="2:18" ht="15" customHeight="1">
      <c r="B120" s="27"/>
      <c r="C120" s="46">
        <v>110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63">
        <v>0</v>
      </c>
      <c r="J120" s="60">
        <v>0</v>
      </c>
      <c r="K120" s="65">
        <v>0</v>
      </c>
      <c r="L120" s="34">
        <v>0</v>
      </c>
      <c r="M120" s="1">
        <f t="shared" si="8"/>
        <v>0</v>
      </c>
      <c r="N120" s="35">
        <f t="shared" si="9"/>
        <v>0</v>
      </c>
      <c r="O120" s="2"/>
      <c r="P120" s="31">
        <f t="shared" si="7"/>
        <v>0</v>
      </c>
      <c r="Q120" s="32"/>
      <c r="R120" s="33" t="s">
        <v>35</v>
      </c>
    </row>
    <row r="121" spans="2:18" ht="15" customHeight="1">
      <c r="B121" s="27"/>
      <c r="C121" s="28">
        <v>111</v>
      </c>
      <c r="D121" s="28">
        <v>10</v>
      </c>
      <c r="E121" s="28"/>
      <c r="F121" s="29" t="s">
        <v>276</v>
      </c>
      <c r="G121" s="29" t="s">
        <v>277</v>
      </c>
      <c r="H121" s="29" t="s">
        <v>278</v>
      </c>
      <c r="I121" s="62"/>
      <c r="J121" s="59"/>
      <c r="K121" s="64"/>
      <c r="L121" s="34">
        <v>0</v>
      </c>
      <c r="M121" s="1">
        <f t="shared" si="8"/>
        <v>0</v>
      </c>
      <c r="N121" s="35">
        <f t="shared" si="9"/>
        <v>0</v>
      </c>
      <c r="O121" s="2"/>
      <c r="P121" s="31">
        <f t="shared" si="7"/>
        <v>0</v>
      </c>
      <c r="Q121" s="32"/>
      <c r="R121" s="33" t="s">
        <v>35</v>
      </c>
    </row>
    <row r="122" spans="2:18" ht="15" customHeight="1">
      <c r="B122" s="27"/>
      <c r="C122" s="28">
        <v>112</v>
      </c>
      <c r="D122" s="28">
        <v>3</v>
      </c>
      <c r="E122" s="28"/>
      <c r="F122" s="29" t="s">
        <v>279</v>
      </c>
      <c r="G122" s="29" t="s">
        <v>253</v>
      </c>
      <c r="H122" s="29" t="s">
        <v>280</v>
      </c>
      <c r="I122" s="62"/>
      <c r="J122" s="59"/>
      <c r="K122" s="64"/>
      <c r="L122" s="34">
        <v>0</v>
      </c>
      <c r="M122" s="1">
        <f t="shared" si="8"/>
        <v>0</v>
      </c>
      <c r="N122" s="35">
        <f t="shared" si="9"/>
        <v>0</v>
      </c>
      <c r="O122" s="2"/>
      <c r="P122" s="31">
        <f t="shared" si="7"/>
        <v>0</v>
      </c>
      <c r="Q122" s="32"/>
      <c r="R122" s="33" t="s">
        <v>35</v>
      </c>
    </row>
    <row r="123" spans="2:18" ht="15" customHeight="1">
      <c r="B123" s="27"/>
      <c r="C123" s="28">
        <v>113</v>
      </c>
      <c r="D123" s="28">
        <v>2</v>
      </c>
      <c r="E123" s="28"/>
      <c r="F123" s="29" t="s">
        <v>86</v>
      </c>
      <c r="G123" s="29" t="s">
        <v>281</v>
      </c>
      <c r="H123" s="29" t="s">
        <v>282</v>
      </c>
      <c r="I123" s="62"/>
      <c r="J123" s="59"/>
      <c r="K123" s="64"/>
      <c r="L123" s="34">
        <v>0</v>
      </c>
      <c r="M123" s="1">
        <f t="shared" si="8"/>
        <v>0</v>
      </c>
      <c r="N123" s="35">
        <f t="shared" si="9"/>
        <v>0</v>
      </c>
      <c r="O123" s="2"/>
      <c r="P123" s="31">
        <f t="shared" si="7"/>
        <v>0</v>
      </c>
      <c r="Q123" s="32"/>
      <c r="R123" s="33" t="s">
        <v>35</v>
      </c>
    </row>
    <row r="124" spans="2:18" ht="15" customHeight="1">
      <c r="B124" s="27"/>
      <c r="C124" s="46">
        <v>114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63">
        <v>0</v>
      </c>
      <c r="J124" s="60">
        <v>0</v>
      </c>
      <c r="K124" s="65">
        <v>0</v>
      </c>
      <c r="L124" s="34">
        <v>0</v>
      </c>
      <c r="M124" s="1">
        <f t="shared" si="8"/>
        <v>0</v>
      </c>
      <c r="N124" s="35">
        <f t="shared" si="9"/>
        <v>0</v>
      </c>
      <c r="O124" s="2"/>
      <c r="P124" s="31">
        <f t="shared" si="7"/>
        <v>0</v>
      </c>
      <c r="Q124" s="32"/>
      <c r="R124" s="33" t="s">
        <v>35</v>
      </c>
    </row>
    <row r="125" spans="2:18" ht="15" customHeight="1">
      <c r="B125" s="27"/>
      <c r="C125" s="28">
        <v>115</v>
      </c>
      <c r="D125" s="28">
        <v>1</v>
      </c>
      <c r="E125" s="28"/>
      <c r="F125" s="29" t="s">
        <v>283</v>
      </c>
      <c r="G125" s="29" t="s">
        <v>284</v>
      </c>
      <c r="H125" s="29" t="s">
        <v>285</v>
      </c>
      <c r="I125" s="62"/>
      <c r="J125" s="59"/>
      <c r="K125" s="64"/>
      <c r="L125" s="34">
        <v>0</v>
      </c>
      <c r="M125" s="1">
        <f t="shared" si="8"/>
        <v>0</v>
      </c>
      <c r="N125" s="35">
        <f t="shared" si="9"/>
        <v>0</v>
      </c>
      <c r="O125" s="2"/>
      <c r="P125" s="31">
        <f t="shared" si="7"/>
        <v>0</v>
      </c>
      <c r="Q125" s="32"/>
      <c r="R125" s="33" t="s">
        <v>35</v>
      </c>
    </row>
    <row r="126" spans="2:18" ht="15" customHeight="1">
      <c r="B126" s="27"/>
      <c r="C126" s="28">
        <v>116</v>
      </c>
      <c r="D126" s="28">
        <v>1</v>
      </c>
      <c r="E126" s="28"/>
      <c r="F126" s="29" t="s">
        <v>286</v>
      </c>
      <c r="G126" s="29" t="s">
        <v>287</v>
      </c>
      <c r="H126" s="29" t="s">
        <v>288</v>
      </c>
      <c r="I126" s="62"/>
      <c r="J126" s="59"/>
      <c r="K126" s="64"/>
      <c r="L126" s="34">
        <v>0</v>
      </c>
      <c r="M126" s="1">
        <f t="shared" si="8"/>
        <v>0</v>
      </c>
      <c r="N126" s="35">
        <f t="shared" si="9"/>
        <v>0</v>
      </c>
      <c r="O126" s="2"/>
      <c r="P126" s="31">
        <f t="shared" si="7"/>
        <v>0</v>
      </c>
      <c r="Q126" s="32"/>
      <c r="R126" s="33" t="s">
        <v>35</v>
      </c>
    </row>
    <row r="127" spans="2:18" ht="15" customHeight="1">
      <c r="B127" s="27"/>
      <c r="C127" s="28">
        <v>117</v>
      </c>
      <c r="D127" s="28">
        <v>2</v>
      </c>
      <c r="E127" s="28"/>
      <c r="F127" s="29" t="s">
        <v>289</v>
      </c>
      <c r="G127" s="29" t="s">
        <v>290</v>
      </c>
      <c r="H127" s="29" t="s">
        <v>291</v>
      </c>
      <c r="I127" s="62"/>
      <c r="J127" s="59"/>
      <c r="K127" s="64"/>
      <c r="L127" s="34">
        <v>0</v>
      </c>
      <c r="M127" s="1">
        <f t="shared" si="8"/>
        <v>0</v>
      </c>
      <c r="N127" s="35">
        <f t="shared" si="9"/>
        <v>0</v>
      </c>
      <c r="O127" s="2"/>
      <c r="P127" s="31">
        <f t="shared" si="7"/>
        <v>0</v>
      </c>
      <c r="Q127" s="32"/>
      <c r="R127" s="33" t="s">
        <v>35</v>
      </c>
    </row>
    <row r="128" spans="2:18" ht="15" customHeight="1">
      <c r="B128" s="27"/>
      <c r="C128" s="46">
        <v>118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63">
        <v>0</v>
      </c>
      <c r="J128" s="60">
        <v>0</v>
      </c>
      <c r="K128" s="65">
        <v>0</v>
      </c>
      <c r="L128" s="34">
        <v>0</v>
      </c>
      <c r="M128" s="1">
        <f t="shared" si="8"/>
        <v>0</v>
      </c>
      <c r="N128" s="35">
        <f t="shared" si="9"/>
        <v>0</v>
      </c>
      <c r="O128" s="2"/>
      <c r="P128" s="31">
        <f t="shared" si="7"/>
        <v>0</v>
      </c>
      <c r="Q128" s="32"/>
      <c r="R128" s="33" t="s">
        <v>35</v>
      </c>
    </row>
    <row r="129" spans="2:18" ht="15" customHeight="1">
      <c r="B129" s="27"/>
      <c r="C129" s="28">
        <v>119</v>
      </c>
      <c r="D129" s="28">
        <v>2</v>
      </c>
      <c r="E129" s="28"/>
      <c r="F129" s="29" t="s">
        <v>292</v>
      </c>
      <c r="G129" s="29" t="s">
        <v>293</v>
      </c>
      <c r="H129" s="29" t="s">
        <v>294</v>
      </c>
      <c r="I129" s="62"/>
      <c r="J129" s="59"/>
      <c r="K129" s="64"/>
      <c r="L129" s="34">
        <v>0</v>
      </c>
      <c r="M129" s="1">
        <f t="shared" si="8"/>
        <v>0</v>
      </c>
      <c r="N129" s="35">
        <f t="shared" si="9"/>
        <v>0</v>
      </c>
      <c r="O129" s="2"/>
      <c r="P129" s="31">
        <f t="shared" si="7"/>
        <v>0</v>
      </c>
      <c r="Q129" s="32"/>
      <c r="R129" s="33" t="s">
        <v>35</v>
      </c>
    </row>
    <row r="130" spans="2:18" ht="15" customHeight="1">
      <c r="B130" s="27"/>
      <c r="C130" s="46">
        <v>120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63">
        <v>0</v>
      </c>
      <c r="J130" s="60">
        <v>0</v>
      </c>
      <c r="K130" s="65">
        <v>0</v>
      </c>
      <c r="L130" s="34">
        <v>0</v>
      </c>
      <c r="M130" s="1">
        <f t="shared" si="8"/>
        <v>0</v>
      </c>
      <c r="N130" s="35">
        <f t="shared" si="9"/>
        <v>0</v>
      </c>
      <c r="O130" s="2"/>
      <c r="P130" s="31">
        <f t="shared" si="7"/>
        <v>0</v>
      </c>
      <c r="Q130" s="32"/>
      <c r="R130" s="33" t="s">
        <v>35</v>
      </c>
    </row>
    <row r="131" spans="2:18" ht="15" customHeight="1">
      <c r="B131" s="27"/>
      <c r="C131" s="28">
        <v>121</v>
      </c>
      <c r="D131" s="28">
        <v>1</v>
      </c>
      <c r="E131" s="28"/>
      <c r="F131" s="29" t="s">
        <v>295</v>
      </c>
      <c r="G131" s="29" t="s">
        <v>296</v>
      </c>
      <c r="H131" s="29" t="s">
        <v>297</v>
      </c>
      <c r="I131" s="62"/>
      <c r="J131" s="59"/>
      <c r="K131" s="64"/>
      <c r="L131" s="34">
        <v>0</v>
      </c>
      <c r="M131" s="1">
        <f t="shared" si="8"/>
        <v>0</v>
      </c>
      <c r="N131" s="35">
        <f t="shared" si="9"/>
        <v>0</v>
      </c>
      <c r="O131" s="2"/>
      <c r="P131" s="31">
        <f t="shared" si="7"/>
        <v>0</v>
      </c>
      <c r="Q131" s="32"/>
      <c r="R131" s="33" t="s">
        <v>35</v>
      </c>
    </row>
    <row r="132" spans="2:18" ht="15" customHeight="1">
      <c r="B132" s="27"/>
      <c r="C132" s="28">
        <v>122</v>
      </c>
      <c r="D132" s="28">
        <v>1</v>
      </c>
      <c r="E132" s="28"/>
      <c r="F132" s="29" t="s">
        <v>298</v>
      </c>
      <c r="G132" s="29" t="s">
        <v>299</v>
      </c>
      <c r="H132" s="29" t="s">
        <v>300</v>
      </c>
      <c r="I132" s="62"/>
      <c r="J132" s="59"/>
      <c r="K132" s="64"/>
      <c r="L132" s="34">
        <v>0</v>
      </c>
      <c r="M132" s="1">
        <f t="shared" si="8"/>
        <v>0</v>
      </c>
      <c r="N132" s="35">
        <f t="shared" si="9"/>
        <v>0</v>
      </c>
      <c r="O132" s="2"/>
      <c r="P132" s="31">
        <f t="shared" si="7"/>
        <v>0</v>
      </c>
      <c r="Q132" s="32"/>
      <c r="R132" s="33" t="s">
        <v>35</v>
      </c>
    </row>
    <row r="133" spans="2:18" ht="15" customHeight="1">
      <c r="B133" s="27"/>
      <c r="C133" s="28">
        <v>13</v>
      </c>
      <c r="D133" s="28">
        <v>1</v>
      </c>
      <c r="E133" s="28" t="s">
        <v>126</v>
      </c>
      <c r="F133" s="29" t="s">
        <v>298</v>
      </c>
      <c r="G133" s="29" t="s">
        <v>301</v>
      </c>
      <c r="H133" s="29" t="s">
        <v>302</v>
      </c>
      <c r="I133" s="62"/>
      <c r="J133" s="59"/>
      <c r="K133" s="64"/>
      <c r="L133" s="34">
        <v>0</v>
      </c>
      <c r="M133" s="1">
        <f t="shared" si="8"/>
        <v>0</v>
      </c>
      <c r="N133" s="35">
        <f t="shared" si="9"/>
        <v>0</v>
      </c>
      <c r="O133" s="2"/>
      <c r="P133" s="31">
        <f t="shared" si="7"/>
        <v>0</v>
      </c>
      <c r="Q133" s="32"/>
      <c r="R133" s="33" t="s">
        <v>35</v>
      </c>
    </row>
    <row r="134" spans="2:18" ht="15" customHeight="1">
      <c r="B134" s="27"/>
      <c r="C134" s="28">
        <v>124</v>
      </c>
      <c r="D134" s="28">
        <v>1</v>
      </c>
      <c r="E134" s="28"/>
      <c r="F134" s="29" t="s">
        <v>298</v>
      </c>
      <c r="G134" s="29" t="s">
        <v>303</v>
      </c>
      <c r="H134" s="29" t="s">
        <v>304</v>
      </c>
      <c r="I134" s="62"/>
      <c r="J134" s="59"/>
      <c r="K134" s="64"/>
      <c r="L134" s="34">
        <v>0</v>
      </c>
      <c r="M134" s="1">
        <f t="shared" si="8"/>
        <v>0</v>
      </c>
      <c r="N134" s="35">
        <f t="shared" si="9"/>
        <v>0</v>
      </c>
      <c r="O134" s="2"/>
      <c r="P134" s="31">
        <f t="shared" si="7"/>
        <v>0</v>
      </c>
      <c r="Q134" s="32"/>
      <c r="R134" s="33" t="s">
        <v>35</v>
      </c>
    </row>
    <row r="135" spans="2:18" ht="15" customHeight="1">
      <c r="B135" s="27"/>
      <c r="C135" s="46">
        <v>125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63">
        <v>0</v>
      </c>
      <c r="J135" s="60">
        <v>0</v>
      </c>
      <c r="K135" s="65">
        <v>0</v>
      </c>
      <c r="L135" s="34">
        <v>0</v>
      </c>
      <c r="M135" s="1">
        <f t="shared" si="8"/>
        <v>0</v>
      </c>
      <c r="N135" s="35">
        <f t="shared" si="9"/>
        <v>0</v>
      </c>
      <c r="O135" s="2"/>
      <c r="P135" s="31">
        <f t="shared" si="7"/>
        <v>0</v>
      </c>
      <c r="Q135" s="32"/>
      <c r="R135" s="33" t="s">
        <v>35</v>
      </c>
    </row>
    <row r="136" spans="2:18" ht="15" customHeight="1">
      <c r="B136" s="27"/>
      <c r="C136" s="28">
        <v>126</v>
      </c>
      <c r="D136" s="28">
        <v>1</v>
      </c>
      <c r="E136" s="28"/>
      <c r="F136" s="29" t="s">
        <v>305</v>
      </c>
      <c r="G136" s="29" t="s">
        <v>306</v>
      </c>
      <c r="H136" s="29" t="s">
        <v>307</v>
      </c>
      <c r="I136" s="62"/>
      <c r="J136" s="59"/>
      <c r="K136" s="64"/>
      <c r="L136" s="34">
        <v>0</v>
      </c>
      <c r="M136" s="1">
        <f t="shared" si="8"/>
        <v>0</v>
      </c>
      <c r="N136" s="35">
        <f t="shared" si="9"/>
        <v>0</v>
      </c>
      <c r="O136" s="2"/>
      <c r="P136" s="31">
        <f t="shared" si="7"/>
        <v>0</v>
      </c>
      <c r="Q136" s="32"/>
      <c r="R136" s="33" t="s">
        <v>35</v>
      </c>
    </row>
    <row r="137" spans="2:18" ht="15" customHeight="1">
      <c r="B137" s="27"/>
      <c r="C137" s="28">
        <v>127</v>
      </c>
      <c r="D137" s="28">
        <v>1</v>
      </c>
      <c r="E137" s="28"/>
      <c r="F137" s="29" t="s">
        <v>308</v>
      </c>
      <c r="G137" s="29" t="s">
        <v>309</v>
      </c>
      <c r="H137" s="29" t="s">
        <v>310</v>
      </c>
      <c r="I137" s="62"/>
      <c r="J137" s="59"/>
      <c r="K137" s="64"/>
      <c r="L137" s="34">
        <v>0</v>
      </c>
      <c r="M137" s="1">
        <f t="shared" si="8"/>
        <v>0</v>
      </c>
      <c r="N137" s="35">
        <f t="shared" si="9"/>
        <v>0</v>
      </c>
      <c r="O137" s="2"/>
      <c r="P137" s="31">
        <f t="shared" si="7"/>
        <v>0</v>
      </c>
      <c r="Q137" s="32"/>
      <c r="R137" s="33" t="s">
        <v>35</v>
      </c>
    </row>
    <row r="138" spans="2:18" ht="15" customHeight="1">
      <c r="B138" s="27"/>
      <c r="C138" s="28">
        <v>128</v>
      </c>
      <c r="D138" s="28">
        <v>2</v>
      </c>
      <c r="E138" s="28" t="s">
        <v>126</v>
      </c>
      <c r="F138" s="29" t="s">
        <v>308</v>
      </c>
      <c r="G138" s="29" t="s">
        <v>311</v>
      </c>
      <c r="H138" s="29" t="s">
        <v>312</v>
      </c>
      <c r="I138" s="62"/>
      <c r="J138" s="59"/>
      <c r="K138" s="64"/>
      <c r="L138" s="34">
        <v>0</v>
      </c>
      <c r="M138" s="1">
        <f t="shared" si="8"/>
        <v>0</v>
      </c>
      <c r="N138" s="35">
        <f t="shared" si="9"/>
        <v>0</v>
      </c>
      <c r="O138" s="2"/>
      <c r="P138" s="31">
        <f t="shared" si="7"/>
        <v>0</v>
      </c>
      <c r="Q138" s="32"/>
      <c r="R138" s="33" t="s">
        <v>35</v>
      </c>
    </row>
    <row r="139" spans="2:18" ht="15" customHeight="1">
      <c r="B139" s="27"/>
      <c r="C139" s="46">
        <v>129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63">
        <v>0</v>
      </c>
      <c r="J139" s="60">
        <v>0</v>
      </c>
      <c r="K139" s="65">
        <v>0</v>
      </c>
      <c r="L139" s="34">
        <v>0</v>
      </c>
      <c r="M139" s="1">
        <f t="shared" ref="M139:M206" si="10">SUM(100-L139)/100*K139</f>
        <v>0</v>
      </c>
      <c r="N139" s="35">
        <f t="shared" ref="N139:N206" si="11">SUM(D139*M139)</f>
        <v>0</v>
      </c>
      <c r="O139" s="2"/>
      <c r="P139" s="31">
        <f t="shared" si="7"/>
        <v>0</v>
      </c>
      <c r="Q139" s="32"/>
      <c r="R139" s="33" t="s">
        <v>35</v>
      </c>
    </row>
    <row r="140" spans="2:18" ht="15" customHeight="1">
      <c r="B140" s="27"/>
      <c r="C140" s="46">
        <v>130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63">
        <v>0</v>
      </c>
      <c r="J140" s="60">
        <v>0</v>
      </c>
      <c r="K140" s="65">
        <v>0</v>
      </c>
      <c r="L140" s="34">
        <v>0</v>
      </c>
      <c r="M140" s="1">
        <f t="shared" si="10"/>
        <v>0</v>
      </c>
      <c r="N140" s="35">
        <f t="shared" si="11"/>
        <v>0</v>
      </c>
      <c r="O140" s="2"/>
      <c r="P140" s="31">
        <f t="shared" ref="P140:P206" si="12">ROUND(SUM((O140/100+1)*N140),2)</f>
        <v>0</v>
      </c>
      <c r="Q140" s="32"/>
      <c r="R140" s="33" t="s">
        <v>35</v>
      </c>
    </row>
    <row r="141" spans="2:18" ht="15" customHeight="1">
      <c r="B141" s="27"/>
      <c r="C141" s="46">
        <v>131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63">
        <v>0</v>
      </c>
      <c r="J141" s="60">
        <v>0</v>
      </c>
      <c r="K141" s="65">
        <v>0</v>
      </c>
      <c r="L141" s="34">
        <v>0</v>
      </c>
      <c r="M141" s="1">
        <f t="shared" si="10"/>
        <v>0</v>
      </c>
      <c r="N141" s="35">
        <f t="shared" si="11"/>
        <v>0</v>
      </c>
      <c r="O141" s="2"/>
      <c r="P141" s="31">
        <f t="shared" si="12"/>
        <v>0</v>
      </c>
      <c r="Q141" s="32"/>
      <c r="R141" s="33" t="s">
        <v>35</v>
      </c>
    </row>
    <row r="142" spans="2:18" ht="15" customHeight="1">
      <c r="B142" s="27"/>
      <c r="C142" s="46">
        <v>132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63">
        <v>0</v>
      </c>
      <c r="J142" s="60">
        <v>0</v>
      </c>
      <c r="K142" s="65">
        <v>0</v>
      </c>
      <c r="L142" s="34">
        <v>0</v>
      </c>
      <c r="M142" s="1">
        <f t="shared" si="10"/>
        <v>0</v>
      </c>
      <c r="N142" s="35">
        <f t="shared" si="11"/>
        <v>0</v>
      </c>
      <c r="O142" s="2"/>
      <c r="P142" s="31">
        <f t="shared" si="12"/>
        <v>0</v>
      </c>
      <c r="Q142" s="32"/>
      <c r="R142" s="33" t="s">
        <v>35</v>
      </c>
    </row>
    <row r="143" spans="2:18" ht="15" customHeight="1">
      <c r="B143" s="27"/>
      <c r="C143" s="28">
        <v>133</v>
      </c>
      <c r="D143" s="28">
        <v>2</v>
      </c>
      <c r="E143" s="28"/>
      <c r="F143" s="29" t="s">
        <v>313</v>
      </c>
      <c r="G143" s="29" t="s">
        <v>314</v>
      </c>
      <c r="H143" s="29" t="s">
        <v>315</v>
      </c>
      <c r="I143" s="62"/>
      <c r="J143" s="59"/>
      <c r="K143" s="64"/>
      <c r="L143" s="34">
        <v>0</v>
      </c>
      <c r="M143" s="1">
        <f t="shared" si="10"/>
        <v>0</v>
      </c>
      <c r="N143" s="35">
        <f t="shared" si="11"/>
        <v>0</v>
      </c>
      <c r="O143" s="2"/>
      <c r="P143" s="31">
        <f t="shared" si="12"/>
        <v>0</v>
      </c>
      <c r="Q143" s="32"/>
      <c r="R143" s="33" t="s">
        <v>35</v>
      </c>
    </row>
    <row r="144" spans="2:18" ht="15" customHeight="1">
      <c r="B144" s="27"/>
      <c r="C144" s="46">
        <v>134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63">
        <v>0</v>
      </c>
      <c r="J144" s="60">
        <v>0</v>
      </c>
      <c r="K144" s="65">
        <v>0</v>
      </c>
      <c r="L144" s="34">
        <v>0</v>
      </c>
      <c r="M144" s="1">
        <f t="shared" si="10"/>
        <v>0</v>
      </c>
      <c r="N144" s="35">
        <f t="shared" si="11"/>
        <v>0</v>
      </c>
      <c r="O144" s="2"/>
      <c r="P144" s="31">
        <f t="shared" si="12"/>
        <v>0</v>
      </c>
      <c r="Q144" s="32"/>
      <c r="R144" s="33" t="s">
        <v>35</v>
      </c>
    </row>
    <row r="145" spans="2:18" ht="15" customHeight="1">
      <c r="B145" s="27"/>
      <c r="C145" s="28">
        <v>135</v>
      </c>
      <c r="D145" s="28">
        <v>14</v>
      </c>
      <c r="E145" s="28"/>
      <c r="F145" s="29" t="s">
        <v>316</v>
      </c>
      <c r="G145" s="29" t="s">
        <v>317</v>
      </c>
      <c r="H145" s="29" t="s">
        <v>318</v>
      </c>
      <c r="I145" s="62"/>
      <c r="J145" s="59"/>
      <c r="K145" s="64"/>
      <c r="L145" s="34">
        <v>0</v>
      </c>
      <c r="M145" s="1">
        <f t="shared" si="10"/>
        <v>0</v>
      </c>
      <c r="N145" s="35">
        <f t="shared" si="11"/>
        <v>0</v>
      </c>
      <c r="O145" s="2"/>
      <c r="P145" s="31">
        <f t="shared" si="12"/>
        <v>0</v>
      </c>
      <c r="Q145" s="32"/>
      <c r="R145" s="33" t="s">
        <v>35</v>
      </c>
    </row>
    <row r="146" spans="2:18" ht="15" customHeight="1">
      <c r="B146" s="27"/>
      <c r="C146" s="28">
        <v>136</v>
      </c>
      <c r="D146" s="28">
        <v>5</v>
      </c>
      <c r="E146" s="28"/>
      <c r="F146" s="29" t="s">
        <v>319</v>
      </c>
      <c r="G146" s="29" t="s">
        <v>320</v>
      </c>
      <c r="H146" s="29" t="s">
        <v>321</v>
      </c>
      <c r="I146" s="62"/>
      <c r="J146" s="59"/>
      <c r="K146" s="64"/>
      <c r="L146" s="34">
        <v>0</v>
      </c>
      <c r="M146" s="1">
        <f t="shared" si="10"/>
        <v>0</v>
      </c>
      <c r="N146" s="35">
        <f t="shared" si="11"/>
        <v>0</v>
      </c>
      <c r="O146" s="2"/>
      <c r="P146" s="31">
        <f t="shared" si="12"/>
        <v>0</v>
      </c>
      <c r="Q146" s="32"/>
      <c r="R146" s="33" t="s">
        <v>35</v>
      </c>
    </row>
    <row r="147" spans="2:18" ht="15" customHeight="1">
      <c r="B147" s="27"/>
      <c r="C147" s="28">
        <v>137</v>
      </c>
      <c r="D147" s="28">
        <v>5</v>
      </c>
      <c r="E147" s="28"/>
      <c r="F147" s="29" t="s">
        <v>319</v>
      </c>
      <c r="G147" s="29" t="s">
        <v>322</v>
      </c>
      <c r="H147" s="29" t="s">
        <v>323</v>
      </c>
      <c r="I147" s="62"/>
      <c r="J147" s="59"/>
      <c r="K147" s="64"/>
      <c r="L147" s="34">
        <v>0</v>
      </c>
      <c r="M147" s="1">
        <f t="shared" si="10"/>
        <v>0</v>
      </c>
      <c r="N147" s="35">
        <f t="shared" si="11"/>
        <v>0</v>
      </c>
      <c r="O147" s="2"/>
      <c r="P147" s="31">
        <f t="shared" si="12"/>
        <v>0</v>
      </c>
      <c r="Q147" s="32"/>
      <c r="R147" s="33" t="s">
        <v>35</v>
      </c>
    </row>
    <row r="148" spans="2:18" ht="15" customHeight="1">
      <c r="B148" s="27"/>
      <c r="C148" s="28">
        <v>138</v>
      </c>
      <c r="D148" s="28">
        <v>1</v>
      </c>
      <c r="E148" s="28"/>
      <c r="F148" s="29" t="s">
        <v>324</v>
      </c>
      <c r="G148" s="29" t="s">
        <v>325</v>
      </c>
      <c r="H148" s="29" t="s">
        <v>326</v>
      </c>
      <c r="I148" s="62"/>
      <c r="J148" s="59"/>
      <c r="K148" s="64"/>
      <c r="L148" s="34">
        <v>0</v>
      </c>
      <c r="M148" s="1">
        <f t="shared" si="10"/>
        <v>0</v>
      </c>
      <c r="N148" s="35">
        <f t="shared" si="11"/>
        <v>0</v>
      </c>
      <c r="O148" s="2"/>
      <c r="P148" s="31">
        <f t="shared" si="12"/>
        <v>0</v>
      </c>
      <c r="Q148" s="32"/>
      <c r="R148" s="33" t="s">
        <v>35</v>
      </c>
    </row>
    <row r="149" spans="2:18" ht="15" customHeight="1">
      <c r="B149" s="27"/>
      <c r="C149" s="28">
        <v>139</v>
      </c>
      <c r="D149" s="28">
        <v>1</v>
      </c>
      <c r="E149" s="28"/>
      <c r="F149" s="29" t="s">
        <v>324</v>
      </c>
      <c r="G149" s="29" t="s">
        <v>322</v>
      </c>
      <c r="H149" s="29" t="s">
        <v>327</v>
      </c>
      <c r="I149" s="62"/>
      <c r="J149" s="59"/>
      <c r="K149" s="64"/>
      <c r="L149" s="34">
        <v>0</v>
      </c>
      <c r="M149" s="1">
        <f t="shared" si="10"/>
        <v>0</v>
      </c>
      <c r="N149" s="35">
        <f t="shared" si="11"/>
        <v>0</v>
      </c>
      <c r="O149" s="2"/>
      <c r="P149" s="31">
        <f t="shared" si="12"/>
        <v>0</v>
      </c>
      <c r="Q149" s="32"/>
      <c r="R149" s="33" t="s">
        <v>35</v>
      </c>
    </row>
    <row r="150" spans="2:18" ht="15" customHeight="1">
      <c r="B150" s="27"/>
      <c r="C150" s="46">
        <v>140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63">
        <v>0</v>
      </c>
      <c r="J150" s="60">
        <v>0</v>
      </c>
      <c r="K150" s="65">
        <v>0</v>
      </c>
      <c r="L150" s="34">
        <v>0</v>
      </c>
      <c r="M150" s="1">
        <f t="shared" si="10"/>
        <v>0</v>
      </c>
      <c r="N150" s="35">
        <f t="shared" si="11"/>
        <v>0</v>
      </c>
      <c r="O150" s="2"/>
      <c r="P150" s="31">
        <f t="shared" si="12"/>
        <v>0</v>
      </c>
      <c r="Q150" s="32"/>
      <c r="R150" s="33" t="s">
        <v>35</v>
      </c>
    </row>
    <row r="151" spans="2:18" ht="15" customHeight="1">
      <c r="B151" s="27"/>
      <c r="C151" s="28">
        <v>141</v>
      </c>
      <c r="D151" s="28">
        <v>6</v>
      </c>
      <c r="E151" s="28"/>
      <c r="F151" s="29" t="s">
        <v>328</v>
      </c>
      <c r="G151" s="29" t="s">
        <v>329</v>
      </c>
      <c r="H151" s="29" t="s">
        <v>330</v>
      </c>
      <c r="I151" s="62"/>
      <c r="J151" s="59"/>
      <c r="K151" s="64"/>
      <c r="L151" s="34">
        <v>0</v>
      </c>
      <c r="M151" s="1">
        <f t="shared" si="10"/>
        <v>0</v>
      </c>
      <c r="N151" s="35">
        <f t="shared" si="11"/>
        <v>0</v>
      </c>
      <c r="O151" s="2"/>
      <c r="P151" s="31">
        <f t="shared" si="12"/>
        <v>0</v>
      </c>
      <c r="Q151" s="32"/>
      <c r="R151" s="33" t="s">
        <v>35</v>
      </c>
    </row>
    <row r="152" spans="2:18" ht="15" customHeight="1">
      <c r="B152" s="27"/>
      <c r="C152" s="28">
        <v>142</v>
      </c>
      <c r="D152" s="28">
        <v>6</v>
      </c>
      <c r="E152" s="28"/>
      <c r="F152" s="29" t="s">
        <v>328</v>
      </c>
      <c r="G152" s="29" t="s">
        <v>322</v>
      </c>
      <c r="H152" s="29" t="s">
        <v>327</v>
      </c>
      <c r="I152" s="62"/>
      <c r="J152" s="59"/>
      <c r="K152" s="64"/>
      <c r="L152" s="34">
        <v>0</v>
      </c>
      <c r="M152" s="1">
        <f t="shared" si="10"/>
        <v>0</v>
      </c>
      <c r="N152" s="35">
        <f t="shared" si="11"/>
        <v>0</v>
      </c>
      <c r="O152" s="2"/>
      <c r="P152" s="31">
        <f t="shared" si="12"/>
        <v>0</v>
      </c>
      <c r="Q152" s="32"/>
      <c r="R152" s="33" t="s">
        <v>35</v>
      </c>
    </row>
    <row r="153" spans="2:18" ht="15" customHeight="1">
      <c r="B153" s="27"/>
      <c r="C153" s="46">
        <v>143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63">
        <v>0</v>
      </c>
      <c r="J153" s="60">
        <v>0</v>
      </c>
      <c r="K153" s="65">
        <v>0</v>
      </c>
      <c r="L153" s="34">
        <v>0</v>
      </c>
      <c r="M153" s="1">
        <f t="shared" si="10"/>
        <v>0</v>
      </c>
      <c r="N153" s="35">
        <f t="shared" si="11"/>
        <v>0</v>
      </c>
      <c r="O153" s="2"/>
      <c r="P153" s="31">
        <f t="shared" si="12"/>
        <v>0</v>
      </c>
      <c r="Q153" s="32"/>
      <c r="R153" s="33" t="s">
        <v>35</v>
      </c>
    </row>
    <row r="154" spans="2:18" ht="15" customHeight="1">
      <c r="B154" s="27"/>
      <c r="C154" s="28">
        <v>144</v>
      </c>
      <c r="D154" s="28">
        <v>1</v>
      </c>
      <c r="E154" s="28"/>
      <c r="F154" s="28" t="s">
        <v>331</v>
      </c>
      <c r="G154" s="28" t="s">
        <v>332</v>
      </c>
      <c r="H154" s="28" t="s">
        <v>333</v>
      </c>
      <c r="I154" s="63"/>
      <c r="J154" s="60"/>
      <c r="K154" s="64"/>
      <c r="L154" s="34">
        <v>0</v>
      </c>
      <c r="M154" s="1">
        <f t="shared" si="10"/>
        <v>0</v>
      </c>
      <c r="N154" s="35">
        <f t="shared" si="11"/>
        <v>0</v>
      </c>
      <c r="O154" s="2"/>
      <c r="P154" s="31">
        <f t="shared" si="12"/>
        <v>0</v>
      </c>
      <c r="Q154" s="32"/>
      <c r="R154" s="33" t="s">
        <v>35</v>
      </c>
    </row>
    <row r="155" spans="2:18" ht="15" customHeight="1">
      <c r="B155" s="27"/>
      <c r="C155" s="46">
        <v>145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63">
        <v>0</v>
      </c>
      <c r="J155" s="60">
        <v>0</v>
      </c>
      <c r="K155" s="65">
        <v>0</v>
      </c>
      <c r="L155" s="34">
        <v>0</v>
      </c>
      <c r="M155" s="1">
        <f t="shared" si="10"/>
        <v>0</v>
      </c>
      <c r="N155" s="35">
        <f t="shared" si="11"/>
        <v>0</v>
      </c>
      <c r="O155" s="2"/>
      <c r="P155" s="36">
        <f t="shared" si="12"/>
        <v>0</v>
      </c>
      <c r="Q155" s="32"/>
      <c r="R155" s="33" t="s">
        <v>35</v>
      </c>
    </row>
    <row r="156" spans="2:18" ht="15" customHeight="1">
      <c r="B156" s="27"/>
      <c r="C156" s="46">
        <v>146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63">
        <v>0</v>
      </c>
      <c r="J156" s="60">
        <v>0</v>
      </c>
      <c r="K156" s="65">
        <v>0</v>
      </c>
      <c r="L156" s="34">
        <v>0</v>
      </c>
      <c r="M156" s="1">
        <f t="shared" si="10"/>
        <v>0</v>
      </c>
      <c r="N156" s="35">
        <f t="shared" si="11"/>
        <v>0</v>
      </c>
      <c r="O156" s="2"/>
      <c r="P156" s="31">
        <f t="shared" si="12"/>
        <v>0</v>
      </c>
      <c r="Q156" s="32"/>
      <c r="R156" s="33" t="s">
        <v>35</v>
      </c>
    </row>
    <row r="157" spans="2:18" ht="15" customHeight="1">
      <c r="B157" s="27"/>
      <c r="C157" s="28">
        <v>147</v>
      </c>
      <c r="D157" s="28">
        <v>1</v>
      </c>
      <c r="E157" s="28"/>
      <c r="F157" s="28" t="s">
        <v>334</v>
      </c>
      <c r="G157" s="28" t="s">
        <v>335</v>
      </c>
      <c r="H157" s="28" t="s">
        <v>336</v>
      </c>
      <c r="I157" s="63"/>
      <c r="J157" s="60"/>
      <c r="K157" s="64"/>
      <c r="L157" s="34">
        <v>0</v>
      </c>
      <c r="M157" s="1">
        <f t="shared" si="10"/>
        <v>0</v>
      </c>
      <c r="N157" s="35">
        <f t="shared" si="11"/>
        <v>0</v>
      </c>
      <c r="O157" s="2"/>
      <c r="P157" s="31">
        <f t="shared" si="12"/>
        <v>0</v>
      </c>
      <c r="Q157" s="32"/>
      <c r="R157" s="33" t="s">
        <v>35</v>
      </c>
    </row>
    <row r="158" spans="2:18" ht="15" customHeight="1">
      <c r="B158" s="27"/>
      <c r="C158" s="28">
        <v>148</v>
      </c>
      <c r="D158" s="28">
        <v>1</v>
      </c>
      <c r="E158" s="28"/>
      <c r="F158" s="28" t="s">
        <v>337</v>
      </c>
      <c r="G158" s="28" t="s">
        <v>338</v>
      </c>
      <c r="H158" s="28" t="s">
        <v>339</v>
      </c>
      <c r="I158" s="63"/>
      <c r="J158" s="60"/>
      <c r="K158" s="66"/>
      <c r="L158" s="34">
        <v>0</v>
      </c>
      <c r="M158" s="1">
        <f t="shared" ref="M158:M161" si="13">SUM(100-L158)/100*K158</f>
        <v>0</v>
      </c>
      <c r="N158" s="35">
        <f t="shared" ref="N158:N161" si="14">SUM(D158*M158)</f>
        <v>0</v>
      </c>
      <c r="O158" s="2"/>
      <c r="P158" s="31">
        <f t="shared" ref="P158:P161" si="15">ROUND(SUM((O158/100+1)*N158),2)</f>
        <v>0</v>
      </c>
      <c r="Q158" s="32"/>
      <c r="R158" s="33"/>
    </row>
    <row r="159" spans="2:18" ht="15" customHeight="1">
      <c r="B159" s="27"/>
      <c r="C159" s="46">
        <v>149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63">
        <v>0</v>
      </c>
      <c r="J159" s="60">
        <v>0</v>
      </c>
      <c r="K159" s="65">
        <v>0</v>
      </c>
      <c r="L159" s="34">
        <v>0</v>
      </c>
      <c r="M159" s="1">
        <f t="shared" si="13"/>
        <v>0</v>
      </c>
      <c r="N159" s="35">
        <f t="shared" si="14"/>
        <v>0</v>
      </c>
      <c r="O159" s="2"/>
      <c r="P159" s="31">
        <f t="shared" si="15"/>
        <v>0</v>
      </c>
      <c r="Q159" s="32"/>
      <c r="R159" s="33"/>
    </row>
    <row r="160" spans="2:18" ht="15" customHeight="1">
      <c r="B160" s="27"/>
      <c r="C160" s="28">
        <v>150</v>
      </c>
      <c r="D160" s="28">
        <v>3</v>
      </c>
      <c r="E160" s="28"/>
      <c r="F160" s="28" t="s">
        <v>340</v>
      </c>
      <c r="G160" s="28" t="s">
        <v>341</v>
      </c>
      <c r="H160" s="28" t="s">
        <v>342</v>
      </c>
      <c r="I160" s="63"/>
      <c r="J160" s="60"/>
      <c r="K160" s="66"/>
      <c r="L160" s="34">
        <v>0</v>
      </c>
      <c r="M160" s="1">
        <f t="shared" si="13"/>
        <v>0</v>
      </c>
      <c r="N160" s="35">
        <f t="shared" si="14"/>
        <v>0</v>
      </c>
      <c r="O160" s="2"/>
      <c r="P160" s="31">
        <f t="shared" si="15"/>
        <v>0</v>
      </c>
      <c r="Q160" s="32"/>
      <c r="R160" s="33"/>
    </row>
    <row r="161" spans="2:18" ht="15" customHeight="1">
      <c r="B161" s="27"/>
      <c r="C161" s="46">
        <v>151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63">
        <v>0</v>
      </c>
      <c r="J161" s="60">
        <v>0</v>
      </c>
      <c r="K161" s="65">
        <v>0</v>
      </c>
      <c r="L161" s="34">
        <v>0</v>
      </c>
      <c r="M161" s="1">
        <f t="shared" si="13"/>
        <v>0</v>
      </c>
      <c r="N161" s="35">
        <f t="shared" si="14"/>
        <v>0</v>
      </c>
      <c r="O161" s="2"/>
      <c r="P161" s="31">
        <f t="shared" si="15"/>
        <v>0</v>
      </c>
      <c r="Q161" s="32"/>
      <c r="R161" s="33"/>
    </row>
    <row r="162" spans="2:18" ht="15" customHeight="1">
      <c r="B162" s="27"/>
      <c r="C162" s="28">
        <v>152</v>
      </c>
      <c r="D162" s="28">
        <v>2</v>
      </c>
      <c r="E162" s="28"/>
      <c r="F162" s="28" t="s">
        <v>343</v>
      </c>
      <c r="G162" s="28" t="s">
        <v>344</v>
      </c>
      <c r="H162" s="28" t="s">
        <v>345</v>
      </c>
      <c r="I162" s="63"/>
      <c r="J162" s="60"/>
      <c r="K162" s="66"/>
      <c r="L162" s="34">
        <v>0</v>
      </c>
      <c r="M162" s="1">
        <f t="shared" ref="M162:M204" si="16">SUM(100-L162)/100*K162</f>
        <v>0</v>
      </c>
      <c r="N162" s="35">
        <f t="shared" ref="N162:N204" si="17">SUM(D162*M162)</f>
        <v>0</v>
      </c>
      <c r="O162" s="2"/>
      <c r="P162" s="31">
        <f t="shared" ref="P162:P204" si="18">ROUND(SUM((O162/100+1)*N162),2)</f>
        <v>0</v>
      </c>
      <c r="Q162" s="32"/>
      <c r="R162" s="33"/>
    </row>
    <row r="163" spans="2:18" ht="15" customHeight="1">
      <c r="B163" s="27"/>
      <c r="C163" s="46">
        <v>153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63">
        <v>0</v>
      </c>
      <c r="J163" s="60">
        <v>0</v>
      </c>
      <c r="K163" s="65">
        <v>0</v>
      </c>
      <c r="L163" s="34">
        <v>0</v>
      </c>
      <c r="M163" s="1">
        <f t="shared" si="16"/>
        <v>0</v>
      </c>
      <c r="N163" s="35">
        <f t="shared" si="17"/>
        <v>0</v>
      </c>
      <c r="O163" s="2"/>
      <c r="P163" s="31">
        <f t="shared" si="18"/>
        <v>0</v>
      </c>
      <c r="Q163" s="32"/>
      <c r="R163" s="33"/>
    </row>
    <row r="164" spans="2:18" ht="15" customHeight="1">
      <c r="B164" s="27"/>
      <c r="C164" s="28">
        <v>154</v>
      </c>
      <c r="D164" s="28">
        <v>2</v>
      </c>
      <c r="E164" s="28"/>
      <c r="F164" s="28" t="s">
        <v>346</v>
      </c>
      <c r="G164" s="28" t="s">
        <v>347</v>
      </c>
      <c r="H164" s="28" t="s">
        <v>348</v>
      </c>
      <c r="I164" s="63"/>
      <c r="J164" s="60"/>
      <c r="K164" s="66"/>
      <c r="L164" s="34">
        <v>0</v>
      </c>
      <c r="M164" s="1">
        <f t="shared" si="16"/>
        <v>0</v>
      </c>
      <c r="N164" s="35">
        <f t="shared" si="17"/>
        <v>0</v>
      </c>
      <c r="O164" s="2"/>
      <c r="P164" s="31">
        <f t="shared" si="18"/>
        <v>0</v>
      </c>
      <c r="Q164" s="32"/>
      <c r="R164" s="33"/>
    </row>
    <row r="165" spans="2:18" ht="15" customHeight="1">
      <c r="B165" s="27"/>
      <c r="C165" s="46">
        <v>155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63">
        <v>0</v>
      </c>
      <c r="J165" s="60">
        <v>0</v>
      </c>
      <c r="K165" s="65">
        <v>0</v>
      </c>
      <c r="L165" s="34">
        <v>0</v>
      </c>
      <c r="M165" s="1">
        <f t="shared" si="16"/>
        <v>0</v>
      </c>
      <c r="N165" s="35">
        <f t="shared" si="17"/>
        <v>0</v>
      </c>
      <c r="O165" s="2"/>
      <c r="P165" s="31">
        <f t="shared" si="18"/>
        <v>0</v>
      </c>
      <c r="Q165" s="32"/>
      <c r="R165" s="33"/>
    </row>
    <row r="166" spans="2:18">
      <c r="B166" s="27"/>
      <c r="C166" s="28">
        <v>156</v>
      </c>
      <c r="D166" s="28">
        <v>1</v>
      </c>
      <c r="E166" s="28"/>
      <c r="F166" s="28" t="s">
        <v>349</v>
      </c>
      <c r="G166" s="28" t="s">
        <v>350</v>
      </c>
      <c r="H166" s="28" t="s">
        <v>351</v>
      </c>
      <c r="I166" s="63"/>
      <c r="J166" s="60"/>
      <c r="K166" s="66"/>
      <c r="L166" s="34">
        <v>0</v>
      </c>
      <c r="M166" s="1">
        <f t="shared" si="16"/>
        <v>0</v>
      </c>
      <c r="N166" s="35">
        <f t="shared" si="17"/>
        <v>0</v>
      </c>
      <c r="O166" s="2"/>
      <c r="P166" s="31">
        <f t="shared" si="18"/>
        <v>0</v>
      </c>
      <c r="Q166" s="32"/>
      <c r="R166" s="33"/>
    </row>
    <row r="167" spans="2:18">
      <c r="B167" s="27"/>
      <c r="C167" s="46">
        <v>157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63">
        <v>0</v>
      </c>
      <c r="J167" s="60">
        <v>0</v>
      </c>
      <c r="K167" s="65">
        <v>0</v>
      </c>
      <c r="L167" s="34">
        <v>0</v>
      </c>
      <c r="M167" s="1">
        <f t="shared" si="16"/>
        <v>0</v>
      </c>
      <c r="N167" s="35">
        <f t="shared" si="17"/>
        <v>0</v>
      </c>
      <c r="O167" s="2"/>
      <c r="P167" s="31">
        <f t="shared" si="18"/>
        <v>0</v>
      </c>
      <c r="Q167" s="32"/>
      <c r="R167" s="33"/>
    </row>
    <row r="168" spans="2:18">
      <c r="B168" s="27"/>
      <c r="C168" s="28">
        <v>158</v>
      </c>
      <c r="D168" s="28">
        <v>5</v>
      </c>
      <c r="E168" s="28"/>
      <c r="F168" s="28" t="s">
        <v>352</v>
      </c>
      <c r="G168" s="28" t="s">
        <v>353</v>
      </c>
      <c r="H168" s="28" t="s">
        <v>354</v>
      </c>
      <c r="I168" s="63"/>
      <c r="J168" s="60"/>
      <c r="K168" s="66"/>
      <c r="L168" s="34">
        <v>0</v>
      </c>
      <c r="M168" s="1">
        <f t="shared" si="16"/>
        <v>0</v>
      </c>
      <c r="N168" s="35">
        <f t="shared" si="17"/>
        <v>0</v>
      </c>
      <c r="O168" s="2"/>
      <c r="P168" s="31">
        <f t="shared" si="18"/>
        <v>0</v>
      </c>
      <c r="Q168" s="32"/>
      <c r="R168" s="33"/>
    </row>
    <row r="169" spans="2:18">
      <c r="B169" s="27"/>
      <c r="C169" s="28">
        <v>159</v>
      </c>
      <c r="D169" s="28">
        <v>5</v>
      </c>
      <c r="E169" s="28"/>
      <c r="F169" s="28" t="s">
        <v>355</v>
      </c>
      <c r="G169" s="28" t="s">
        <v>356</v>
      </c>
      <c r="H169" s="28" t="s">
        <v>357</v>
      </c>
      <c r="I169" s="63"/>
      <c r="J169" s="60"/>
      <c r="K169" s="66"/>
      <c r="L169" s="34">
        <v>0</v>
      </c>
      <c r="M169" s="1">
        <f t="shared" si="16"/>
        <v>0</v>
      </c>
      <c r="N169" s="35">
        <f t="shared" si="17"/>
        <v>0</v>
      </c>
      <c r="O169" s="2"/>
      <c r="P169" s="31">
        <f t="shared" si="18"/>
        <v>0</v>
      </c>
      <c r="Q169" s="32"/>
      <c r="R169" s="33"/>
    </row>
    <row r="170" spans="2:18">
      <c r="B170" s="27"/>
      <c r="C170" s="28">
        <v>160</v>
      </c>
      <c r="D170" s="28">
        <v>1</v>
      </c>
      <c r="E170" s="28"/>
      <c r="F170" s="28" t="s">
        <v>358</v>
      </c>
      <c r="G170" s="28" t="s">
        <v>359</v>
      </c>
      <c r="H170" s="28" t="s">
        <v>360</v>
      </c>
      <c r="I170" s="63"/>
      <c r="J170" s="60"/>
      <c r="K170" s="66"/>
      <c r="L170" s="34">
        <v>0</v>
      </c>
      <c r="M170" s="1">
        <f t="shared" si="16"/>
        <v>0</v>
      </c>
      <c r="N170" s="35">
        <f t="shared" si="17"/>
        <v>0</v>
      </c>
      <c r="O170" s="2"/>
      <c r="P170" s="31">
        <f t="shared" si="18"/>
        <v>0</v>
      </c>
      <c r="Q170" s="32"/>
      <c r="R170" s="33"/>
    </row>
    <row r="171" spans="2:18">
      <c r="B171" s="27"/>
      <c r="C171" s="28">
        <v>161</v>
      </c>
      <c r="D171" s="28">
        <v>1</v>
      </c>
      <c r="E171" s="28"/>
      <c r="F171" s="28" t="s">
        <v>361</v>
      </c>
      <c r="G171" s="28" t="s">
        <v>362</v>
      </c>
      <c r="H171" s="28" t="s">
        <v>363</v>
      </c>
      <c r="I171" s="63"/>
      <c r="J171" s="60"/>
      <c r="K171" s="66"/>
      <c r="L171" s="34">
        <v>0</v>
      </c>
      <c r="M171" s="1">
        <f t="shared" si="16"/>
        <v>0</v>
      </c>
      <c r="N171" s="35">
        <f t="shared" si="17"/>
        <v>0</v>
      </c>
      <c r="O171" s="2"/>
      <c r="P171" s="31">
        <f t="shared" si="18"/>
        <v>0</v>
      </c>
      <c r="Q171" s="32"/>
      <c r="R171" s="33"/>
    </row>
    <row r="172" spans="2:18">
      <c r="B172" s="27"/>
      <c r="C172" s="28">
        <v>162</v>
      </c>
      <c r="D172" s="28">
        <v>3</v>
      </c>
      <c r="E172" s="28"/>
      <c r="F172" s="28" t="s">
        <v>364</v>
      </c>
      <c r="G172" s="28" t="s">
        <v>365</v>
      </c>
      <c r="H172" s="28" t="s">
        <v>366</v>
      </c>
      <c r="I172" s="63"/>
      <c r="J172" s="60"/>
      <c r="K172" s="66"/>
      <c r="L172" s="34">
        <v>0</v>
      </c>
      <c r="M172" s="1">
        <f t="shared" si="16"/>
        <v>0</v>
      </c>
      <c r="N172" s="35">
        <f t="shared" si="17"/>
        <v>0</v>
      </c>
      <c r="O172" s="2"/>
      <c r="P172" s="31">
        <f t="shared" si="18"/>
        <v>0</v>
      </c>
      <c r="Q172" s="32"/>
      <c r="R172" s="33"/>
    </row>
    <row r="173" spans="2:18">
      <c r="B173" s="27"/>
      <c r="C173" s="28">
        <v>163</v>
      </c>
      <c r="D173" s="28">
        <v>3</v>
      </c>
      <c r="E173" s="28"/>
      <c r="F173" s="28" t="s">
        <v>367</v>
      </c>
      <c r="G173" s="28" t="s">
        <v>368</v>
      </c>
      <c r="H173" s="28" t="s">
        <v>369</v>
      </c>
      <c r="I173" s="63"/>
      <c r="J173" s="60"/>
      <c r="K173" s="66"/>
      <c r="L173" s="34">
        <v>0</v>
      </c>
      <c r="M173" s="1">
        <f t="shared" si="16"/>
        <v>0</v>
      </c>
      <c r="N173" s="35">
        <f t="shared" si="17"/>
        <v>0</v>
      </c>
      <c r="O173" s="2"/>
      <c r="P173" s="31">
        <f t="shared" si="18"/>
        <v>0</v>
      </c>
      <c r="Q173" s="32"/>
      <c r="R173" s="33"/>
    </row>
    <row r="174" spans="2:18">
      <c r="B174" s="27"/>
      <c r="C174" s="28">
        <v>164</v>
      </c>
      <c r="D174" s="28">
        <v>8</v>
      </c>
      <c r="E174" s="28"/>
      <c r="F174" s="28" t="s">
        <v>370</v>
      </c>
      <c r="G174" s="28" t="s">
        <v>371</v>
      </c>
      <c r="H174" s="28" t="s">
        <v>372</v>
      </c>
      <c r="I174" s="63"/>
      <c r="J174" s="60"/>
      <c r="K174" s="66"/>
      <c r="L174" s="34">
        <v>0</v>
      </c>
      <c r="M174" s="1">
        <f t="shared" si="16"/>
        <v>0</v>
      </c>
      <c r="N174" s="35">
        <f t="shared" si="17"/>
        <v>0</v>
      </c>
      <c r="O174" s="2"/>
      <c r="P174" s="31">
        <f t="shared" si="18"/>
        <v>0</v>
      </c>
      <c r="Q174" s="32"/>
      <c r="R174" s="33"/>
    </row>
    <row r="175" spans="2:18">
      <c r="B175" s="27"/>
      <c r="C175" s="46">
        <v>165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63">
        <v>0</v>
      </c>
      <c r="J175" s="60">
        <v>0</v>
      </c>
      <c r="K175" s="65">
        <v>0</v>
      </c>
      <c r="L175" s="34">
        <v>0</v>
      </c>
      <c r="M175" s="1">
        <f t="shared" si="16"/>
        <v>0</v>
      </c>
      <c r="N175" s="35">
        <f t="shared" si="17"/>
        <v>0</v>
      </c>
      <c r="O175" s="2"/>
      <c r="P175" s="31">
        <f t="shared" si="18"/>
        <v>0</v>
      </c>
      <c r="Q175" s="32"/>
      <c r="R175" s="33"/>
    </row>
    <row r="176" spans="2:18">
      <c r="B176" s="27"/>
      <c r="C176" s="28">
        <v>166</v>
      </c>
      <c r="D176" s="28">
        <v>2</v>
      </c>
      <c r="E176" s="28"/>
      <c r="F176" s="28" t="s">
        <v>373</v>
      </c>
      <c r="G176" s="28" t="s">
        <v>374</v>
      </c>
      <c r="H176" s="28" t="s">
        <v>375</v>
      </c>
      <c r="I176" s="63"/>
      <c r="J176" s="60"/>
      <c r="K176" s="66"/>
      <c r="L176" s="34">
        <v>0</v>
      </c>
      <c r="M176" s="1">
        <f t="shared" si="16"/>
        <v>0</v>
      </c>
      <c r="N176" s="35">
        <f t="shared" si="17"/>
        <v>0</v>
      </c>
      <c r="O176" s="2"/>
      <c r="P176" s="31">
        <f t="shared" si="18"/>
        <v>0</v>
      </c>
      <c r="Q176" s="32"/>
      <c r="R176" s="33"/>
    </row>
    <row r="177" spans="1:18">
      <c r="B177" s="27"/>
      <c r="C177" s="28">
        <v>167</v>
      </c>
      <c r="D177" s="28">
        <v>2</v>
      </c>
      <c r="E177" s="28"/>
      <c r="F177" s="28" t="s">
        <v>376</v>
      </c>
      <c r="G177" s="28" t="s">
        <v>377</v>
      </c>
      <c r="H177" s="28" t="s">
        <v>378</v>
      </c>
      <c r="I177" s="63"/>
      <c r="J177" s="60"/>
      <c r="K177" s="66"/>
      <c r="L177" s="34">
        <v>0</v>
      </c>
      <c r="M177" s="1">
        <f t="shared" si="16"/>
        <v>0</v>
      </c>
      <c r="N177" s="35">
        <f t="shared" si="17"/>
        <v>0</v>
      </c>
      <c r="O177" s="2"/>
      <c r="P177" s="31">
        <f t="shared" si="18"/>
        <v>0</v>
      </c>
      <c r="Q177" s="32"/>
      <c r="R177" s="33"/>
    </row>
    <row r="178" spans="1:18">
      <c r="B178" s="27"/>
      <c r="C178" s="28">
        <v>168</v>
      </c>
      <c r="D178" s="28">
        <v>1</v>
      </c>
      <c r="E178" s="28"/>
      <c r="F178" s="28" t="s">
        <v>379</v>
      </c>
      <c r="G178" s="28" t="s">
        <v>380</v>
      </c>
      <c r="H178" s="28" t="s">
        <v>381</v>
      </c>
      <c r="I178" s="63"/>
      <c r="J178" s="60"/>
      <c r="K178" s="66"/>
      <c r="L178" s="34">
        <v>0</v>
      </c>
      <c r="M178" s="1">
        <f t="shared" si="16"/>
        <v>0</v>
      </c>
      <c r="N178" s="35">
        <f t="shared" si="17"/>
        <v>0</v>
      </c>
      <c r="O178" s="2"/>
      <c r="P178" s="31">
        <f t="shared" si="18"/>
        <v>0</v>
      </c>
      <c r="Q178" s="32"/>
      <c r="R178" s="33"/>
    </row>
    <row r="179" spans="1:18">
      <c r="B179" s="27"/>
      <c r="C179" s="28">
        <v>169</v>
      </c>
      <c r="D179" s="28">
        <v>1</v>
      </c>
      <c r="E179" s="28"/>
      <c r="F179" s="28" t="s">
        <v>382</v>
      </c>
      <c r="G179" s="28" t="s">
        <v>383</v>
      </c>
      <c r="H179" s="28" t="s">
        <v>384</v>
      </c>
      <c r="I179" s="63"/>
      <c r="J179" s="60"/>
      <c r="K179" s="66"/>
      <c r="L179" s="34">
        <v>0</v>
      </c>
      <c r="M179" s="1">
        <f t="shared" si="16"/>
        <v>0</v>
      </c>
      <c r="N179" s="35">
        <f t="shared" si="17"/>
        <v>0</v>
      </c>
      <c r="O179" s="2"/>
      <c r="P179" s="31">
        <f t="shared" si="18"/>
        <v>0</v>
      </c>
      <c r="Q179" s="32"/>
      <c r="R179" s="33"/>
    </row>
    <row r="180" spans="1:18">
      <c r="B180" s="27"/>
      <c r="C180" s="28">
        <v>170</v>
      </c>
      <c r="D180" s="28">
        <v>1</v>
      </c>
      <c r="E180" s="28"/>
      <c r="F180" s="28" t="s">
        <v>382</v>
      </c>
      <c r="G180" s="28" t="s">
        <v>385</v>
      </c>
      <c r="H180" s="28" t="s">
        <v>386</v>
      </c>
      <c r="I180" s="63"/>
      <c r="J180" s="60"/>
      <c r="K180" s="66"/>
      <c r="L180" s="34">
        <v>0</v>
      </c>
      <c r="M180" s="1">
        <f t="shared" si="16"/>
        <v>0</v>
      </c>
      <c r="N180" s="35">
        <f t="shared" si="17"/>
        <v>0</v>
      </c>
      <c r="O180" s="2"/>
      <c r="P180" s="31">
        <f t="shared" si="18"/>
        <v>0</v>
      </c>
      <c r="Q180" s="32"/>
      <c r="R180" s="33"/>
    </row>
    <row r="181" spans="1:18">
      <c r="A181" s="45" t="s">
        <v>387</v>
      </c>
      <c r="B181" s="27"/>
      <c r="C181" s="46">
        <v>171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63">
        <v>0</v>
      </c>
      <c r="J181" s="60">
        <v>0</v>
      </c>
      <c r="K181" s="65">
        <v>0</v>
      </c>
      <c r="L181" s="34">
        <v>0</v>
      </c>
      <c r="M181" s="1">
        <f t="shared" si="16"/>
        <v>0</v>
      </c>
      <c r="N181" s="35">
        <f t="shared" si="17"/>
        <v>0</v>
      </c>
      <c r="O181" s="2"/>
      <c r="P181" s="31">
        <f t="shared" si="18"/>
        <v>0</v>
      </c>
      <c r="Q181" s="32"/>
      <c r="R181" s="33"/>
    </row>
    <row r="182" spans="1:18">
      <c r="A182" s="45"/>
      <c r="B182" s="27"/>
      <c r="C182" s="28">
        <v>172</v>
      </c>
      <c r="D182" s="28">
        <v>1</v>
      </c>
      <c r="E182" s="28"/>
      <c r="F182" s="28" t="s">
        <v>388</v>
      </c>
      <c r="G182" s="28" t="s">
        <v>389</v>
      </c>
      <c r="H182" s="28" t="s">
        <v>390</v>
      </c>
      <c r="I182" s="63"/>
      <c r="J182" s="60"/>
      <c r="K182" s="66"/>
      <c r="L182" s="34">
        <v>0</v>
      </c>
      <c r="M182" s="1">
        <f t="shared" si="16"/>
        <v>0</v>
      </c>
      <c r="N182" s="35">
        <f t="shared" si="17"/>
        <v>0</v>
      </c>
      <c r="O182" s="2"/>
      <c r="P182" s="31">
        <f t="shared" si="18"/>
        <v>0</v>
      </c>
      <c r="Q182" s="32"/>
      <c r="R182" s="33"/>
    </row>
    <row r="183" spans="1:18">
      <c r="A183" s="45"/>
      <c r="B183" s="27"/>
      <c r="C183" s="28">
        <v>173</v>
      </c>
      <c r="D183" s="28">
        <v>1</v>
      </c>
      <c r="E183" s="28"/>
      <c r="F183" s="28" t="s">
        <v>388</v>
      </c>
      <c r="G183" s="28" t="s">
        <v>391</v>
      </c>
      <c r="H183" s="28" t="s">
        <v>392</v>
      </c>
      <c r="I183" s="63"/>
      <c r="J183" s="60"/>
      <c r="K183" s="66"/>
      <c r="L183" s="34">
        <v>0</v>
      </c>
      <c r="M183" s="1">
        <f t="shared" si="16"/>
        <v>0</v>
      </c>
      <c r="N183" s="35">
        <f t="shared" si="17"/>
        <v>0</v>
      </c>
      <c r="O183" s="2"/>
      <c r="P183" s="31">
        <f t="shared" si="18"/>
        <v>0</v>
      </c>
      <c r="Q183" s="32"/>
      <c r="R183" s="33"/>
    </row>
    <row r="184" spans="1:18">
      <c r="A184" s="45"/>
      <c r="B184" s="27"/>
      <c r="C184" s="46">
        <v>174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63">
        <v>0</v>
      </c>
      <c r="J184" s="60">
        <v>0</v>
      </c>
      <c r="K184" s="65">
        <v>0</v>
      </c>
      <c r="L184" s="34">
        <v>0</v>
      </c>
      <c r="M184" s="1">
        <f t="shared" si="16"/>
        <v>0</v>
      </c>
      <c r="N184" s="35">
        <f t="shared" si="17"/>
        <v>0</v>
      </c>
      <c r="O184" s="2"/>
      <c r="P184" s="31">
        <f t="shared" si="18"/>
        <v>0</v>
      </c>
      <c r="Q184" s="32"/>
      <c r="R184" s="33"/>
    </row>
    <row r="185" spans="1:18">
      <c r="A185" s="45"/>
      <c r="B185" s="27"/>
      <c r="C185" s="28">
        <v>175</v>
      </c>
      <c r="D185" s="28">
        <v>219</v>
      </c>
      <c r="E185" s="28"/>
      <c r="F185" s="28" t="s">
        <v>393</v>
      </c>
      <c r="G185" s="28" t="s">
        <v>394</v>
      </c>
      <c r="H185" s="28" t="s">
        <v>395</v>
      </c>
      <c r="I185" s="63"/>
      <c r="J185" s="60"/>
      <c r="K185" s="66"/>
      <c r="L185" s="34">
        <v>0</v>
      </c>
      <c r="M185" s="1">
        <f t="shared" si="16"/>
        <v>0</v>
      </c>
      <c r="N185" s="35">
        <f t="shared" si="17"/>
        <v>0</v>
      </c>
      <c r="O185" s="2"/>
      <c r="P185" s="31">
        <f t="shared" si="18"/>
        <v>0</v>
      </c>
      <c r="Q185" s="32"/>
      <c r="R185" s="33"/>
    </row>
    <row r="186" spans="1:18">
      <c r="A186" s="45"/>
      <c r="B186" s="27"/>
      <c r="C186" s="28">
        <v>176</v>
      </c>
      <c r="D186" s="28">
        <v>24</v>
      </c>
      <c r="E186" s="28"/>
      <c r="F186" s="28" t="s">
        <v>393</v>
      </c>
      <c r="G186" s="28" t="s">
        <v>396</v>
      </c>
      <c r="H186" s="28" t="s">
        <v>397</v>
      </c>
      <c r="I186" s="63"/>
      <c r="J186" s="60"/>
      <c r="K186" s="66"/>
      <c r="L186" s="34">
        <v>0</v>
      </c>
      <c r="M186" s="1">
        <f t="shared" si="16"/>
        <v>0</v>
      </c>
      <c r="N186" s="35">
        <f t="shared" si="17"/>
        <v>0</v>
      </c>
      <c r="O186" s="2"/>
      <c r="P186" s="31">
        <f t="shared" si="18"/>
        <v>0</v>
      </c>
      <c r="Q186" s="32"/>
      <c r="R186" s="33"/>
    </row>
    <row r="187" spans="1:18">
      <c r="A187" s="45"/>
      <c r="B187" s="27"/>
      <c r="C187" s="28">
        <v>177</v>
      </c>
      <c r="D187" s="28">
        <v>8</v>
      </c>
      <c r="E187" s="28"/>
      <c r="F187" s="28" t="s">
        <v>393</v>
      </c>
      <c r="G187" s="28" t="s">
        <v>398</v>
      </c>
      <c r="H187" s="28" t="s">
        <v>399</v>
      </c>
      <c r="I187" s="63"/>
      <c r="J187" s="60"/>
      <c r="K187" s="66"/>
      <c r="L187" s="34">
        <v>0</v>
      </c>
      <c r="M187" s="1">
        <f t="shared" si="16"/>
        <v>0</v>
      </c>
      <c r="N187" s="35">
        <f t="shared" si="17"/>
        <v>0</v>
      </c>
      <c r="O187" s="2"/>
      <c r="P187" s="31">
        <f t="shared" si="18"/>
        <v>0</v>
      </c>
      <c r="Q187" s="32"/>
      <c r="R187" s="33"/>
    </row>
    <row r="188" spans="1:18">
      <c r="A188" s="45"/>
      <c r="B188" s="27"/>
      <c r="C188" s="28">
        <v>178</v>
      </c>
      <c r="D188" s="28">
        <v>1</v>
      </c>
      <c r="E188" s="28"/>
      <c r="F188" s="28" t="s">
        <v>74</v>
      </c>
      <c r="G188" s="28" t="s">
        <v>400</v>
      </c>
      <c r="H188" s="28" t="s">
        <v>401</v>
      </c>
      <c r="I188" s="63"/>
      <c r="J188" s="60"/>
      <c r="K188" s="66"/>
      <c r="L188" s="34">
        <v>0</v>
      </c>
      <c r="M188" s="1">
        <f t="shared" si="16"/>
        <v>0</v>
      </c>
      <c r="N188" s="35">
        <f t="shared" si="17"/>
        <v>0</v>
      </c>
      <c r="O188" s="2"/>
      <c r="P188" s="31">
        <f t="shared" si="18"/>
        <v>0</v>
      </c>
      <c r="Q188" s="32"/>
      <c r="R188" s="33"/>
    </row>
    <row r="189" spans="1:18">
      <c r="A189" s="45"/>
      <c r="B189" s="27"/>
      <c r="C189" s="46">
        <v>179</v>
      </c>
      <c r="D189" s="46">
        <v>0</v>
      </c>
      <c r="E189" s="46">
        <v>0</v>
      </c>
      <c r="F189" s="46">
        <v>0</v>
      </c>
      <c r="G189" s="46">
        <v>0</v>
      </c>
      <c r="H189" s="46">
        <v>0</v>
      </c>
      <c r="I189" s="63">
        <v>0</v>
      </c>
      <c r="J189" s="60">
        <v>0</v>
      </c>
      <c r="K189" s="65">
        <v>0</v>
      </c>
      <c r="L189" s="34">
        <v>0</v>
      </c>
      <c r="M189" s="1">
        <f t="shared" si="16"/>
        <v>0</v>
      </c>
      <c r="N189" s="35">
        <f t="shared" si="17"/>
        <v>0</v>
      </c>
      <c r="O189" s="2"/>
      <c r="P189" s="31">
        <f t="shared" si="18"/>
        <v>0</v>
      </c>
      <c r="Q189" s="32"/>
      <c r="R189" s="33"/>
    </row>
    <row r="190" spans="1:18">
      <c r="A190" s="45"/>
      <c r="B190" s="27"/>
      <c r="C190" s="28">
        <v>180</v>
      </c>
      <c r="D190" s="28" t="s">
        <v>102</v>
      </c>
      <c r="E190" s="28"/>
      <c r="F190" s="28" t="s">
        <v>393</v>
      </c>
      <c r="G190" s="28" t="s">
        <v>402</v>
      </c>
      <c r="H190" s="28" t="s">
        <v>403</v>
      </c>
      <c r="I190" s="63"/>
      <c r="J190" s="60"/>
      <c r="K190" s="66"/>
      <c r="L190" s="34">
        <v>0</v>
      </c>
      <c r="M190" s="1">
        <f t="shared" si="16"/>
        <v>0</v>
      </c>
      <c r="N190" s="35" t="e">
        <f t="shared" si="17"/>
        <v>#VALUE!</v>
      </c>
      <c r="O190" s="2"/>
      <c r="P190" s="31" t="e">
        <f t="shared" si="18"/>
        <v>#VALUE!</v>
      </c>
      <c r="Q190" s="32"/>
      <c r="R190" s="33"/>
    </row>
    <row r="191" spans="1:18">
      <c r="A191" s="45"/>
      <c r="B191" s="27"/>
      <c r="C191" s="28">
        <v>181</v>
      </c>
      <c r="D191" s="28" t="s">
        <v>102</v>
      </c>
      <c r="E191" s="28"/>
      <c r="F191" s="28" t="s">
        <v>393</v>
      </c>
      <c r="G191" s="28" t="s">
        <v>404</v>
      </c>
      <c r="H191" s="28" t="s">
        <v>405</v>
      </c>
      <c r="I191" s="63"/>
      <c r="J191" s="60"/>
      <c r="K191" s="66"/>
      <c r="L191" s="34">
        <v>0</v>
      </c>
      <c r="M191" s="1">
        <f t="shared" si="16"/>
        <v>0</v>
      </c>
      <c r="N191" s="35" t="e">
        <f t="shared" si="17"/>
        <v>#VALUE!</v>
      </c>
      <c r="O191" s="2"/>
      <c r="P191" s="31" t="e">
        <f t="shared" si="18"/>
        <v>#VALUE!</v>
      </c>
      <c r="Q191" s="32"/>
      <c r="R191" s="33"/>
    </row>
    <row r="192" spans="1:18">
      <c r="A192" s="45"/>
      <c r="B192" s="27"/>
      <c r="C192" s="28">
        <v>182</v>
      </c>
      <c r="D192" s="28" t="s">
        <v>102</v>
      </c>
      <c r="E192" s="28"/>
      <c r="F192" s="28" t="s">
        <v>393</v>
      </c>
      <c r="G192" s="28" t="s">
        <v>406</v>
      </c>
      <c r="H192" s="28" t="s">
        <v>407</v>
      </c>
      <c r="I192" s="63"/>
      <c r="J192" s="60"/>
      <c r="K192" s="66"/>
      <c r="L192" s="34">
        <v>0</v>
      </c>
      <c r="M192" s="1">
        <f t="shared" si="16"/>
        <v>0</v>
      </c>
      <c r="N192" s="35" t="e">
        <f t="shared" si="17"/>
        <v>#VALUE!</v>
      </c>
      <c r="O192" s="2"/>
      <c r="P192" s="31" t="e">
        <f t="shared" si="18"/>
        <v>#VALUE!</v>
      </c>
      <c r="Q192" s="32"/>
      <c r="R192" s="33"/>
    </row>
    <row r="193" spans="1:18">
      <c r="A193" s="45"/>
      <c r="B193" s="27"/>
      <c r="C193" s="46">
        <v>183</v>
      </c>
      <c r="D193" s="46">
        <v>0</v>
      </c>
      <c r="E193" s="46">
        <v>0</v>
      </c>
      <c r="F193" s="46">
        <v>0</v>
      </c>
      <c r="G193" s="46">
        <v>0</v>
      </c>
      <c r="H193" s="46">
        <v>0</v>
      </c>
      <c r="I193" s="63">
        <v>0</v>
      </c>
      <c r="J193" s="60">
        <v>0</v>
      </c>
      <c r="K193" s="65">
        <v>0</v>
      </c>
      <c r="L193" s="34">
        <v>0</v>
      </c>
      <c r="M193" s="1">
        <f t="shared" si="16"/>
        <v>0</v>
      </c>
      <c r="N193" s="35">
        <f t="shared" si="17"/>
        <v>0</v>
      </c>
      <c r="O193" s="2"/>
      <c r="P193" s="31">
        <f t="shared" si="18"/>
        <v>0</v>
      </c>
      <c r="Q193" s="32"/>
      <c r="R193" s="33"/>
    </row>
    <row r="194" spans="1:18" ht="15">
      <c r="A194" s="45"/>
      <c r="B194" s="27"/>
      <c r="C194" s="28">
        <v>184</v>
      </c>
      <c r="D194" s="28">
        <v>1</v>
      </c>
      <c r="E194" s="28"/>
      <c r="F194" s="28" t="s">
        <v>408</v>
      </c>
      <c r="G194" s="28" t="s">
        <v>409</v>
      </c>
      <c r="H194" s="28" t="s">
        <v>410</v>
      </c>
      <c r="I194" s="63"/>
      <c r="J194" s="61" t="s">
        <v>73</v>
      </c>
      <c r="K194" s="66">
        <v>1.83</v>
      </c>
      <c r="L194" s="34">
        <v>0</v>
      </c>
      <c r="M194" s="1">
        <f t="shared" si="16"/>
        <v>1.83</v>
      </c>
      <c r="N194" s="35">
        <f t="shared" si="17"/>
        <v>1.83</v>
      </c>
      <c r="O194" s="2"/>
      <c r="P194" s="31">
        <f t="shared" si="18"/>
        <v>1.83</v>
      </c>
      <c r="Q194" s="32"/>
      <c r="R194" s="33"/>
    </row>
    <row r="195" spans="1:18" ht="15">
      <c r="A195" s="45"/>
      <c r="B195" s="27"/>
      <c r="C195" s="28">
        <v>185</v>
      </c>
      <c r="D195" s="28">
        <v>1</v>
      </c>
      <c r="E195" s="28"/>
      <c r="F195" s="28" t="s">
        <v>411</v>
      </c>
      <c r="G195" s="28" t="s">
        <v>412</v>
      </c>
      <c r="H195" s="28" t="s">
        <v>413</v>
      </c>
      <c r="I195" s="63"/>
      <c r="J195" s="61" t="s">
        <v>73</v>
      </c>
      <c r="K195" s="66">
        <v>9.8000000000000007</v>
      </c>
      <c r="L195" s="34">
        <v>0</v>
      </c>
      <c r="M195" s="1">
        <f t="shared" si="16"/>
        <v>9.8000000000000007</v>
      </c>
      <c r="N195" s="35">
        <f t="shared" si="17"/>
        <v>9.8000000000000007</v>
      </c>
      <c r="O195" s="2"/>
      <c r="P195" s="31">
        <f t="shared" si="18"/>
        <v>9.8000000000000007</v>
      </c>
      <c r="Q195" s="32"/>
      <c r="R195" s="33"/>
    </row>
    <row r="196" spans="1:18" ht="15">
      <c r="A196" s="45"/>
      <c r="B196" s="27"/>
      <c r="C196" s="28">
        <v>186</v>
      </c>
      <c r="D196" s="28">
        <v>1</v>
      </c>
      <c r="E196" s="28"/>
      <c r="F196" s="28" t="s">
        <v>414</v>
      </c>
      <c r="G196" s="28" t="s">
        <v>415</v>
      </c>
      <c r="H196" s="28" t="s">
        <v>416</v>
      </c>
      <c r="I196" s="63"/>
      <c r="J196" s="61" t="s">
        <v>73</v>
      </c>
      <c r="K196" s="66">
        <v>1.84</v>
      </c>
      <c r="L196" s="34">
        <v>0</v>
      </c>
      <c r="M196" s="1">
        <f t="shared" si="16"/>
        <v>1.84</v>
      </c>
      <c r="N196" s="35">
        <f t="shared" si="17"/>
        <v>1.84</v>
      </c>
      <c r="O196" s="2"/>
      <c r="P196" s="31">
        <f t="shared" si="18"/>
        <v>1.84</v>
      </c>
      <c r="Q196" s="32"/>
      <c r="R196" s="33"/>
    </row>
    <row r="197" spans="1:18" ht="15">
      <c r="B197" s="27"/>
      <c r="C197" s="28">
        <v>187</v>
      </c>
      <c r="D197" s="28">
        <v>4</v>
      </c>
      <c r="E197" s="28"/>
      <c r="F197" s="28" t="s">
        <v>417</v>
      </c>
      <c r="G197" s="28" t="s">
        <v>418</v>
      </c>
      <c r="H197" s="28" t="s">
        <v>419</v>
      </c>
      <c r="I197" s="63"/>
      <c r="J197" s="61" t="s">
        <v>73</v>
      </c>
      <c r="K197" s="66">
        <v>7.3</v>
      </c>
      <c r="L197" s="34">
        <v>0</v>
      </c>
      <c r="M197" s="1">
        <f t="shared" si="16"/>
        <v>7.3</v>
      </c>
      <c r="N197" s="35">
        <f t="shared" si="17"/>
        <v>29.2</v>
      </c>
      <c r="O197" s="2"/>
      <c r="P197" s="31">
        <f t="shared" si="18"/>
        <v>29.2</v>
      </c>
      <c r="Q197" s="32"/>
      <c r="R197" s="33"/>
    </row>
    <row r="198" spans="1:18">
      <c r="B198" s="27"/>
      <c r="C198" s="46">
        <v>188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63">
        <v>0</v>
      </c>
      <c r="J198" s="60">
        <v>0</v>
      </c>
      <c r="K198" s="65">
        <v>0</v>
      </c>
      <c r="L198" s="34">
        <v>0</v>
      </c>
      <c r="M198" s="1">
        <f t="shared" si="16"/>
        <v>0</v>
      </c>
      <c r="N198" s="35">
        <f t="shared" si="17"/>
        <v>0</v>
      </c>
      <c r="O198" s="2"/>
      <c r="P198" s="31">
        <f t="shared" si="18"/>
        <v>0</v>
      </c>
      <c r="Q198" s="32"/>
      <c r="R198" s="33"/>
    </row>
    <row r="199" spans="1:18">
      <c r="B199" s="27"/>
      <c r="C199" s="46">
        <v>189</v>
      </c>
      <c r="D199" s="46">
        <v>1</v>
      </c>
      <c r="E199" s="46"/>
      <c r="F199" s="46" t="s">
        <v>393</v>
      </c>
      <c r="G199" s="46" t="s">
        <v>420</v>
      </c>
      <c r="H199" s="46" t="s">
        <v>421</v>
      </c>
      <c r="I199" s="63"/>
      <c r="J199" s="60"/>
      <c r="K199" s="66"/>
      <c r="L199" s="34">
        <v>0</v>
      </c>
      <c r="M199" s="1">
        <f t="shared" si="16"/>
        <v>0</v>
      </c>
      <c r="N199" s="35">
        <f t="shared" si="17"/>
        <v>0</v>
      </c>
      <c r="O199" s="2"/>
      <c r="P199" s="31">
        <f t="shared" si="18"/>
        <v>0</v>
      </c>
      <c r="Q199" s="32"/>
      <c r="R199" s="33"/>
    </row>
    <row r="200" spans="1:18">
      <c r="B200" s="27"/>
      <c r="C200" s="46">
        <v>190</v>
      </c>
      <c r="D200" s="46">
        <v>1</v>
      </c>
      <c r="E200" s="46"/>
      <c r="F200" s="46" t="s">
        <v>393</v>
      </c>
      <c r="G200" s="46" t="s">
        <v>422</v>
      </c>
      <c r="H200" s="46" t="s">
        <v>423</v>
      </c>
      <c r="I200" s="63"/>
      <c r="J200" s="60"/>
      <c r="K200" s="66"/>
      <c r="L200" s="34">
        <v>0</v>
      </c>
      <c r="M200" s="1">
        <f t="shared" si="16"/>
        <v>0</v>
      </c>
      <c r="N200" s="35">
        <f t="shared" si="17"/>
        <v>0</v>
      </c>
      <c r="O200" s="2"/>
      <c r="P200" s="31">
        <f t="shared" si="18"/>
        <v>0</v>
      </c>
      <c r="Q200" s="32"/>
      <c r="R200" s="33"/>
    </row>
    <row r="201" spans="1:18">
      <c r="B201" s="27"/>
      <c r="C201" s="46">
        <v>191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63">
        <v>0</v>
      </c>
      <c r="J201" s="60">
        <v>0</v>
      </c>
      <c r="K201" s="65">
        <v>0</v>
      </c>
      <c r="L201" s="34">
        <v>0</v>
      </c>
      <c r="M201" s="1">
        <f t="shared" si="16"/>
        <v>0</v>
      </c>
      <c r="N201" s="35">
        <f t="shared" si="17"/>
        <v>0</v>
      </c>
      <c r="O201" s="2"/>
      <c r="P201" s="31">
        <f t="shared" si="18"/>
        <v>0</v>
      </c>
      <c r="Q201" s="32"/>
      <c r="R201" s="33"/>
    </row>
    <row r="202" spans="1:18">
      <c r="B202" s="27"/>
      <c r="C202" s="28">
        <v>192</v>
      </c>
      <c r="D202" s="28">
        <v>1</v>
      </c>
      <c r="E202" s="28"/>
      <c r="F202" s="28" t="s">
        <v>424</v>
      </c>
      <c r="G202" s="28" t="s">
        <v>425</v>
      </c>
      <c r="H202" s="28" t="s">
        <v>426</v>
      </c>
      <c r="I202" s="63"/>
      <c r="J202" s="60"/>
      <c r="K202" s="66"/>
      <c r="L202" s="34">
        <v>0</v>
      </c>
      <c r="M202" s="1">
        <f t="shared" si="16"/>
        <v>0</v>
      </c>
      <c r="N202" s="35">
        <f t="shared" si="17"/>
        <v>0</v>
      </c>
      <c r="O202" s="2"/>
      <c r="P202" s="31">
        <f t="shared" si="18"/>
        <v>0</v>
      </c>
      <c r="Q202" s="32"/>
      <c r="R202" s="33"/>
    </row>
    <row r="203" spans="1:18">
      <c r="B203" s="27"/>
      <c r="C203" s="28">
        <v>193</v>
      </c>
      <c r="D203" s="28">
        <v>1</v>
      </c>
      <c r="E203" s="28"/>
      <c r="F203" s="28" t="s">
        <v>427</v>
      </c>
      <c r="G203" s="28" t="s">
        <v>428</v>
      </c>
      <c r="H203" s="28" t="s">
        <v>429</v>
      </c>
      <c r="I203" s="63"/>
      <c r="J203" s="60"/>
      <c r="K203" s="66"/>
      <c r="L203" s="34">
        <v>0</v>
      </c>
      <c r="M203" s="1">
        <f t="shared" si="16"/>
        <v>0</v>
      </c>
      <c r="N203" s="35">
        <f t="shared" si="17"/>
        <v>0</v>
      </c>
      <c r="O203" s="2"/>
      <c r="P203" s="31">
        <f t="shared" si="18"/>
        <v>0</v>
      </c>
      <c r="Q203" s="32"/>
      <c r="R203" s="33"/>
    </row>
    <row r="204" spans="1:18">
      <c r="B204" s="27"/>
      <c r="C204" s="46">
        <v>194</v>
      </c>
      <c r="D204" s="46">
        <v>0</v>
      </c>
      <c r="E204" s="46">
        <v>0</v>
      </c>
      <c r="F204" s="46">
        <v>0</v>
      </c>
      <c r="G204" s="46">
        <v>0</v>
      </c>
      <c r="H204" s="46">
        <v>0</v>
      </c>
      <c r="I204" s="63">
        <v>0</v>
      </c>
      <c r="J204" s="60">
        <v>0</v>
      </c>
      <c r="K204" s="65">
        <v>0</v>
      </c>
      <c r="L204" s="34">
        <v>0</v>
      </c>
      <c r="M204" s="1">
        <f t="shared" si="16"/>
        <v>0</v>
      </c>
      <c r="N204" s="35">
        <f t="shared" si="17"/>
        <v>0</v>
      </c>
      <c r="O204" s="2"/>
      <c r="P204" s="31">
        <f t="shared" si="18"/>
        <v>0</v>
      </c>
      <c r="Q204" s="32"/>
      <c r="R204" s="33"/>
    </row>
    <row r="205" spans="1:18">
      <c r="B205" s="27"/>
      <c r="C205" s="28">
        <v>195</v>
      </c>
      <c r="D205" s="28">
        <v>1</v>
      </c>
      <c r="E205" s="28"/>
      <c r="F205" s="28" t="s">
        <v>430</v>
      </c>
      <c r="G205" s="28" t="s">
        <v>431</v>
      </c>
      <c r="H205" s="28" t="s">
        <v>34</v>
      </c>
      <c r="I205" s="63"/>
      <c r="J205" s="60"/>
      <c r="K205" s="66"/>
      <c r="L205" s="34">
        <v>0</v>
      </c>
      <c r="M205" s="1">
        <f t="shared" ref="M205" si="19">SUM(100-L205)/100*K205</f>
        <v>0</v>
      </c>
      <c r="N205" s="35">
        <f t="shared" ref="N205" si="20">SUM(D205*M205)</f>
        <v>0</v>
      </c>
      <c r="O205" s="2"/>
      <c r="P205" s="31">
        <f t="shared" ref="P205" si="21">ROUND(SUM((O205/100+1)*N205),2)</f>
        <v>0</v>
      </c>
      <c r="Q205" s="32"/>
      <c r="R205" s="33"/>
    </row>
    <row r="206" spans="1:18" ht="15" customHeight="1" thickBot="1">
      <c r="B206" s="27"/>
      <c r="C206" s="46"/>
      <c r="D206" s="46"/>
      <c r="E206" s="46"/>
      <c r="F206" s="46"/>
      <c r="G206" s="46"/>
      <c r="H206" s="46"/>
      <c r="I206" s="28"/>
      <c r="J206" s="68"/>
      <c r="K206" s="37"/>
      <c r="L206" s="38">
        <v>0</v>
      </c>
      <c r="M206" s="1">
        <f t="shared" si="10"/>
        <v>0</v>
      </c>
      <c r="N206" s="39">
        <f t="shared" si="11"/>
        <v>0</v>
      </c>
      <c r="O206" s="3"/>
      <c r="P206" s="4">
        <f t="shared" si="12"/>
        <v>0</v>
      </c>
      <c r="Q206" s="32"/>
      <c r="R206" s="33" t="s">
        <v>35</v>
      </c>
    </row>
    <row r="207" spans="1:18" ht="15" thickBot="1">
      <c r="K207" s="48" t="s">
        <v>432</v>
      </c>
      <c r="L207" s="49"/>
      <c r="M207" s="50"/>
      <c r="N207" s="41" t="e">
        <f>+SUM(N11:N206)</f>
        <v>#VALUE!</v>
      </c>
      <c r="O207" s="42"/>
      <c r="P207" s="42"/>
    </row>
    <row r="208" spans="1:18" ht="15" thickBot="1">
      <c r="K208" s="43"/>
      <c r="L208" s="48" t="s">
        <v>433</v>
      </c>
      <c r="M208" s="49"/>
      <c r="N208" s="50"/>
      <c r="O208" s="44" t="e">
        <f>ROUND(SUM(((P209/N207)*100)-100),1)</f>
        <v>#VALUE!</v>
      </c>
      <c r="P208" s="42"/>
    </row>
    <row r="209" spans="11:16" ht="15" thickBot="1">
      <c r="K209" s="43"/>
      <c r="L209" s="43"/>
      <c r="M209" s="48" t="s">
        <v>434</v>
      </c>
      <c r="N209" s="49"/>
      <c r="O209" s="50"/>
      <c r="P209" s="41" t="e">
        <f>+SUM(P11:P206)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208:N208"/>
    <mergeCell ref="M209:O209"/>
    <mergeCell ref="G6:H6"/>
    <mergeCell ref="K207:M207"/>
    <mergeCell ref="B8:R8"/>
    <mergeCell ref="C7:R7"/>
  </mergeCells>
  <conditionalFormatting sqref="B105:G106 I105:R106 B107:R157 B158:K158 L158:R205 B159:B205 D159:K193 B206:R206 B11:R27 B29:R45 B28:I28 K28:R28 B47:R94 B46:I46 K46:R46 B97:R104 B95:I96 K95:R96 D198:K205 D194:I197 K194:K197">
    <cfRule type="expression" dxfId="464" priority="382">
      <formula>IF($R11="Alternative Order", TRUE, FALSE)</formula>
    </cfRule>
    <cfRule type="expression" dxfId="463" priority="385" stopIfTrue="1">
      <formula>IF($R11="Do Not Order", TRUE, FALSE)</formula>
    </cfRule>
    <cfRule type="expression" dxfId="462" priority="384">
      <formula>IF($R11="Already Ordered", TRUE, FALSE)</formula>
    </cfRule>
    <cfRule type="expression" dxfId="461" priority="383">
      <formula>IF($R11="Order", TRUE, FALSE)</formula>
    </cfRule>
  </conditionalFormatting>
  <conditionalFormatting sqref="C159">
    <cfRule type="expression" dxfId="460" priority="409">
      <formula>IF($R161="Already Ordered", TRUE, FALSE)</formula>
    </cfRule>
    <cfRule type="expression" dxfId="459" priority="410" stopIfTrue="1">
      <formula>IF($R161="Do Not Order", TRUE, FALSE)</formula>
    </cfRule>
    <cfRule type="expression" dxfId="458" priority="407">
      <formula>IF($R161="Alternative Order", TRUE, FALSE)</formula>
    </cfRule>
    <cfRule type="expression" dxfId="457" priority="406">
      <formula>IF($R161="Cancel / Replacement Required", TRUE, FALSE)</formula>
    </cfRule>
    <cfRule type="expression" dxfId="456" priority="408">
      <formula>IF($R161="Order", TRUE, FALSE)</formula>
    </cfRule>
  </conditionalFormatting>
  <conditionalFormatting sqref="C160">
    <cfRule type="expression" dxfId="455" priority="435" stopIfTrue="1">
      <formula>IF($R206="Do Not Order", TRUE, FALSE)</formula>
    </cfRule>
    <cfRule type="expression" dxfId="454" priority="434">
      <formula>IF($R206="Already Ordered", TRUE, FALSE)</formula>
    </cfRule>
    <cfRule type="expression" dxfId="453" priority="433">
      <formula>IF($R206="Order", TRUE, FALSE)</formula>
    </cfRule>
    <cfRule type="expression" dxfId="452" priority="432">
      <formula>IF($R206="Alternative Order", TRUE, FALSE)</formula>
    </cfRule>
    <cfRule type="expression" dxfId="451" priority="431">
      <formula>IF($R206="Cancel / Replacement Required", TRUE, FALSE)</formula>
    </cfRule>
  </conditionalFormatting>
  <conditionalFormatting sqref="C154:J160 D156:K156 D159:K159 C206:J206">
    <cfRule type="expression" dxfId="450" priority="402">
      <formula>IF($R155="Alternative Order", TRUE, FALSE)</formula>
    </cfRule>
    <cfRule type="expression" dxfId="449" priority="401">
      <formula>IF($R155="Cancel / Replacement Required", TRUE, FALSE)</formula>
    </cfRule>
    <cfRule type="expression" dxfId="448" priority="405" stopIfTrue="1">
      <formula>IF($R155="Do Not Order", TRUE, FALSE)</formula>
    </cfRule>
    <cfRule type="expression" dxfId="447" priority="404">
      <formula>IF($R155="Already Ordered", TRUE, FALSE)</formula>
    </cfRule>
    <cfRule type="expression" dxfId="446" priority="403">
      <formula>IF($R155="Order", TRUE, FALSE)</formula>
    </cfRule>
  </conditionalFormatting>
  <conditionalFormatting sqref="C161:J165 D163:K163 D165:K165">
    <cfRule type="expression" dxfId="445" priority="438">
      <formula>IF($R206="Order", TRUE, FALSE)</formula>
    </cfRule>
    <cfRule type="expression" dxfId="444" priority="439">
      <formula>IF($R206="Already Ordered", TRUE, FALSE)</formula>
    </cfRule>
    <cfRule type="expression" dxfId="443" priority="440" stopIfTrue="1">
      <formula>IF($R206="Do Not Order", TRUE, FALSE)</formula>
    </cfRule>
    <cfRule type="expression" dxfId="442" priority="436">
      <formula>IF($R206="Cancel / Replacement Required", TRUE, FALSE)</formula>
    </cfRule>
    <cfRule type="expression" dxfId="441" priority="437">
      <formula>IF($R206="Alternative Order", TRUE, FALSE)</formula>
    </cfRule>
  </conditionalFormatting>
  <conditionalFormatting sqref="C166:J167">
    <cfRule type="expression" dxfId="440" priority="474">
      <formula>IF($R207="Already Ordered", TRUE, FALSE)</formula>
    </cfRule>
    <cfRule type="expression" dxfId="439" priority="471">
      <formula>IF($R207="Cancel / Replacement Required", TRUE, FALSE)</formula>
    </cfRule>
    <cfRule type="expression" dxfId="438" priority="472">
      <formula>IF($R207="Alternative Order", TRUE, FALSE)</formula>
    </cfRule>
    <cfRule type="expression" dxfId="437" priority="473">
      <formula>IF($R207="Order", TRUE, FALSE)</formula>
    </cfRule>
    <cfRule type="expression" dxfId="436" priority="475" stopIfTrue="1">
      <formula>IF($R207="Do Not Order", TRUE, FALSE)</formula>
    </cfRule>
  </conditionalFormatting>
  <conditionalFormatting sqref="C168:J169">
    <cfRule type="expression" dxfId="435" priority="450" stopIfTrue="1">
      <formula>IF($R208="Do Not Order", TRUE, FALSE)</formula>
    </cfRule>
    <cfRule type="expression" dxfId="434" priority="449">
      <formula>IF($R208="Already Ordered", TRUE, FALSE)</formula>
    </cfRule>
    <cfRule type="expression" dxfId="433" priority="448">
      <formula>IF($R208="Order", TRUE, FALSE)</formula>
    </cfRule>
    <cfRule type="expression" dxfId="432" priority="447">
      <formula>IF($R208="Alternative Order", TRUE, FALSE)</formula>
    </cfRule>
    <cfRule type="expression" dxfId="431" priority="446">
      <formula>IF($R208="Cancel / Replacement Required", TRUE, FALSE)</formula>
    </cfRule>
  </conditionalFormatting>
  <conditionalFormatting sqref="C170:J172">
    <cfRule type="expression" dxfId="430" priority="469">
      <formula>IF($R208="Already Ordered", TRUE, FALSE)</formula>
    </cfRule>
    <cfRule type="expression" dxfId="429" priority="466">
      <formula>IF($R208="Cancel / Replacement Required", TRUE, FALSE)</formula>
    </cfRule>
    <cfRule type="expression" dxfId="428" priority="467">
      <formula>IF($R208="Alternative Order", TRUE, FALSE)</formula>
    </cfRule>
    <cfRule type="expression" dxfId="427" priority="468">
      <formula>IF($R208="Order", TRUE, FALSE)</formula>
    </cfRule>
    <cfRule type="expression" dxfId="426" priority="470" stopIfTrue="1">
      <formula>IF($R208="Do Not Order", TRUE, FALSE)</formula>
    </cfRule>
  </conditionalFormatting>
  <conditionalFormatting sqref="C173:J173">
    <cfRule type="expression" dxfId="425" priority="463">
      <formula>IF($R210="Order", TRUE, FALSE)</formula>
    </cfRule>
    <cfRule type="expression" dxfId="424" priority="464">
      <formula>IF($R210="Already Ordered", TRUE, FALSE)</formula>
    </cfRule>
    <cfRule type="expression" dxfId="423" priority="462">
      <formula>IF($R210="Alternative Order", TRUE, FALSE)</formula>
    </cfRule>
    <cfRule type="expression" dxfId="422" priority="465" stopIfTrue="1">
      <formula>IF($R210="Do Not Order", TRUE, FALSE)</formula>
    </cfRule>
    <cfRule type="expression" dxfId="421" priority="461">
      <formula>IF($R210="Cancel / Replacement Required", TRUE, FALSE)</formula>
    </cfRule>
  </conditionalFormatting>
  <conditionalFormatting sqref="C174:J176">
    <cfRule type="expression" dxfId="420" priority="459">
      <formula>IF($R210="Already Ordered", TRUE, FALSE)</formula>
    </cfRule>
    <cfRule type="expression" dxfId="419" priority="460" stopIfTrue="1">
      <formula>IF($R210="Do Not Order", TRUE, FALSE)</formula>
    </cfRule>
    <cfRule type="expression" dxfId="418" priority="457">
      <formula>IF($R210="Alternative Order", TRUE, FALSE)</formula>
    </cfRule>
    <cfRule type="expression" dxfId="417" priority="456">
      <formula>IF($R210="Cancel / Replacement Required", TRUE, FALSE)</formula>
    </cfRule>
    <cfRule type="expression" dxfId="416" priority="458">
      <formula>IF($R210="Order", TRUE, FALSE)</formula>
    </cfRule>
  </conditionalFormatting>
  <conditionalFormatting sqref="C177:J178">
    <cfRule type="expression" dxfId="415" priority="485" stopIfTrue="1">
      <formula>IF($R210="Do Not Order", TRUE, FALSE)</formula>
    </cfRule>
    <cfRule type="expression" dxfId="414" priority="484">
      <formula>IF($R210="Already Ordered", TRUE, FALSE)</formula>
    </cfRule>
    <cfRule type="expression" dxfId="413" priority="483">
      <formula>IF($R210="Order", TRUE, FALSE)</formula>
    </cfRule>
    <cfRule type="expression" dxfId="412" priority="481">
      <formula>IF($R210="Cancel / Replacement Required", TRUE, FALSE)</formula>
    </cfRule>
    <cfRule type="expression" dxfId="411" priority="482">
      <formula>IF($R210="Alternative Order", TRUE, FALSE)</formula>
    </cfRule>
  </conditionalFormatting>
  <conditionalFormatting sqref="C179:J180">
    <cfRule type="expression" dxfId="410" priority="491">
      <formula>IF($R211="Cancel / Replacement Required", TRUE, FALSE)</formula>
    </cfRule>
    <cfRule type="expression" dxfId="409" priority="492">
      <formula>IF($R211="Alternative Order", TRUE, FALSE)</formula>
    </cfRule>
    <cfRule type="expression" dxfId="408" priority="493">
      <formula>IF($R211="Order", TRUE, FALSE)</formula>
    </cfRule>
    <cfRule type="expression" dxfId="407" priority="494">
      <formula>IF($R211="Already Ordered", TRUE, FALSE)</formula>
    </cfRule>
    <cfRule type="expression" dxfId="406" priority="495" stopIfTrue="1">
      <formula>IF($R211="Do Not Order", TRUE, FALSE)</formula>
    </cfRule>
  </conditionalFormatting>
  <conditionalFormatting sqref="C181:J182">
    <cfRule type="expression" dxfId="405" priority="487">
      <formula>IF($R212="Alternative Order", TRUE, FALSE)</formula>
    </cfRule>
    <cfRule type="expression" dxfId="404" priority="488">
      <formula>IF($R212="Order", TRUE, FALSE)</formula>
    </cfRule>
    <cfRule type="expression" dxfId="403" priority="489">
      <formula>IF($R212="Already Ordered", TRUE, FALSE)</formula>
    </cfRule>
    <cfRule type="expression" dxfId="402" priority="490" stopIfTrue="1">
      <formula>IF($R212="Do Not Order", TRUE, FALSE)</formula>
    </cfRule>
    <cfRule type="expression" dxfId="401" priority="486">
      <formula>IF($R212="Cancel / Replacement Required", TRUE, FALSE)</formula>
    </cfRule>
  </conditionalFormatting>
  <conditionalFormatting sqref="C183:J183">
    <cfRule type="expression" dxfId="400" priority="479">
      <formula>IF($R213="Already Ordered", TRUE, FALSE)</formula>
    </cfRule>
    <cfRule type="expression" dxfId="399" priority="478">
      <formula>IF($R213="Order", TRUE, FALSE)</formula>
    </cfRule>
    <cfRule type="expression" dxfId="398" priority="477">
      <formula>IF($R213="Alternative Order", TRUE, FALSE)</formula>
    </cfRule>
    <cfRule type="expression" dxfId="397" priority="480" stopIfTrue="1">
      <formula>IF($R213="Do Not Order", TRUE, FALSE)</formula>
    </cfRule>
    <cfRule type="expression" dxfId="396" priority="476">
      <formula>IF($R213="Cancel / Replacement Required", TRUE, FALSE)</formula>
    </cfRule>
  </conditionalFormatting>
  <conditionalFormatting sqref="C184:J185">
    <cfRule type="expression" dxfId="395" priority="511">
      <formula>IF($R213="Cancel / Replacement Required", TRUE, FALSE)</formula>
    </cfRule>
    <cfRule type="expression" dxfId="394" priority="513">
      <formula>IF($R213="Order", TRUE, FALSE)</formula>
    </cfRule>
    <cfRule type="expression" dxfId="393" priority="515" stopIfTrue="1">
      <formula>IF($R213="Do Not Order", TRUE, FALSE)</formula>
    </cfRule>
    <cfRule type="expression" dxfId="392" priority="514">
      <formula>IF($R213="Already Ordered", TRUE, FALSE)</formula>
    </cfRule>
    <cfRule type="expression" dxfId="391" priority="512">
      <formula>IF($R213="Alternative Order", TRUE, FALSE)</formula>
    </cfRule>
  </conditionalFormatting>
  <conditionalFormatting sqref="C186:J187">
    <cfRule type="expression" dxfId="390" priority="531">
      <formula>IF($R214="Cancel / Replacement Required", TRUE, FALSE)</formula>
    </cfRule>
    <cfRule type="expression" dxfId="389" priority="535" stopIfTrue="1">
      <formula>IF($R214="Do Not Order", TRUE, FALSE)</formula>
    </cfRule>
    <cfRule type="expression" dxfId="388" priority="532">
      <formula>IF($R214="Alternative Order", TRUE, FALSE)</formula>
    </cfRule>
    <cfRule type="expression" dxfId="387" priority="533">
      <formula>IF($R214="Order", TRUE, FALSE)</formula>
    </cfRule>
    <cfRule type="expression" dxfId="386" priority="534">
      <formula>IF($R214="Already Ordered", TRUE, FALSE)</formula>
    </cfRule>
  </conditionalFormatting>
  <conditionalFormatting sqref="C188:J188">
    <cfRule type="expression" dxfId="385" priority="528">
      <formula>IF($R215="Order", TRUE, FALSE)</formula>
    </cfRule>
    <cfRule type="expression" dxfId="384" priority="529">
      <formula>IF($R215="Already Ordered", TRUE, FALSE)</formula>
    </cfRule>
    <cfRule type="expression" dxfId="383" priority="530" stopIfTrue="1">
      <formula>IF($R215="Do Not Order", TRUE, FALSE)</formula>
    </cfRule>
    <cfRule type="expression" dxfId="382" priority="526">
      <formula>IF($R215="Cancel / Replacement Required", TRUE, FALSE)</formula>
    </cfRule>
    <cfRule type="expression" dxfId="381" priority="527">
      <formula>IF($R215="Alternative Order", TRUE, FALSE)</formula>
    </cfRule>
  </conditionalFormatting>
  <conditionalFormatting sqref="C189:J191">
    <cfRule type="expression" dxfId="380" priority="505" stopIfTrue="1">
      <formula>IF($R215="Do Not Order", TRUE, FALSE)</formula>
    </cfRule>
    <cfRule type="expression" dxfId="379" priority="503">
      <formula>IF($R215="Order", TRUE, FALSE)</formula>
    </cfRule>
    <cfRule type="expression" dxfId="378" priority="502">
      <formula>IF($R215="Alternative Order", TRUE, FALSE)</formula>
    </cfRule>
    <cfRule type="expression" dxfId="377" priority="504">
      <formula>IF($R215="Already Ordered", TRUE, FALSE)</formula>
    </cfRule>
    <cfRule type="expression" dxfId="376" priority="501">
      <formula>IF($R215="Cancel / Replacement Required", TRUE, FALSE)</formula>
    </cfRule>
  </conditionalFormatting>
  <conditionalFormatting sqref="C192:J193">
    <cfRule type="expression" dxfId="375" priority="521">
      <formula>IF($R216="Cancel / Replacement Required", TRUE, FALSE)</formula>
    </cfRule>
    <cfRule type="expression" dxfId="374" priority="522">
      <formula>IF($R216="Alternative Order", TRUE, FALSE)</formula>
    </cfRule>
    <cfRule type="expression" dxfId="373" priority="524">
      <formula>IF($R216="Already Ordered", TRUE, FALSE)</formula>
    </cfRule>
    <cfRule type="expression" dxfId="372" priority="523">
      <formula>IF($R216="Order", TRUE, FALSE)</formula>
    </cfRule>
    <cfRule type="expression" dxfId="371" priority="525" stopIfTrue="1">
      <formula>IF($R216="Do Not Order", TRUE, FALSE)</formula>
    </cfRule>
  </conditionalFormatting>
  <conditionalFormatting sqref="C194:I194">
    <cfRule type="expression" dxfId="370" priority="497">
      <formula>IF($R217="Alternative Order", TRUE, FALSE)</formula>
    </cfRule>
    <cfRule type="expression" dxfId="369" priority="496">
      <formula>IF($R217="Cancel / Replacement Required", TRUE, FALSE)</formula>
    </cfRule>
    <cfRule type="expression" dxfId="368" priority="498">
      <formula>IF($R217="Order", TRUE, FALSE)</formula>
    </cfRule>
    <cfRule type="expression" dxfId="367" priority="499">
      <formula>IF($R217="Already Ordered", TRUE, FALSE)</formula>
    </cfRule>
    <cfRule type="expression" dxfId="366" priority="500" stopIfTrue="1">
      <formula>IF($R217="Do Not Order", TRUE, FALSE)</formula>
    </cfRule>
  </conditionalFormatting>
  <conditionalFormatting sqref="C195:I196">
    <cfRule type="expression" dxfId="365" priority="453">
      <formula>IF($R214="Order", TRUE, FALSE)</formula>
    </cfRule>
    <cfRule type="expression" dxfId="364" priority="452">
      <formula>IF($R214="Alternative Order", TRUE, FALSE)</formula>
    </cfRule>
    <cfRule type="expression" dxfId="363" priority="451">
      <formula>IF($R214="Cancel / Replacement Required", TRUE, FALSE)</formula>
    </cfRule>
    <cfRule type="expression" dxfId="362" priority="454">
      <formula>IF($R214="Already Ordered", TRUE, FALSE)</formula>
    </cfRule>
    <cfRule type="expression" dxfId="361" priority="455" stopIfTrue="1">
      <formula>IF($R214="Do Not Order", TRUE, FALSE)</formula>
    </cfRule>
  </conditionalFormatting>
  <conditionalFormatting sqref="C198:J198 C197:I197">
    <cfRule type="expression" dxfId="360" priority="545" stopIfTrue="1">
      <formula>IF($R211="Do Not Order", TRUE, FALSE)</formula>
    </cfRule>
    <cfRule type="expression" dxfId="359" priority="544">
      <formula>IF($R211="Already Ordered", TRUE, FALSE)</formula>
    </cfRule>
    <cfRule type="expression" dxfId="358" priority="543">
      <formula>IF($R211="Order", TRUE, FALSE)</formula>
    </cfRule>
    <cfRule type="expression" dxfId="357" priority="542">
      <formula>IF($R211="Alternative Order", TRUE, FALSE)</formula>
    </cfRule>
    <cfRule type="expression" dxfId="356" priority="541">
      <formula>IF($R211="Cancel / Replacement Required", TRUE, FALSE)</formula>
    </cfRule>
  </conditionalFormatting>
  <conditionalFormatting sqref="C199:J199">
    <cfRule type="expression" dxfId="355" priority="520" stopIfTrue="1">
      <formula>IF($R212="Do Not Order", TRUE, FALSE)</formula>
    </cfRule>
    <cfRule type="expression" dxfId="354" priority="519">
      <formula>IF($R212="Already Ordered", TRUE, FALSE)</formula>
    </cfRule>
    <cfRule type="expression" dxfId="353" priority="518">
      <formula>IF($R212="Order", TRUE, FALSE)</formula>
    </cfRule>
    <cfRule type="expression" dxfId="352" priority="517">
      <formula>IF($R212="Alternative Order", TRUE, FALSE)</formula>
    </cfRule>
    <cfRule type="expression" dxfId="351" priority="516">
      <formula>IF($R212="Cancel / Replacement Required", TRUE, FALSE)</formula>
    </cfRule>
  </conditionalFormatting>
  <conditionalFormatting sqref="C200:J200">
    <cfRule type="expression" dxfId="350" priority="509">
      <formula>IF($R212="Already Ordered", TRUE, FALSE)</formula>
    </cfRule>
    <cfRule type="expression" dxfId="349" priority="506">
      <formula>IF($R212="Cancel / Replacement Required", TRUE, FALSE)</formula>
    </cfRule>
    <cfRule type="expression" dxfId="348" priority="507">
      <formula>IF($R212="Alternative Order", TRUE, FALSE)</formula>
    </cfRule>
    <cfRule type="expression" dxfId="347" priority="508">
      <formula>IF($R212="Order", TRUE, FALSE)</formula>
    </cfRule>
    <cfRule type="expression" dxfId="346" priority="510" stopIfTrue="1">
      <formula>IF($R212="Do Not Order", TRUE, FALSE)</formula>
    </cfRule>
  </conditionalFormatting>
  <conditionalFormatting sqref="C201:J202">
    <cfRule type="expression" dxfId="345" priority="538">
      <formula>IF($R212="Order", TRUE, FALSE)</formula>
    </cfRule>
    <cfRule type="expression" dxfId="344" priority="537">
      <formula>IF($R212="Alternative Order", TRUE, FALSE)</formula>
    </cfRule>
    <cfRule type="expression" dxfId="343" priority="536">
      <formula>IF($R212="Cancel / Replacement Required", TRUE, FALSE)</formula>
    </cfRule>
    <cfRule type="expression" dxfId="342" priority="540" stopIfTrue="1">
      <formula>IF($R212="Do Not Order", TRUE, FALSE)</formula>
    </cfRule>
    <cfRule type="expression" dxfId="341" priority="539">
      <formula>IF($R212="Already Ordered", TRUE, FALSE)</formula>
    </cfRule>
  </conditionalFormatting>
  <conditionalFormatting sqref="C203:J205">
    <cfRule type="expression" dxfId="340" priority="441">
      <formula>IF($R213="Cancel / Replacement Required", TRUE, FALSE)</formula>
    </cfRule>
    <cfRule type="expression" dxfId="339" priority="442">
      <formula>IF($R213="Alternative Order", TRUE, FALSE)</formula>
    </cfRule>
    <cfRule type="expression" dxfId="338" priority="443">
      <formula>IF($R213="Order", TRUE, FALSE)</formula>
    </cfRule>
    <cfRule type="expression" dxfId="337" priority="444">
      <formula>IF($R213="Already Ordered", TRUE, FALSE)</formula>
    </cfRule>
    <cfRule type="expression" dxfId="336" priority="445" stopIfTrue="1">
      <formula>IF($R213="Do Not Order", TRUE, FALSE)</formula>
    </cfRule>
  </conditionalFormatting>
  <conditionalFormatting sqref="D159:K193 B105:G106 I105:R106 B107:R157 B158:K158 L158:R205 B159:B205 B206:R206 B11:R27 B29:R45 B28:I28 K28:R28 B47:R94 B46:I46 K46:R46 B97:R104 B95:I96 K95:R96 D198:K205 D194:I197 K194:K197">
    <cfRule type="expression" dxfId="335" priority="381">
      <formula>IF($R11="Cancel / Replacement Required", TRUE, FALSE)</formula>
    </cfRule>
  </conditionalFormatting>
  <conditionalFormatting sqref="D161:K161">
    <cfRule type="expression" dxfId="334" priority="380" stopIfTrue="1">
      <formula>IF($R162="Do Not Order", TRUE, FALSE)</formula>
    </cfRule>
    <cfRule type="expression" dxfId="333" priority="379">
      <formula>IF($R162="Already Ordered", TRUE, FALSE)</formula>
    </cfRule>
    <cfRule type="expression" dxfId="332" priority="378">
      <formula>IF($R162="Order", TRUE, FALSE)</formula>
    </cfRule>
    <cfRule type="expression" dxfId="331" priority="377">
      <formula>IF($R162="Alternative Order", TRUE, FALSE)</formula>
    </cfRule>
    <cfRule type="expression" dxfId="330" priority="376">
      <formula>IF($R162="Cancel / Replacement Required", TRUE, FALSE)</formula>
    </cfRule>
  </conditionalFormatting>
  <conditionalFormatting sqref="D163:K163">
    <cfRule type="expression" dxfId="329" priority="375" stopIfTrue="1">
      <formula>IF($R164="Do Not Order", TRUE, FALSE)</formula>
    </cfRule>
    <cfRule type="expression" dxfId="328" priority="374">
      <formula>IF($R164="Already Ordered", TRUE, FALSE)</formula>
    </cfRule>
    <cfRule type="expression" dxfId="327" priority="373">
      <formula>IF($R164="Order", TRUE, FALSE)</formula>
    </cfRule>
    <cfRule type="expression" dxfId="326" priority="371">
      <formula>IF($R164="Cancel / Replacement Required", TRUE, FALSE)</formula>
    </cfRule>
    <cfRule type="expression" dxfId="325" priority="372">
      <formula>IF($R164="Alternative Order", TRUE, FALSE)</formula>
    </cfRule>
  </conditionalFormatting>
  <conditionalFormatting sqref="D165:K165">
    <cfRule type="expression" dxfId="324" priority="366">
      <formula>IF($R166="Cancel / Replacement Required", TRUE, FALSE)</formula>
    </cfRule>
    <cfRule type="expression" dxfId="323" priority="367">
      <formula>IF($R166="Alternative Order", TRUE, FALSE)</formula>
    </cfRule>
    <cfRule type="expression" dxfId="322" priority="368">
      <formula>IF($R166="Order", TRUE, FALSE)</formula>
    </cfRule>
    <cfRule type="expression" dxfId="321" priority="369">
      <formula>IF($R166="Already Ordered", TRUE, FALSE)</formula>
    </cfRule>
    <cfRule type="expression" dxfId="320" priority="370" stopIfTrue="1">
      <formula>IF($R166="Do Not Order", TRUE, FALSE)</formula>
    </cfRule>
  </conditionalFormatting>
  <conditionalFormatting sqref="D167:K167">
    <cfRule type="expression" dxfId="319" priority="362">
      <formula>IF($R212="Alternative Order", TRUE, FALSE)</formula>
    </cfRule>
    <cfRule type="expression" dxfId="318" priority="361">
      <formula>IF($R212="Cancel / Replacement Required", TRUE, FALSE)</formula>
    </cfRule>
    <cfRule type="expression" dxfId="317" priority="360" stopIfTrue="1">
      <formula>IF($R168="Do Not Order", TRUE, FALSE)</formula>
    </cfRule>
    <cfRule type="expression" dxfId="316" priority="359">
      <formula>IF($R168="Already Ordered", TRUE, FALSE)</formula>
    </cfRule>
    <cfRule type="expression" dxfId="315" priority="358">
      <formula>IF($R168="Order", TRUE, FALSE)</formula>
    </cfRule>
    <cfRule type="expression" dxfId="314" priority="357">
      <formula>IF($R168="Alternative Order", TRUE, FALSE)</formula>
    </cfRule>
    <cfRule type="expression" dxfId="313" priority="356">
      <formula>IF($R168="Cancel / Replacement Required", TRUE, FALSE)</formula>
    </cfRule>
    <cfRule type="expression" dxfId="312" priority="364">
      <formula>IF($R212="Already Ordered", TRUE, FALSE)</formula>
    </cfRule>
    <cfRule type="expression" dxfId="311" priority="365" stopIfTrue="1">
      <formula>IF($R212="Do Not Order", TRUE, FALSE)</formula>
    </cfRule>
    <cfRule type="expression" dxfId="310" priority="363">
      <formula>IF($R212="Order", TRUE, FALSE)</formula>
    </cfRule>
  </conditionalFormatting>
  <conditionalFormatting sqref="D175:K175">
    <cfRule type="expression" dxfId="309" priority="345" stopIfTrue="1">
      <formula>IF($R176="Do Not Order", TRUE, FALSE)</formula>
    </cfRule>
    <cfRule type="expression" dxfId="308" priority="344">
      <formula>IF($R176="Already Ordered", TRUE, FALSE)</formula>
    </cfRule>
    <cfRule type="expression" dxfId="307" priority="343">
      <formula>IF($R176="Order", TRUE, FALSE)</formula>
    </cfRule>
    <cfRule type="expression" dxfId="306" priority="342">
      <formula>IF($R176="Alternative Order", TRUE, FALSE)</formula>
    </cfRule>
    <cfRule type="expression" dxfId="305" priority="354">
      <formula>IF($R216="Already Ordered", TRUE, FALSE)</formula>
    </cfRule>
    <cfRule type="expression" dxfId="304" priority="341">
      <formula>IF($R176="Cancel / Replacement Required", TRUE, FALSE)</formula>
    </cfRule>
    <cfRule type="expression" dxfId="303" priority="353">
      <formula>IF($R216="Order", TRUE, FALSE)</formula>
    </cfRule>
    <cfRule type="expression" dxfId="302" priority="352">
      <formula>IF($R216="Alternative Order", TRUE, FALSE)</formula>
    </cfRule>
    <cfRule type="expression" dxfId="301" priority="351">
      <formula>IF($R216="Cancel / Replacement Required", TRUE, FALSE)</formula>
    </cfRule>
    <cfRule type="expression" dxfId="300" priority="350" stopIfTrue="1">
      <formula>IF($R220="Do Not Order", TRUE, FALSE)</formula>
    </cfRule>
    <cfRule type="expression" dxfId="299" priority="349">
      <formula>IF($R220="Already Ordered", TRUE, FALSE)</formula>
    </cfRule>
    <cfRule type="expression" dxfId="298" priority="348">
      <formula>IF($R220="Order", TRUE, FALSE)</formula>
    </cfRule>
    <cfRule type="expression" dxfId="297" priority="355" stopIfTrue="1">
      <formula>IF($R216="Do Not Order", TRUE, FALSE)</formula>
    </cfRule>
    <cfRule type="expression" dxfId="296" priority="346">
      <formula>IF($R220="Cancel / Replacement Required", TRUE, FALSE)</formula>
    </cfRule>
    <cfRule type="expression" dxfId="295" priority="347">
      <formula>IF($R220="Alternative Order", TRUE, FALSE)</formula>
    </cfRule>
  </conditionalFormatting>
  <conditionalFormatting sqref="D181:K181">
    <cfRule type="expression" dxfId="294" priority="309">
      <formula>IF($R226="Already Ordered", TRUE, FALSE)</formula>
    </cfRule>
    <cfRule type="expression" dxfId="293" priority="308">
      <formula>IF($R226="Order", TRUE, FALSE)</formula>
    </cfRule>
    <cfRule type="expression" dxfId="292" priority="307">
      <formula>IF($R226="Alternative Order", TRUE, FALSE)</formula>
    </cfRule>
    <cfRule type="expression" dxfId="291" priority="306">
      <formula>IF($R226="Cancel / Replacement Required", TRUE, FALSE)</formula>
    </cfRule>
    <cfRule type="expression" dxfId="290" priority="319">
      <formula>IF($R217="Already Ordered", TRUE, FALSE)</formula>
    </cfRule>
    <cfRule type="expression" dxfId="289" priority="305" stopIfTrue="1">
      <formula>IF($R182="Do Not Order", TRUE, FALSE)</formula>
    </cfRule>
    <cfRule type="expression" dxfId="288" priority="304">
      <formula>IF($R182="Already Ordered", TRUE, FALSE)</formula>
    </cfRule>
    <cfRule type="expression" dxfId="287" priority="303">
      <formula>IF($R182="Order", TRUE, FALSE)</formula>
    </cfRule>
    <cfRule type="expression" dxfId="286" priority="302">
      <formula>IF($R182="Alternative Order", TRUE, FALSE)</formula>
    </cfRule>
    <cfRule type="expression" dxfId="285" priority="301">
      <formula>IF($R182="Cancel / Replacement Required", TRUE, FALSE)</formula>
    </cfRule>
    <cfRule type="expression" dxfId="284" priority="317">
      <formula>IF($R217="Alternative Order", TRUE, FALSE)</formula>
    </cfRule>
    <cfRule type="expression" dxfId="283" priority="318">
      <formula>IF($R217="Order", TRUE, FALSE)</formula>
    </cfRule>
    <cfRule type="expression" dxfId="282" priority="320" stopIfTrue="1">
      <formula>IF($R217="Do Not Order", TRUE, FALSE)</formula>
    </cfRule>
    <cfRule type="expression" dxfId="281" priority="316">
      <formula>IF($R217="Cancel / Replacement Required", TRUE, FALSE)</formula>
    </cfRule>
    <cfRule type="expression" dxfId="280" priority="315" stopIfTrue="1">
      <formula>IF($R222="Do Not Order", TRUE, FALSE)</formula>
    </cfRule>
    <cfRule type="expression" dxfId="279" priority="314">
      <formula>IF($R222="Already Ordered", TRUE, FALSE)</formula>
    </cfRule>
    <cfRule type="expression" dxfId="278" priority="313">
      <formula>IF($R222="Order", TRUE, FALSE)</formula>
    </cfRule>
    <cfRule type="expression" dxfId="277" priority="312">
      <formula>IF($R222="Alternative Order", TRUE, FALSE)</formula>
    </cfRule>
    <cfRule type="expression" dxfId="276" priority="311">
      <formula>IF($R222="Cancel / Replacement Required", TRUE, FALSE)</formula>
    </cfRule>
    <cfRule type="expression" dxfId="275" priority="310" stopIfTrue="1">
      <formula>IF($R226="Do Not Order", TRUE, FALSE)</formula>
    </cfRule>
  </conditionalFormatting>
  <conditionalFormatting sqref="D184:K184">
    <cfRule type="expression" dxfId="274" priority="290" stopIfTrue="1">
      <formula>IF($R225="Do Not Order", TRUE, FALSE)</formula>
    </cfRule>
    <cfRule type="expression" dxfId="273" priority="289">
      <formula>IF($R225="Already Ordered", TRUE, FALSE)</formula>
    </cfRule>
    <cfRule type="expression" dxfId="272" priority="288">
      <formula>IF($R225="Order", TRUE, FALSE)</formula>
    </cfRule>
    <cfRule type="expression" dxfId="271" priority="287">
      <formula>IF($R225="Alternative Order", TRUE, FALSE)</formula>
    </cfRule>
    <cfRule type="expression" dxfId="270" priority="286">
      <formula>IF($R225="Cancel / Replacement Required", TRUE, FALSE)</formula>
    </cfRule>
    <cfRule type="expression" dxfId="269" priority="285" stopIfTrue="1">
      <formula>IF($R229="Do Not Order", TRUE, FALSE)</formula>
    </cfRule>
    <cfRule type="expression" dxfId="268" priority="284">
      <formula>IF($R229="Already Ordered", TRUE, FALSE)</formula>
    </cfRule>
    <cfRule type="expression" dxfId="267" priority="283">
      <formula>IF($R229="Order", TRUE, FALSE)</formula>
    </cfRule>
    <cfRule type="expression" dxfId="266" priority="282">
      <formula>IF($R229="Alternative Order", TRUE, FALSE)</formula>
    </cfRule>
    <cfRule type="expression" dxfId="265" priority="281">
      <formula>IF($R229="Cancel / Replacement Required", TRUE, FALSE)</formula>
    </cfRule>
    <cfRule type="expression" dxfId="264" priority="280" stopIfTrue="1">
      <formula>IF($R185="Do Not Order", TRUE, FALSE)</formula>
    </cfRule>
    <cfRule type="expression" dxfId="263" priority="279">
      <formula>IF($R185="Already Ordered", TRUE, FALSE)</formula>
    </cfRule>
    <cfRule type="expression" dxfId="262" priority="278">
      <formula>IF($R185="Order", TRUE, FALSE)</formula>
    </cfRule>
    <cfRule type="expression" dxfId="261" priority="277">
      <formula>IF($R185="Alternative Order", TRUE, FALSE)</formula>
    </cfRule>
    <cfRule type="expression" dxfId="260" priority="276">
      <formula>IF($R185="Cancel / Replacement Required", TRUE, FALSE)</formula>
    </cfRule>
    <cfRule type="expression" dxfId="259" priority="299">
      <formula>IF($R215="Already Ordered", TRUE, FALSE)</formula>
    </cfRule>
    <cfRule type="expression" dxfId="258" priority="298">
      <formula>IF($R215="Order", TRUE, FALSE)</formula>
    </cfRule>
    <cfRule type="expression" dxfId="257" priority="297">
      <formula>IF($R215="Alternative Order", TRUE, FALSE)</formula>
    </cfRule>
    <cfRule type="expression" dxfId="256" priority="296">
      <formula>IF($R215="Cancel / Replacement Required", TRUE, FALSE)</formula>
    </cfRule>
    <cfRule type="expression" dxfId="255" priority="295" stopIfTrue="1">
      <formula>IF($R220="Do Not Order", TRUE, FALSE)</formula>
    </cfRule>
    <cfRule type="expression" dxfId="254" priority="294">
      <formula>IF($R220="Already Ordered", TRUE, FALSE)</formula>
    </cfRule>
    <cfRule type="expression" dxfId="253" priority="293">
      <formula>IF($R220="Order", TRUE, FALSE)</formula>
    </cfRule>
    <cfRule type="expression" dxfId="252" priority="300" stopIfTrue="1">
      <formula>IF($R215="Do Not Order", TRUE, FALSE)</formula>
    </cfRule>
    <cfRule type="expression" dxfId="251" priority="291">
      <formula>IF($R220="Cancel / Replacement Required", TRUE, FALSE)</formula>
    </cfRule>
    <cfRule type="expression" dxfId="250" priority="292">
      <formula>IF($R220="Alternative Order", TRUE, FALSE)</formula>
    </cfRule>
  </conditionalFormatting>
  <conditionalFormatting sqref="D189:K189">
    <cfRule type="expression" dxfId="249" priority="256">
      <formula>IF($R230="Cancel / Replacement Required", TRUE, FALSE)</formula>
    </cfRule>
    <cfRule type="expression" dxfId="248" priority="257">
      <formula>IF($R230="Alternative Order", TRUE, FALSE)</formula>
    </cfRule>
    <cfRule type="expression" dxfId="247" priority="258">
      <formula>IF($R230="Order", TRUE, FALSE)</formula>
    </cfRule>
    <cfRule type="expression" dxfId="246" priority="259">
      <formula>IF($R230="Already Ordered", TRUE, FALSE)</formula>
    </cfRule>
    <cfRule type="expression" dxfId="245" priority="260" stopIfTrue="1">
      <formula>IF($R230="Do Not Order", TRUE, FALSE)</formula>
    </cfRule>
    <cfRule type="expression" dxfId="244" priority="261">
      <formula>IF($R225="Cancel / Replacement Required", TRUE, FALSE)</formula>
    </cfRule>
    <cfRule type="expression" dxfId="243" priority="262">
      <formula>IF($R225="Alternative Order", TRUE, FALSE)</formula>
    </cfRule>
    <cfRule type="expression" dxfId="242" priority="263">
      <formula>IF($R225="Order", TRUE, FALSE)</formula>
    </cfRule>
    <cfRule type="expression" dxfId="241" priority="264">
      <formula>IF($R225="Already Ordered", TRUE, FALSE)</formula>
    </cfRule>
    <cfRule type="expression" dxfId="240" priority="265" stopIfTrue="1">
      <formula>IF($R225="Do Not Order", TRUE, FALSE)</formula>
    </cfRule>
    <cfRule type="expression" dxfId="239" priority="266">
      <formula>IF($R220="Cancel / Replacement Required", TRUE, FALSE)</formula>
    </cfRule>
    <cfRule type="expression" dxfId="238" priority="267">
      <formula>IF($R220="Alternative Order", TRUE, FALSE)</formula>
    </cfRule>
    <cfRule type="expression" dxfId="237" priority="268">
      <formula>IF($R220="Order", TRUE, FALSE)</formula>
    </cfRule>
    <cfRule type="expression" dxfId="236" priority="269">
      <formula>IF($R220="Already Ordered", TRUE, FALSE)</formula>
    </cfRule>
    <cfRule type="expression" dxfId="235" priority="270" stopIfTrue="1">
      <formula>IF($R220="Do Not Order", TRUE, FALSE)</formula>
    </cfRule>
    <cfRule type="expression" dxfId="234" priority="271">
      <formula>IF($R218="Cancel / Replacement Required", TRUE, FALSE)</formula>
    </cfRule>
    <cfRule type="expression" dxfId="233" priority="272">
      <formula>IF($R218="Alternative Order", TRUE, FALSE)</formula>
    </cfRule>
    <cfRule type="expression" dxfId="232" priority="273">
      <formula>IF($R218="Order", TRUE, FALSE)</formula>
    </cfRule>
    <cfRule type="expression" dxfId="231" priority="274">
      <formula>IF($R218="Already Ordered", TRUE, FALSE)</formula>
    </cfRule>
    <cfRule type="expression" dxfId="230" priority="275" stopIfTrue="1">
      <formula>IF($R218="Do Not Order", TRUE, FALSE)</formula>
    </cfRule>
    <cfRule type="expression" dxfId="229" priority="246">
      <formula>IF($R190="Cancel / Replacement Required", TRUE, FALSE)</formula>
    </cfRule>
    <cfRule type="expression" dxfId="228" priority="247">
      <formula>IF($R190="Alternative Order", TRUE, FALSE)</formula>
    </cfRule>
    <cfRule type="expression" dxfId="227" priority="248">
      <formula>IF($R190="Order", TRUE, FALSE)</formula>
    </cfRule>
    <cfRule type="expression" dxfId="226" priority="249">
      <formula>IF($R190="Already Ordered", TRUE, FALSE)</formula>
    </cfRule>
    <cfRule type="expression" dxfId="225" priority="250" stopIfTrue="1">
      <formula>IF($R190="Do Not Order", TRUE, FALSE)</formula>
    </cfRule>
    <cfRule type="expression" dxfId="224" priority="251">
      <formula>IF($R234="Cancel / Replacement Required", TRUE, FALSE)</formula>
    </cfRule>
    <cfRule type="expression" dxfId="223" priority="252">
      <formula>IF($R234="Alternative Order", TRUE, FALSE)</formula>
    </cfRule>
    <cfRule type="expression" dxfId="222" priority="253">
      <formula>IF($R234="Order", TRUE, FALSE)</formula>
    </cfRule>
    <cfRule type="expression" dxfId="221" priority="254">
      <formula>IF($R234="Already Ordered", TRUE, FALSE)</formula>
    </cfRule>
    <cfRule type="expression" dxfId="220" priority="255" stopIfTrue="1">
      <formula>IF($R234="Do Not Order", TRUE, FALSE)</formula>
    </cfRule>
  </conditionalFormatting>
  <conditionalFormatting sqref="D193:K193">
    <cfRule type="expression" dxfId="219" priority="230" stopIfTrue="1">
      <formula>IF($R222="Do Not Order", TRUE, FALSE)</formula>
    </cfRule>
    <cfRule type="expression" dxfId="218" priority="229">
      <formula>IF($R222="Already Ordered", TRUE, FALSE)</formula>
    </cfRule>
    <cfRule type="expression" dxfId="217" priority="228">
      <formula>IF($R222="Order", TRUE, FALSE)</formula>
    </cfRule>
    <cfRule type="expression" dxfId="216" priority="227">
      <formula>IF($R222="Alternative Order", TRUE, FALSE)</formula>
    </cfRule>
    <cfRule type="expression" dxfId="215" priority="226">
      <formula>IF($R222="Cancel / Replacement Required", TRUE, FALSE)</formula>
    </cfRule>
    <cfRule type="expression" dxfId="214" priority="225" stopIfTrue="1">
      <formula>IF($R224="Do Not Order", TRUE, FALSE)</formula>
    </cfRule>
    <cfRule type="expression" dxfId="213" priority="224">
      <formula>IF($R224="Already Ordered", TRUE, FALSE)</formula>
    </cfRule>
    <cfRule type="expression" dxfId="212" priority="223">
      <formula>IF($R224="Order", TRUE, FALSE)</formula>
    </cfRule>
    <cfRule type="expression" dxfId="211" priority="222">
      <formula>IF($R224="Alternative Order", TRUE, FALSE)</formula>
    </cfRule>
    <cfRule type="expression" dxfId="210" priority="221">
      <formula>IF($R224="Cancel / Replacement Required", TRUE, FALSE)</formula>
    </cfRule>
    <cfRule type="expression" dxfId="209" priority="220" stopIfTrue="1">
      <formula>IF($R229="Do Not Order", TRUE, FALSE)</formula>
    </cfRule>
    <cfRule type="expression" dxfId="208" priority="219">
      <formula>IF($R229="Already Ordered", TRUE, FALSE)</formula>
    </cfRule>
    <cfRule type="expression" dxfId="207" priority="218">
      <formula>IF($R229="Order", TRUE, FALSE)</formula>
    </cfRule>
    <cfRule type="expression" dxfId="206" priority="217">
      <formula>IF($R229="Alternative Order", TRUE, FALSE)</formula>
    </cfRule>
    <cfRule type="expression" dxfId="205" priority="216">
      <formula>IF($R229="Cancel / Replacement Required", TRUE, FALSE)</formula>
    </cfRule>
    <cfRule type="expression" dxfId="204" priority="215" stopIfTrue="1">
      <formula>IF($R234="Do Not Order", TRUE, FALSE)</formula>
    </cfRule>
    <cfRule type="expression" dxfId="203" priority="214">
      <formula>IF($R234="Already Ordered", TRUE, FALSE)</formula>
    </cfRule>
    <cfRule type="expression" dxfId="202" priority="213">
      <formula>IF($R234="Order", TRUE, FALSE)</formula>
    </cfRule>
    <cfRule type="expression" dxfId="201" priority="212">
      <formula>IF($R234="Alternative Order", TRUE, FALSE)</formula>
    </cfRule>
    <cfRule type="expression" dxfId="200" priority="211">
      <formula>IF($R234="Cancel / Replacement Required", TRUE, FALSE)</formula>
    </cfRule>
    <cfRule type="expression" dxfId="199" priority="209">
      <formula>IF($R238="Already Ordered", TRUE, FALSE)</formula>
    </cfRule>
    <cfRule type="expression" dxfId="198" priority="208">
      <formula>IF($R238="Order", TRUE, FALSE)</formula>
    </cfRule>
    <cfRule type="expression" dxfId="197" priority="207">
      <formula>IF($R238="Alternative Order", TRUE, FALSE)</formula>
    </cfRule>
    <cfRule type="expression" dxfId="196" priority="206">
      <formula>IF($R238="Cancel / Replacement Required", TRUE, FALSE)</formula>
    </cfRule>
    <cfRule type="expression" dxfId="195" priority="205" stopIfTrue="1">
      <formula>IF($R194="Do Not Order", TRUE, FALSE)</formula>
    </cfRule>
    <cfRule type="expression" dxfId="194" priority="204">
      <formula>IF($R194="Already Ordered", TRUE, FALSE)</formula>
    </cfRule>
    <cfRule type="expression" dxfId="193" priority="203">
      <formula>IF($R194="Order", TRUE, FALSE)</formula>
    </cfRule>
    <cfRule type="expression" dxfId="192" priority="202">
      <formula>IF($R194="Alternative Order", TRUE, FALSE)</formula>
    </cfRule>
    <cfRule type="expression" dxfId="191" priority="201">
      <formula>IF($R194="Cancel / Replacement Required", TRUE, FALSE)</formula>
    </cfRule>
    <cfRule type="expression" dxfId="190" priority="235" stopIfTrue="1">
      <formula>IF($R219="Do Not Order", TRUE, FALSE)</formula>
    </cfRule>
    <cfRule type="expression" dxfId="189" priority="231">
      <formula>IF($R219="Cancel / Replacement Required", TRUE, FALSE)</formula>
    </cfRule>
    <cfRule type="expression" dxfId="188" priority="234">
      <formula>IF($R219="Already Ordered", TRUE, FALSE)</formula>
    </cfRule>
    <cfRule type="expression" dxfId="187" priority="232">
      <formula>IF($R219="Alternative Order", TRUE, FALSE)</formula>
    </cfRule>
    <cfRule type="expression" dxfId="186" priority="233">
      <formula>IF($R219="Order", TRUE, FALSE)</formula>
    </cfRule>
    <cfRule type="expression" dxfId="185" priority="210" stopIfTrue="1">
      <formula>IF($R238="Do Not Order", TRUE, FALSE)</formula>
    </cfRule>
  </conditionalFormatting>
  <conditionalFormatting sqref="D198:K198">
    <cfRule type="expression" dxfId="184" priority="145" stopIfTrue="1">
      <formula>IF($R239="Do Not Order", TRUE, FALSE)</formula>
    </cfRule>
    <cfRule type="expression" dxfId="183" priority="144">
      <formula>IF($R239="Already Ordered", TRUE, FALSE)</formula>
    </cfRule>
    <cfRule type="expression" dxfId="182" priority="143">
      <formula>IF($R239="Order", TRUE, FALSE)</formula>
    </cfRule>
    <cfRule type="expression" dxfId="181" priority="142">
      <formula>IF($R239="Alternative Order", TRUE, FALSE)</formula>
    </cfRule>
    <cfRule type="expression" dxfId="180" priority="141">
      <formula>IF($R239="Cancel / Replacement Required", TRUE, FALSE)</formula>
    </cfRule>
    <cfRule type="expression" dxfId="179" priority="140" stopIfTrue="1">
      <formula>IF($R243="Do Not Order", TRUE, FALSE)</formula>
    </cfRule>
    <cfRule type="expression" dxfId="178" priority="139">
      <formula>IF($R243="Already Ordered", TRUE, FALSE)</formula>
    </cfRule>
    <cfRule type="expression" dxfId="177" priority="138">
      <formula>IF($R243="Order", TRUE, FALSE)</formula>
    </cfRule>
    <cfRule type="expression" dxfId="176" priority="131">
      <formula>IF($R199="Cancel / Replacement Required", TRUE, FALSE)</formula>
    </cfRule>
    <cfRule type="expression" dxfId="175" priority="135" stopIfTrue="1">
      <formula>IF($R199="Do Not Order", TRUE, FALSE)</formula>
    </cfRule>
    <cfRule type="expression" dxfId="174" priority="134">
      <formula>IF($R199="Already Ordered", TRUE, FALSE)</formula>
    </cfRule>
    <cfRule type="expression" dxfId="173" priority="137">
      <formula>IF($R243="Alternative Order", TRUE, FALSE)</formula>
    </cfRule>
    <cfRule type="expression" dxfId="172" priority="133">
      <formula>IF($R199="Order", TRUE, FALSE)</formula>
    </cfRule>
    <cfRule type="expression" dxfId="171" priority="132">
      <formula>IF($R199="Alternative Order", TRUE, FALSE)</formula>
    </cfRule>
    <cfRule type="expression" dxfId="170" priority="136">
      <formula>IF($R243="Cancel / Replacement Required", TRUE, FALSE)</formula>
    </cfRule>
    <cfRule type="expression" dxfId="169" priority="170" stopIfTrue="1">
      <formula>IF($R222="Do Not Order", TRUE, FALSE)</formula>
    </cfRule>
    <cfRule type="expression" dxfId="168" priority="169">
      <formula>IF($R222="Already Ordered", TRUE, FALSE)</formula>
    </cfRule>
    <cfRule type="expression" dxfId="167" priority="168">
      <formula>IF($R222="Order", TRUE, FALSE)</formula>
    </cfRule>
    <cfRule type="expression" dxfId="166" priority="167">
      <formula>IF($R222="Alternative Order", TRUE, FALSE)</formula>
    </cfRule>
    <cfRule type="expression" dxfId="165" priority="166">
      <formula>IF($R222="Cancel / Replacement Required", TRUE, FALSE)</formula>
    </cfRule>
    <cfRule type="expression" dxfId="164" priority="165" stopIfTrue="1">
      <formula>IF($R224="Do Not Order", TRUE, FALSE)</formula>
    </cfRule>
    <cfRule type="expression" dxfId="163" priority="164">
      <formula>IF($R224="Already Ordered", TRUE, FALSE)</formula>
    </cfRule>
    <cfRule type="expression" dxfId="162" priority="163">
      <formula>IF($R224="Order", TRUE, FALSE)</formula>
    </cfRule>
    <cfRule type="expression" dxfId="161" priority="162">
      <formula>IF($R224="Alternative Order", TRUE, FALSE)</formula>
    </cfRule>
    <cfRule type="expression" dxfId="160" priority="161">
      <formula>IF($R224="Cancel / Replacement Required", TRUE, FALSE)</formula>
    </cfRule>
    <cfRule type="expression" dxfId="159" priority="160" stopIfTrue="1">
      <formula>IF($R227="Do Not Order", TRUE, FALSE)</formula>
    </cfRule>
    <cfRule type="expression" dxfId="158" priority="159">
      <formula>IF($R227="Already Ordered", TRUE, FALSE)</formula>
    </cfRule>
    <cfRule type="expression" dxfId="157" priority="158">
      <formula>IF($R227="Order", TRUE, FALSE)</formula>
    </cfRule>
    <cfRule type="expression" dxfId="156" priority="157">
      <formula>IF($R227="Alternative Order", TRUE, FALSE)</formula>
    </cfRule>
    <cfRule type="expression" dxfId="155" priority="156">
      <formula>IF($R227="Cancel / Replacement Required", TRUE, FALSE)</formula>
    </cfRule>
    <cfRule type="expression" dxfId="154" priority="155" stopIfTrue="1">
      <formula>IF($R229="Do Not Order", TRUE, FALSE)</formula>
    </cfRule>
    <cfRule type="expression" dxfId="153" priority="154">
      <formula>IF($R229="Already Ordered", TRUE, FALSE)</formula>
    </cfRule>
    <cfRule type="expression" dxfId="152" priority="153">
      <formula>IF($R229="Order", TRUE, FALSE)</formula>
    </cfRule>
    <cfRule type="expression" dxfId="151" priority="152">
      <formula>IF($R229="Alternative Order", TRUE, FALSE)</formula>
    </cfRule>
    <cfRule type="expression" dxfId="150" priority="151">
      <formula>IF($R229="Cancel / Replacement Required", TRUE, FALSE)</formula>
    </cfRule>
    <cfRule type="expression" dxfId="149" priority="150" stopIfTrue="1">
      <formula>IF($R234="Do Not Order", TRUE, FALSE)</formula>
    </cfRule>
    <cfRule type="expression" dxfId="148" priority="149">
      <formula>IF($R234="Already Ordered", TRUE, FALSE)</formula>
    </cfRule>
    <cfRule type="expression" dxfId="147" priority="148">
      <formula>IF($R234="Order", TRUE, FALSE)</formula>
    </cfRule>
    <cfRule type="expression" dxfId="146" priority="147">
      <formula>IF($R234="Alternative Order", TRUE, FALSE)</formula>
    </cfRule>
    <cfRule type="expression" dxfId="145" priority="146">
      <formula>IF($R234="Cancel / Replacement Required", TRUE, FALSE)</formula>
    </cfRule>
  </conditionalFormatting>
  <conditionalFormatting sqref="D201:K201">
    <cfRule type="expression" dxfId="144" priority="105" stopIfTrue="1">
      <formula>IF($R237="Do Not Order", TRUE, FALSE)</formula>
    </cfRule>
    <cfRule type="expression" dxfId="143" priority="104">
      <formula>IF($R237="Already Ordered", TRUE, FALSE)</formula>
    </cfRule>
    <cfRule type="expression" dxfId="142" priority="103">
      <formula>IF($R237="Order", TRUE, FALSE)</formula>
    </cfRule>
    <cfRule type="expression" dxfId="141" priority="102">
      <formula>IF($R237="Alternative Order", TRUE, FALSE)</formula>
    </cfRule>
    <cfRule type="expression" dxfId="140" priority="101">
      <formula>IF($R237="Cancel / Replacement Required", TRUE, FALSE)</formula>
    </cfRule>
    <cfRule type="expression" dxfId="139" priority="100" stopIfTrue="1">
      <formula>IF($R242="Do Not Order", TRUE, FALSE)</formula>
    </cfRule>
    <cfRule type="expression" dxfId="138" priority="99">
      <formula>IF($R242="Already Ordered", TRUE, FALSE)</formula>
    </cfRule>
    <cfRule type="expression" dxfId="137" priority="98">
      <formula>IF($R242="Order", TRUE, FALSE)</formula>
    </cfRule>
    <cfRule type="expression" dxfId="136" priority="97">
      <formula>IF($R242="Alternative Order", TRUE, FALSE)</formula>
    </cfRule>
    <cfRule type="expression" dxfId="135" priority="96">
      <formula>IF($R242="Cancel / Replacement Required", TRUE, FALSE)</formula>
    </cfRule>
    <cfRule type="expression" dxfId="134" priority="95" stopIfTrue="1">
      <formula>IF($R246="Do Not Order", TRUE, FALSE)</formula>
    </cfRule>
    <cfRule type="expression" dxfId="133" priority="94">
      <formula>IF($R246="Already Ordered", TRUE, FALSE)</formula>
    </cfRule>
    <cfRule type="expression" dxfId="132" priority="93">
      <formula>IF($R246="Order", TRUE, FALSE)</formula>
    </cfRule>
    <cfRule type="expression" dxfId="131" priority="92">
      <formula>IF($R246="Alternative Order", TRUE, FALSE)</formula>
    </cfRule>
    <cfRule type="expression" dxfId="130" priority="91">
      <formula>IF($R246="Cancel / Replacement Required", TRUE, FALSE)</formula>
    </cfRule>
    <cfRule type="expression" dxfId="129" priority="90" stopIfTrue="1">
      <formula>IF($R202="Do Not Order", TRUE, FALSE)</formula>
    </cfRule>
    <cfRule type="expression" dxfId="128" priority="89">
      <formula>IF($R202="Already Ordered", TRUE, FALSE)</formula>
    </cfRule>
    <cfRule type="expression" dxfId="127" priority="88">
      <formula>IF($R202="Order", TRUE, FALSE)</formula>
    </cfRule>
    <cfRule type="expression" dxfId="126" priority="87">
      <formula>IF($R202="Alternative Order", TRUE, FALSE)</formula>
    </cfRule>
    <cfRule type="expression" dxfId="125" priority="86">
      <formula>IF($R202="Cancel / Replacement Required", TRUE, FALSE)</formula>
    </cfRule>
    <cfRule type="expression" dxfId="124" priority="130" stopIfTrue="1">
      <formula>IF($R215="Do Not Order", TRUE, FALSE)</formula>
    </cfRule>
    <cfRule type="expression" dxfId="123" priority="129">
      <formula>IF($R215="Already Ordered", TRUE, FALSE)</formula>
    </cfRule>
    <cfRule type="expression" dxfId="122" priority="128">
      <formula>IF($R215="Order", TRUE, FALSE)</formula>
    </cfRule>
    <cfRule type="expression" dxfId="121" priority="127">
      <formula>IF($R215="Alternative Order", TRUE, FALSE)</formula>
    </cfRule>
    <cfRule type="expression" dxfId="120" priority="126">
      <formula>IF($R215="Cancel / Replacement Required", TRUE, FALSE)</formula>
    </cfRule>
    <cfRule type="expression" dxfId="119" priority="125" stopIfTrue="1">
      <formula>IF($R225="Do Not Order", TRUE, FALSE)</formula>
    </cfRule>
    <cfRule type="expression" dxfId="118" priority="124">
      <formula>IF($R225="Already Ordered", TRUE, FALSE)</formula>
    </cfRule>
    <cfRule type="expression" dxfId="117" priority="123">
      <formula>IF($R225="Order", TRUE, FALSE)</formula>
    </cfRule>
    <cfRule type="expression" dxfId="116" priority="122">
      <formula>IF($R225="Alternative Order", TRUE, FALSE)</formula>
    </cfRule>
    <cfRule type="expression" dxfId="115" priority="121">
      <formula>IF($R225="Cancel / Replacement Required", TRUE, FALSE)</formula>
    </cfRule>
    <cfRule type="expression" dxfId="114" priority="120" stopIfTrue="1">
      <formula>IF($R227="Do Not Order", TRUE, FALSE)</formula>
    </cfRule>
    <cfRule type="expression" dxfId="113" priority="119">
      <formula>IF($R227="Already Ordered", TRUE, FALSE)</formula>
    </cfRule>
    <cfRule type="expression" dxfId="112" priority="118">
      <formula>IF($R227="Order", TRUE, FALSE)</formula>
    </cfRule>
    <cfRule type="expression" dxfId="111" priority="117">
      <formula>IF($R227="Alternative Order", TRUE, FALSE)</formula>
    </cfRule>
    <cfRule type="expression" dxfId="110" priority="116">
      <formula>IF($R227="Cancel / Replacement Required", TRUE, FALSE)</formula>
    </cfRule>
    <cfRule type="expression" dxfId="109" priority="115" stopIfTrue="1">
      <formula>IF($R230="Do Not Order", TRUE, FALSE)</formula>
    </cfRule>
    <cfRule type="expression" dxfId="108" priority="114">
      <formula>IF($R230="Already Ordered", TRUE, FALSE)</formula>
    </cfRule>
    <cfRule type="expression" dxfId="107" priority="113">
      <formula>IF($R230="Order", TRUE, FALSE)</formula>
    </cfRule>
    <cfRule type="expression" dxfId="106" priority="112">
      <formula>IF($R230="Alternative Order", TRUE, FALSE)</formula>
    </cfRule>
    <cfRule type="expression" dxfId="105" priority="111">
      <formula>IF($R230="Cancel / Replacement Required", TRUE, FALSE)</formula>
    </cfRule>
    <cfRule type="expression" dxfId="104" priority="110" stopIfTrue="1">
      <formula>IF($R232="Do Not Order", TRUE, FALSE)</formula>
    </cfRule>
    <cfRule type="expression" dxfId="103" priority="109">
      <formula>IF($R232="Already Ordered", TRUE, FALSE)</formula>
    </cfRule>
    <cfRule type="expression" dxfId="102" priority="108">
      <formula>IF($R232="Order", TRUE, FALSE)</formula>
    </cfRule>
    <cfRule type="expression" dxfId="101" priority="107">
      <formula>IF($R232="Alternative Order", TRUE, FALSE)</formula>
    </cfRule>
    <cfRule type="expression" dxfId="100" priority="106">
      <formula>IF($R232="Cancel / Replacement Required", TRUE, FALSE)</formula>
    </cfRule>
  </conditionalFormatting>
  <conditionalFormatting sqref="D204:K204">
    <cfRule type="expression" dxfId="99" priority="81">
      <formula>IF($R215="Cancel / Replacement Required", TRUE, FALSE)</formula>
    </cfRule>
    <cfRule type="expression" dxfId="98" priority="74">
      <formula>IF($R228="Already Ordered", TRUE, FALSE)</formula>
    </cfRule>
    <cfRule type="expression" dxfId="97" priority="63">
      <formula>IF($R233="Order", TRUE, FALSE)</formula>
    </cfRule>
    <cfRule type="expression" dxfId="96" priority="62">
      <formula>IF($R233="Alternative Order", TRUE, FALSE)</formula>
    </cfRule>
    <cfRule type="expression" dxfId="95" priority="61">
      <formula>IF($R233="Cancel / Replacement Required", TRUE, FALSE)</formula>
    </cfRule>
    <cfRule type="expression" dxfId="94" priority="54">
      <formula>IF($R240="Already Ordered", TRUE, FALSE)</formula>
    </cfRule>
    <cfRule type="expression" dxfId="93" priority="44">
      <formula>IF($R249="Already Ordered", TRUE, FALSE)</formula>
    </cfRule>
    <cfRule type="expression" dxfId="92" priority="45" stopIfTrue="1">
      <formula>IF($R249="Do Not Order", TRUE, FALSE)</formula>
    </cfRule>
    <cfRule type="expression" dxfId="91" priority="46">
      <formula>IF($R245="Cancel / Replacement Required", TRUE, FALSE)</formula>
    </cfRule>
    <cfRule type="expression" dxfId="90" priority="47">
      <formula>IF($R245="Alternative Order", TRUE, FALSE)</formula>
    </cfRule>
    <cfRule type="expression" dxfId="89" priority="48">
      <formula>IF($R245="Order", TRUE, FALSE)</formula>
    </cfRule>
    <cfRule type="expression" dxfId="88" priority="49">
      <formula>IF($R245="Already Ordered", TRUE, FALSE)</formula>
    </cfRule>
    <cfRule type="expression" dxfId="87" priority="55" stopIfTrue="1">
      <formula>IF($R240="Do Not Order", TRUE, FALSE)</formula>
    </cfRule>
    <cfRule type="expression" dxfId="86" priority="50" stopIfTrue="1">
      <formula>IF($R245="Do Not Order", TRUE, FALSE)</formula>
    </cfRule>
    <cfRule type="expression" dxfId="85" priority="51">
      <formula>IF($R240="Cancel / Replacement Required", TRUE, FALSE)</formula>
    </cfRule>
    <cfRule type="expression" dxfId="84" priority="52">
      <formula>IF($R240="Alternative Order", TRUE, FALSE)</formula>
    </cfRule>
    <cfRule type="expression" dxfId="83" priority="59">
      <formula>IF($R235="Already Ordered", TRUE, FALSE)</formula>
    </cfRule>
    <cfRule type="expression" dxfId="82" priority="58">
      <formula>IF($R235="Order", TRUE, FALSE)</formula>
    </cfRule>
    <cfRule type="expression" dxfId="81" priority="57">
      <formula>IF($R235="Alternative Order", TRUE, FALSE)</formula>
    </cfRule>
    <cfRule type="expression" dxfId="80" priority="56">
      <formula>IF($R235="Cancel / Replacement Required", TRUE, FALSE)</formula>
    </cfRule>
    <cfRule type="expression" dxfId="79" priority="85" stopIfTrue="1">
      <formula>IF($R215="Do Not Order", TRUE, FALSE)</formula>
    </cfRule>
    <cfRule type="expression" dxfId="78" priority="84">
      <formula>IF($R215="Already Ordered", TRUE, FALSE)</formula>
    </cfRule>
    <cfRule type="expression" dxfId="77" priority="83">
      <formula>IF($R215="Order", TRUE, FALSE)</formula>
    </cfRule>
    <cfRule type="expression" dxfId="76" priority="82">
      <formula>IF($R215="Alternative Order", TRUE, FALSE)</formula>
    </cfRule>
    <cfRule type="expression" dxfId="75" priority="53">
      <formula>IF($R240="Order", TRUE, FALSE)</formula>
    </cfRule>
    <cfRule type="expression" dxfId="74" priority="80" stopIfTrue="1">
      <formula>IF($R218="Do Not Order", TRUE, FALSE)</formula>
    </cfRule>
    <cfRule type="expression" dxfId="73" priority="79">
      <formula>IF($R218="Already Ordered", TRUE, FALSE)</formula>
    </cfRule>
    <cfRule type="expression" dxfId="72" priority="78">
      <formula>IF($R218="Order", TRUE, FALSE)</formula>
    </cfRule>
    <cfRule type="expression" dxfId="71" priority="77">
      <formula>IF($R218="Alternative Order", TRUE, FALSE)</formula>
    </cfRule>
    <cfRule type="expression" dxfId="70" priority="76">
      <formula>IF($R218="Cancel / Replacement Required", TRUE, FALSE)</formula>
    </cfRule>
    <cfRule type="expression" dxfId="69" priority="75" stopIfTrue="1">
      <formula>IF($R228="Do Not Order", TRUE, FALSE)</formula>
    </cfRule>
    <cfRule type="expression" dxfId="68" priority="73">
      <formula>IF($R228="Order", TRUE, FALSE)</formula>
    </cfRule>
    <cfRule type="expression" dxfId="67" priority="72">
      <formula>IF($R228="Alternative Order", TRUE, FALSE)</formula>
    </cfRule>
    <cfRule type="expression" dxfId="66" priority="71">
      <formula>IF($R228="Cancel / Replacement Required", TRUE, FALSE)</formula>
    </cfRule>
    <cfRule type="expression" dxfId="65" priority="70" stopIfTrue="1">
      <formula>IF($R230="Do Not Order", TRUE, FALSE)</formula>
    </cfRule>
    <cfRule type="expression" dxfId="64" priority="69">
      <formula>IF($R230="Already Ordered", TRUE, FALSE)</formula>
    </cfRule>
    <cfRule type="expression" dxfId="63" priority="68">
      <formula>IF($R230="Order", TRUE, FALSE)</formula>
    </cfRule>
    <cfRule type="expression" dxfId="62" priority="67">
      <formula>IF($R230="Alternative Order", TRUE, FALSE)</formula>
    </cfRule>
    <cfRule type="expression" dxfId="61" priority="66">
      <formula>IF($R230="Cancel / Replacement Required", TRUE, FALSE)</formula>
    </cfRule>
    <cfRule type="expression" dxfId="60" priority="65" stopIfTrue="1">
      <formula>IF($R233="Do Not Order", TRUE, FALSE)</formula>
    </cfRule>
    <cfRule type="expression" dxfId="59" priority="64">
      <formula>IF($R233="Already Ordered", TRUE, FALSE)</formula>
    </cfRule>
    <cfRule type="expression" dxfId="58" priority="43">
      <formula>IF($R249="Order", TRUE, FALSE)</formula>
    </cfRule>
    <cfRule type="expression" dxfId="57" priority="42">
      <formula>IF($R249="Alternative Order", TRUE, FALSE)</formula>
    </cfRule>
    <cfRule type="expression" dxfId="56" priority="41">
      <formula>IF($R249="Cancel / Replacement Required", TRUE, FALSE)</formula>
    </cfRule>
    <cfRule type="expression" dxfId="55" priority="40" stopIfTrue="1">
      <formula>IF($R205="Do Not Order", TRUE, FALSE)</formula>
    </cfRule>
    <cfRule type="expression" dxfId="54" priority="39">
      <formula>IF($R205="Already Ordered", TRUE, FALSE)</formula>
    </cfRule>
    <cfRule type="expression" dxfId="53" priority="38">
      <formula>IF($R205="Order", TRUE, FALSE)</formula>
    </cfRule>
    <cfRule type="expression" dxfId="52" priority="37">
      <formula>IF($R205="Alternative Order", TRUE, FALSE)</formula>
    </cfRule>
    <cfRule type="expression" dxfId="51" priority="36">
      <formula>IF($R205="Cancel / Replacement Required", TRUE, FALSE)</formula>
    </cfRule>
    <cfRule type="expression" dxfId="50" priority="60" stopIfTrue="1">
      <formula>IF($R235="Do Not Order", TRUE, FALSE)</formula>
    </cfRule>
  </conditionalFormatting>
  <conditionalFormatting sqref="F186:F187">
    <cfRule type="expression" dxfId="49" priority="240" stopIfTrue="1">
      <formula>IF($R215="Do Not Order", TRUE, FALSE)</formula>
    </cfRule>
    <cfRule type="expression" dxfId="48" priority="239">
      <formula>IF($R215="Already Ordered", TRUE, FALSE)</formula>
    </cfRule>
    <cfRule type="expression" dxfId="47" priority="238">
      <formula>IF($R215="Order", TRUE, FALSE)</formula>
    </cfRule>
    <cfRule type="expression" dxfId="46" priority="237">
      <formula>IF($R215="Alternative Order", TRUE, FALSE)</formula>
    </cfRule>
    <cfRule type="expression" dxfId="45" priority="236">
      <formula>IF($R215="Cancel / Replacement Required", TRUE, FALSE)</formula>
    </cfRule>
  </conditionalFormatting>
  <conditionalFormatting sqref="F190:F192">
    <cfRule type="expression" dxfId="44" priority="175" stopIfTrue="1">
      <formula>IF($R219="Do Not Order", TRUE, FALSE)</formula>
    </cfRule>
    <cfRule type="expression" dxfId="43" priority="174">
      <formula>IF($R219="Already Ordered", TRUE, FALSE)</formula>
    </cfRule>
    <cfRule type="expression" dxfId="42" priority="173">
      <formula>IF($R219="Order", TRUE, FALSE)</formula>
    </cfRule>
    <cfRule type="expression" dxfId="41" priority="172">
      <formula>IF($R219="Alternative Order", TRUE, FALSE)</formula>
    </cfRule>
    <cfRule type="expression" dxfId="40" priority="171">
      <formula>IF($R219="Cancel / Replacement Required", TRUE, FALSE)</formula>
    </cfRule>
    <cfRule type="expression" dxfId="39" priority="180" stopIfTrue="1">
      <formula>IF($R218="Do Not Order", TRUE, FALSE)</formula>
    </cfRule>
    <cfRule type="expression" dxfId="38" priority="179">
      <formula>IF($R218="Already Ordered", TRUE, FALSE)</formula>
    </cfRule>
    <cfRule type="expression" dxfId="37" priority="178">
      <formula>IF($R218="Order", TRUE, FALSE)</formula>
    </cfRule>
    <cfRule type="expression" dxfId="36" priority="177">
      <formula>IF($R218="Alternative Order", TRUE, FALSE)</formula>
    </cfRule>
    <cfRule type="expression" dxfId="35" priority="176">
      <formula>IF($R218="Cancel / Replacement Required", TRUE, FALSE)</formula>
    </cfRule>
  </conditionalFormatting>
  <conditionalFormatting sqref="F199:F200">
    <cfRule type="expression" dxfId="34" priority="8">
      <formula>IF($R227="Order", TRUE, FALSE)</formula>
    </cfRule>
    <cfRule type="expression" dxfId="33" priority="10" stopIfTrue="1">
      <formula>IF($R227="Do Not Order", TRUE, FALSE)</formula>
    </cfRule>
    <cfRule type="expression" dxfId="32" priority="9">
      <formula>IF($R227="Already Ordered", TRUE, FALSE)</formula>
    </cfRule>
    <cfRule type="expression" dxfId="31" priority="4">
      <formula>IF($R228="Already Ordered", TRUE, FALSE)</formula>
    </cfRule>
    <cfRule type="expression" dxfId="30" priority="5" stopIfTrue="1">
      <formula>IF($R228="Do Not Order", TRUE, FALSE)</formula>
    </cfRule>
    <cfRule type="expression" dxfId="29" priority="6">
      <formula>IF($R227="Cancel / Replacement Required", TRUE, FALSE)</formula>
    </cfRule>
    <cfRule type="expression" dxfId="28" priority="7">
      <formula>IF($R227="Alternative Order", TRUE, FALSE)</formula>
    </cfRule>
    <cfRule type="expression" dxfId="27" priority="15" stopIfTrue="1">
      <formula>IF($R223="Do Not Order", TRUE, FALSE)</formula>
    </cfRule>
    <cfRule type="expression" dxfId="26" priority="14">
      <formula>IF($R223="Already Ordered", TRUE, FALSE)</formula>
    </cfRule>
    <cfRule type="expression" dxfId="25" priority="13">
      <formula>IF($R223="Order", TRUE, FALSE)</formula>
    </cfRule>
    <cfRule type="expression" dxfId="24" priority="12">
      <formula>IF($R223="Alternative Order", TRUE, FALSE)</formula>
    </cfRule>
    <cfRule type="expression" dxfId="23" priority="11">
      <formula>IF($R223="Cancel / Replacement Required", TRUE, FALSE)</formula>
    </cfRule>
    <cfRule type="expression" dxfId="22" priority="3">
      <formula>IF($R228="Order", TRUE, FALSE)</formula>
    </cfRule>
    <cfRule type="expression" dxfId="21" priority="2">
      <formula>IF($R228="Alternative Order", TRUE, FALSE)</formula>
    </cfRule>
    <cfRule type="expression" dxfId="20" priority="1">
      <formula>IF($R228="Cancel / Replacement Required", TRUE, FALSE)</formula>
    </cfRule>
  </conditionalFormatting>
  <conditionalFormatting sqref="H105:H106">
    <cfRule type="expression" dxfId="19" priority="394">
      <formula>IF($R104="Already Ordered", TRUE, FALSE)</formula>
    </cfRule>
    <cfRule type="expression" dxfId="18" priority="395" stopIfTrue="1">
      <formula>IF($R104="Do Not Order", TRUE, FALSE)</formula>
    </cfRule>
    <cfRule type="expression" dxfId="17" priority="393">
      <formula>IF($R104="Order", TRUE, FALSE)</formula>
    </cfRule>
    <cfRule type="expression" dxfId="16" priority="392">
      <formula>IF($R104="Alternative Order", TRUE, FALSE)</formula>
    </cfRule>
    <cfRule type="expression" dxfId="15" priority="391">
      <formula>IF($R104="Cancel / Replacement Required", TRUE, FALSE)</formula>
    </cfRule>
  </conditionalFormatting>
  <conditionalFormatting sqref="H172:H174">
    <cfRule type="expression" dxfId="14" priority="325" stopIfTrue="1">
      <formula>IF($R212="Do Not Order", TRUE, FALSE)</formula>
    </cfRule>
    <cfRule type="expression" dxfId="13" priority="324">
      <formula>IF($R212="Already Ordered", TRUE, FALSE)</formula>
    </cfRule>
    <cfRule type="expression" dxfId="12" priority="323">
      <formula>IF($R212="Order", TRUE, FALSE)</formula>
    </cfRule>
    <cfRule type="expression" dxfId="11" priority="322">
      <formula>IF($R212="Alternative Order", TRUE, FALSE)</formula>
    </cfRule>
    <cfRule type="expression" dxfId="10" priority="321">
      <formula>IF($R212="Cancel / Replacement Required", TRUE, FALSE)</formula>
    </cfRule>
  </conditionalFormatting>
  <conditionalFormatting sqref="H174">
    <cfRule type="expression" dxfId="9" priority="330" stopIfTrue="1">
      <formula>IF($R212="Do Not Order", TRUE, FALSE)</formula>
    </cfRule>
    <cfRule type="expression" dxfId="8" priority="328">
      <formula>IF($R212="Order", TRUE, FALSE)</formula>
    </cfRule>
    <cfRule type="expression" dxfId="7" priority="326">
      <formula>IF($R212="Cancel / Replacement Required", TRUE, FALSE)</formula>
    </cfRule>
    <cfRule type="expression" dxfId="6" priority="329">
      <formula>IF($R212="Already Ordered", TRUE, FALSE)</formula>
    </cfRule>
    <cfRule type="expression" dxfId="5" priority="327">
      <formula>IF($R212="Alternative Order", TRUE, FALSE)</formula>
    </cfRule>
  </conditionalFormatting>
  <conditionalFormatting sqref="H195:H197">
    <cfRule type="expression" dxfId="4" priority="31">
      <formula>IF($R218="Cancel / Replacement Required", TRUE, FALSE)</formula>
    </cfRule>
    <cfRule type="expression" dxfId="3" priority="32">
      <formula>IF($R218="Alternative Order", TRUE, FALSE)</formula>
    </cfRule>
    <cfRule type="expression" dxfId="2" priority="34">
      <formula>IF($R218="Already Ordered", TRUE, FALSE)</formula>
    </cfRule>
    <cfRule type="expression" dxfId="1" priority="35" stopIfTrue="1">
      <formula>IF($R218="Do Not Order", TRUE, FALSE)</formula>
    </cfRule>
    <cfRule type="expression" dxfId="0" priority="33">
      <formula>IF($R218="Order", TRUE, FALSE)</formula>
    </cfRule>
  </conditionalFormatting>
  <hyperlinks>
    <hyperlink ref="G3:H3" r:id="rId1" display="9DEQ Starter / Control Panel (100531425)" xr:uid="{52A2D105-E4BA-4E9A-8D3A-738F84055D97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Props1.xml><?xml version="1.0" encoding="utf-8"?>
<ds:datastoreItem xmlns:ds="http://schemas.openxmlformats.org/officeDocument/2006/customXml" ds:itemID="{AE50294E-15DC-4841-86E5-E2D1BBCB1C56}"/>
</file>

<file path=customXml/itemProps2.xml><?xml version="1.0" encoding="utf-8"?>
<ds:datastoreItem xmlns:ds="http://schemas.openxmlformats.org/officeDocument/2006/customXml" ds:itemID="{4DCC0569-3924-4627-839A-D9E7FA17A4E9}"/>
</file>

<file path=customXml/itemProps3.xml><?xml version="1.0" encoding="utf-8"?>
<ds:datastoreItem xmlns:ds="http://schemas.openxmlformats.org/officeDocument/2006/customXml" ds:itemID="{69C9DE7F-AFBD-4D66-826F-66E57AEAFA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2025-01-24T10:58:53Z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