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sworkslimited.sharepoint.com/sites/ServerDrives/Shared Documents/Quotes/2024/Q0771/02 - TENDER COSTING/CCA FILES FOR QUOTING/"/>
    </mc:Choice>
  </mc:AlternateContent>
  <xr:revisionPtr revIDLastSave="133" documentId="13_ncr:1_{A4D16CB3-BEFD-4DE0-A0A5-FB17BD0B9E05}" xr6:coauthVersionLast="47" xr6:coauthVersionMax="47" xr10:uidLastSave="{3D0CD24D-C986-4402-A30A-8206CE818532}"/>
  <bookViews>
    <workbookView xWindow="-28920" yWindow="-10965" windowWidth="29040" windowHeight="15720" xr2:uid="{00000000-000D-0000-FFFF-FFFF00000000}"/>
  </bookViews>
  <sheets>
    <sheet name="Materials" sheetId="102" r:id="rId1"/>
  </sheets>
  <definedNames>
    <definedName name="Engineering">#REF!</definedName>
    <definedName name="Labour">#REF!</definedName>
    <definedName name="Materials">#REF!</definedName>
    <definedName name="Overhead">#REF!</definedName>
    <definedName name="Percent">#REF!</definedName>
    <definedName name="_xlnm.Print_Titles" localSheetId="0">Materials!$1:$10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9" i="102" l="1"/>
  <c r="N199" i="102" s="1"/>
  <c r="P199" i="102" s="1"/>
  <c r="M198" i="102"/>
  <c r="N198" i="102" s="1"/>
  <c r="P198" i="102" s="1"/>
  <c r="N197" i="102"/>
  <c r="P197" i="102" s="1"/>
  <c r="M197" i="102"/>
  <c r="M196" i="102"/>
  <c r="N196" i="102" s="1"/>
  <c r="P196" i="102" s="1"/>
  <c r="M195" i="102"/>
  <c r="N195" i="102" s="1"/>
  <c r="P195" i="102" s="1"/>
  <c r="M194" i="102"/>
  <c r="N194" i="102" s="1"/>
  <c r="P194" i="102" s="1"/>
  <c r="M193" i="102"/>
  <c r="N193" i="102" s="1"/>
  <c r="P193" i="102" s="1"/>
  <c r="M192" i="102"/>
  <c r="N192" i="102" s="1"/>
  <c r="P192" i="102" s="1"/>
  <c r="M191" i="102"/>
  <c r="N191" i="102" s="1"/>
  <c r="P191" i="102" s="1"/>
  <c r="M190" i="102"/>
  <c r="N190" i="102" s="1"/>
  <c r="P190" i="102" s="1"/>
  <c r="M189" i="102"/>
  <c r="N189" i="102" s="1"/>
  <c r="P189" i="102" s="1"/>
  <c r="M188" i="102"/>
  <c r="N188" i="102" s="1"/>
  <c r="P188" i="102" s="1"/>
  <c r="M187" i="102"/>
  <c r="N187" i="102" s="1"/>
  <c r="P187" i="102" s="1"/>
  <c r="M186" i="102"/>
  <c r="N186" i="102" s="1"/>
  <c r="P186" i="102" s="1"/>
  <c r="M185" i="102"/>
  <c r="N185" i="102" s="1"/>
  <c r="P185" i="102" s="1"/>
  <c r="M184" i="102"/>
  <c r="N184" i="102" s="1"/>
  <c r="P184" i="102" s="1"/>
  <c r="M183" i="102"/>
  <c r="N183" i="102" s="1"/>
  <c r="P183" i="102" s="1"/>
  <c r="M182" i="102"/>
  <c r="N182" i="102" s="1"/>
  <c r="P182" i="102" s="1"/>
  <c r="M181" i="102"/>
  <c r="N181" i="102" s="1"/>
  <c r="P181" i="102" s="1"/>
  <c r="M180" i="102"/>
  <c r="N180" i="102" s="1"/>
  <c r="P180" i="102" s="1"/>
  <c r="M179" i="102"/>
  <c r="N179" i="102" s="1"/>
  <c r="P179" i="102" s="1"/>
  <c r="M178" i="102"/>
  <c r="N178" i="102" s="1"/>
  <c r="P178" i="102" s="1"/>
  <c r="M177" i="102"/>
  <c r="N177" i="102" s="1"/>
  <c r="P177" i="102" s="1"/>
  <c r="M176" i="102"/>
  <c r="N176" i="102" s="1"/>
  <c r="P176" i="102" s="1"/>
  <c r="M175" i="102"/>
  <c r="N175" i="102" s="1"/>
  <c r="P175" i="102" s="1"/>
  <c r="M174" i="102"/>
  <c r="N174" i="102" s="1"/>
  <c r="P174" i="102" s="1"/>
  <c r="M173" i="102"/>
  <c r="N173" i="102" s="1"/>
  <c r="P173" i="102" s="1"/>
  <c r="M172" i="102"/>
  <c r="N172" i="102" s="1"/>
  <c r="P172" i="102" s="1"/>
  <c r="M171" i="102"/>
  <c r="N171" i="102" s="1"/>
  <c r="P171" i="102" s="1"/>
  <c r="M170" i="102"/>
  <c r="N170" i="102" s="1"/>
  <c r="P170" i="102" s="1"/>
  <c r="M169" i="102"/>
  <c r="N169" i="102" s="1"/>
  <c r="P169" i="102" s="1"/>
  <c r="M168" i="102"/>
  <c r="N168" i="102" s="1"/>
  <c r="P168" i="102" s="1"/>
  <c r="M167" i="102"/>
  <c r="N167" i="102" s="1"/>
  <c r="P167" i="102" s="1"/>
  <c r="M166" i="102"/>
  <c r="N166" i="102" s="1"/>
  <c r="P166" i="102" s="1"/>
  <c r="M165" i="102"/>
  <c r="N165" i="102" s="1"/>
  <c r="P165" i="102" s="1"/>
  <c r="M164" i="102"/>
  <c r="N164" i="102" s="1"/>
  <c r="P164" i="102" s="1"/>
  <c r="M163" i="102"/>
  <c r="N163" i="102" s="1"/>
  <c r="P163" i="102" s="1"/>
  <c r="M162" i="102"/>
  <c r="N162" i="102" s="1"/>
  <c r="P162" i="102" s="1"/>
  <c r="M161" i="102"/>
  <c r="N161" i="102" s="1"/>
  <c r="P161" i="102" s="1"/>
  <c r="M160" i="102"/>
  <c r="N160" i="102" s="1"/>
  <c r="P160" i="102" s="1"/>
  <c r="M159" i="102"/>
  <c r="N159" i="102" s="1"/>
  <c r="P159" i="102" s="1"/>
  <c r="M158" i="102"/>
  <c r="N158" i="102" s="1"/>
  <c r="P158" i="102" s="1"/>
  <c r="M12" i="102" l="1"/>
  <c r="N12" i="102" s="1"/>
  <c r="P12" i="102" s="1"/>
  <c r="M11" i="102" l="1"/>
  <c r="N11" i="102" s="1"/>
  <c r="M13" i="102"/>
  <c r="N13" i="102" s="1"/>
  <c r="P13" i="102" s="1"/>
  <c r="M14" i="102"/>
  <c r="N14" i="102" s="1"/>
  <c r="P14" i="102" s="1"/>
  <c r="M15" i="102"/>
  <c r="N15" i="102" s="1"/>
  <c r="P15" i="102" s="1"/>
  <c r="M16" i="102"/>
  <c r="N16" i="102" s="1"/>
  <c r="P16" i="102" s="1"/>
  <c r="M17" i="102"/>
  <c r="N17" i="102" s="1"/>
  <c r="P17" i="102" s="1"/>
  <c r="M18" i="102"/>
  <c r="N18" i="102" s="1"/>
  <c r="P18" i="102" s="1"/>
  <c r="M19" i="102"/>
  <c r="N19" i="102" s="1"/>
  <c r="P19" i="102" s="1"/>
  <c r="M20" i="102"/>
  <c r="N20" i="102" s="1"/>
  <c r="P20" i="102" s="1"/>
  <c r="M21" i="102"/>
  <c r="N21" i="102" s="1"/>
  <c r="P21" i="102" s="1"/>
  <c r="M22" i="102"/>
  <c r="N22" i="102" s="1"/>
  <c r="P22" i="102" s="1"/>
  <c r="M23" i="102"/>
  <c r="N23" i="102" s="1"/>
  <c r="P23" i="102" s="1"/>
  <c r="M24" i="102"/>
  <c r="N24" i="102" s="1"/>
  <c r="P24" i="102" s="1"/>
  <c r="M25" i="102"/>
  <c r="N25" i="102" s="1"/>
  <c r="P25" i="102" s="1"/>
  <c r="M26" i="102"/>
  <c r="N26" i="102" s="1"/>
  <c r="P26" i="102" s="1"/>
  <c r="M27" i="102"/>
  <c r="N27" i="102" s="1"/>
  <c r="P27" i="102" s="1"/>
  <c r="M28" i="102"/>
  <c r="N28" i="102" s="1"/>
  <c r="P28" i="102" s="1"/>
  <c r="M29" i="102"/>
  <c r="N29" i="102" s="1"/>
  <c r="P29" i="102" s="1"/>
  <c r="M30" i="102"/>
  <c r="N30" i="102" s="1"/>
  <c r="P30" i="102" s="1"/>
  <c r="M31" i="102"/>
  <c r="N31" i="102" s="1"/>
  <c r="P31" i="102" s="1"/>
  <c r="M32" i="102"/>
  <c r="N32" i="102" s="1"/>
  <c r="P32" i="102" s="1"/>
  <c r="M33" i="102"/>
  <c r="N33" i="102" s="1"/>
  <c r="P33" i="102" s="1"/>
  <c r="M34" i="102"/>
  <c r="N34" i="102" s="1"/>
  <c r="P34" i="102" s="1"/>
  <c r="M35" i="102"/>
  <c r="N35" i="102" s="1"/>
  <c r="P35" i="102" s="1"/>
  <c r="M36" i="102"/>
  <c r="N36" i="102" s="1"/>
  <c r="P36" i="102" s="1"/>
  <c r="M37" i="102"/>
  <c r="N37" i="102" s="1"/>
  <c r="P37" i="102" s="1"/>
  <c r="M38" i="102"/>
  <c r="N38" i="102" s="1"/>
  <c r="P38" i="102" s="1"/>
  <c r="M39" i="102"/>
  <c r="N39" i="102" s="1"/>
  <c r="P39" i="102" s="1"/>
  <c r="M40" i="102"/>
  <c r="N40" i="102" s="1"/>
  <c r="P40" i="102" s="1"/>
  <c r="M41" i="102"/>
  <c r="N41" i="102" s="1"/>
  <c r="P41" i="102" s="1"/>
  <c r="M42" i="102"/>
  <c r="N42" i="102" s="1"/>
  <c r="P42" i="102" s="1"/>
  <c r="M43" i="102"/>
  <c r="N43" i="102" s="1"/>
  <c r="P43" i="102" s="1"/>
  <c r="M44" i="102"/>
  <c r="N44" i="102" s="1"/>
  <c r="P44" i="102" s="1"/>
  <c r="M45" i="102"/>
  <c r="N45" i="102" s="1"/>
  <c r="P45" i="102" s="1"/>
  <c r="M46" i="102"/>
  <c r="N46" i="102" s="1"/>
  <c r="P46" i="102" s="1"/>
  <c r="M47" i="102"/>
  <c r="N47" i="102" s="1"/>
  <c r="P47" i="102" s="1"/>
  <c r="M48" i="102"/>
  <c r="N48" i="102" s="1"/>
  <c r="P48" i="102" s="1"/>
  <c r="M49" i="102"/>
  <c r="N49" i="102" s="1"/>
  <c r="P49" i="102" s="1"/>
  <c r="M50" i="102"/>
  <c r="N50" i="102" s="1"/>
  <c r="P50" i="102" s="1"/>
  <c r="M51" i="102"/>
  <c r="N51" i="102" s="1"/>
  <c r="P51" i="102" s="1"/>
  <c r="M52" i="102"/>
  <c r="N52" i="102" s="1"/>
  <c r="P52" i="102" s="1"/>
  <c r="M53" i="102"/>
  <c r="N53" i="102" s="1"/>
  <c r="P53" i="102" s="1"/>
  <c r="M54" i="102"/>
  <c r="N54" i="102" s="1"/>
  <c r="P54" i="102" s="1"/>
  <c r="M55" i="102"/>
  <c r="N55" i="102" s="1"/>
  <c r="P55" i="102" s="1"/>
  <c r="M56" i="102"/>
  <c r="N56" i="102" s="1"/>
  <c r="P56" i="102" s="1"/>
  <c r="M57" i="102"/>
  <c r="N57" i="102" s="1"/>
  <c r="P57" i="102" s="1"/>
  <c r="M58" i="102"/>
  <c r="N58" i="102" s="1"/>
  <c r="P58" i="102" s="1"/>
  <c r="M59" i="102"/>
  <c r="N59" i="102" s="1"/>
  <c r="P59" i="102" s="1"/>
  <c r="M60" i="102"/>
  <c r="N60" i="102" s="1"/>
  <c r="P60" i="102" s="1"/>
  <c r="M61" i="102"/>
  <c r="N61" i="102" s="1"/>
  <c r="P61" i="102" s="1"/>
  <c r="M62" i="102"/>
  <c r="N62" i="102" s="1"/>
  <c r="P62" i="102" s="1"/>
  <c r="M63" i="102"/>
  <c r="N63" i="102" s="1"/>
  <c r="P63" i="102" s="1"/>
  <c r="M64" i="102"/>
  <c r="N64" i="102" s="1"/>
  <c r="P64" i="102" s="1"/>
  <c r="M65" i="102"/>
  <c r="N65" i="102" s="1"/>
  <c r="P65" i="102" s="1"/>
  <c r="M66" i="102"/>
  <c r="N66" i="102" s="1"/>
  <c r="P66" i="102" s="1"/>
  <c r="M67" i="102"/>
  <c r="N67" i="102" s="1"/>
  <c r="P67" i="102" s="1"/>
  <c r="M68" i="102"/>
  <c r="N68" i="102" s="1"/>
  <c r="P68" i="102" s="1"/>
  <c r="M69" i="102"/>
  <c r="N69" i="102" s="1"/>
  <c r="P69" i="102" s="1"/>
  <c r="M70" i="102"/>
  <c r="N70" i="102" s="1"/>
  <c r="P70" i="102" s="1"/>
  <c r="M71" i="102"/>
  <c r="N71" i="102" s="1"/>
  <c r="P71" i="102" s="1"/>
  <c r="M72" i="102"/>
  <c r="N72" i="102" s="1"/>
  <c r="P72" i="102" s="1"/>
  <c r="M73" i="102"/>
  <c r="N73" i="102" s="1"/>
  <c r="P73" i="102" s="1"/>
  <c r="M74" i="102"/>
  <c r="N74" i="102" s="1"/>
  <c r="P74" i="102" s="1"/>
  <c r="M75" i="102"/>
  <c r="N75" i="102" s="1"/>
  <c r="P75" i="102" s="1"/>
  <c r="M76" i="102"/>
  <c r="N76" i="102" s="1"/>
  <c r="P76" i="102" s="1"/>
  <c r="M77" i="102"/>
  <c r="N77" i="102" s="1"/>
  <c r="P77" i="102" s="1"/>
  <c r="M78" i="102"/>
  <c r="N78" i="102" s="1"/>
  <c r="P78" i="102" s="1"/>
  <c r="M79" i="102"/>
  <c r="N79" i="102" s="1"/>
  <c r="P79" i="102" s="1"/>
  <c r="M80" i="102"/>
  <c r="N80" i="102" s="1"/>
  <c r="P80" i="102" s="1"/>
  <c r="M81" i="102"/>
  <c r="N81" i="102" s="1"/>
  <c r="P81" i="102" s="1"/>
  <c r="M82" i="102"/>
  <c r="N82" i="102" s="1"/>
  <c r="P82" i="102" s="1"/>
  <c r="M83" i="102"/>
  <c r="N83" i="102" s="1"/>
  <c r="P83" i="102" s="1"/>
  <c r="M84" i="102"/>
  <c r="N84" i="102" s="1"/>
  <c r="P84" i="102" s="1"/>
  <c r="M85" i="102"/>
  <c r="N85" i="102" s="1"/>
  <c r="P85" i="102" s="1"/>
  <c r="M86" i="102"/>
  <c r="N86" i="102" s="1"/>
  <c r="P86" i="102" s="1"/>
  <c r="M87" i="102"/>
  <c r="N87" i="102" s="1"/>
  <c r="P87" i="102" s="1"/>
  <c r="M88" i="102"/>
  <c r="N88" i="102" s="1"/>
  <c r="P88" i="102" s="1"/>
  <c r="M89" i="102"/>
  <c r="N89" i="102" s="1"/>
  <c r="P89" i="102" s="1"/>
  <c r="M90" i="102"/>
  <c r="N90" i="102" s="1"/>
  <c r="P90" i="102" s="1"/>
  <c r="M91" i="102"/>
  <c r="N91" i="102" s="1"/>
  <c r="P91" i="102" s="1"/>
  <c r="M92" i="102"/>
  <c r="N92" i="102" s="1"/>
  <c r="P92" i="102" s="1"/>
  <c r="M93" i="102"/>
  <c r="N93" i="102" s="1"/>
  <c r="P93" i="102" s="1"/>
  <c r="M94" i="102"/>
  <c r="N94" i="102" s="1"/>
  <c r="P94" i="102" s="1"/>
  <c r="M95" i="102"/>
  <c r="N95" i="102" s="1"/>
  <c r="P95" i="102" s="1"/>
  <c r="M96" i="102"/>
  <c r="N96" i="102" s="1"/>
  <c r="P96" i="102" s="1"/>
  <c r="M97" i="102"/>
  <c r="N97" i="102" s="1"/>
  <c r="P97" i="102" s="1"/>
  <c r="M98" i="102"/>
  <c r="N98" i="102" s="1"/>
  <c r="P98" i="102" s="1"/>
  <c r="M99" i="102"/>
  <c r="N99" i="102" s="1"/>
  <c r="P99" i="102" s="1"/>
  <c r="M100" i="102"/>
  <c r="N100" i="102" s="1"/>
  <c r="P100" i="102" s="1"/>
  <c r="M101" i="102"/>
  <c r="N101" i="102" s="1"/>
  <c r="P101" i="102" s="1"/>
  <c r="M102" i="102"/>
  <c r="N102" i="102" s="1"/>
  <c r="P102" i="102" s="1"/>
  <c r="M103" i="102"/>
  <c r="N103" i="102" s="1"/>
  <c r="P103" i="102" s="1"/>
  <c r="M104" i="102"/>
  <c r="N104" i="102" s="1"/>
  <c r="P104" i="102" s="1"/>
  <c r="M105" i="102"/>
  <c r="N105" i="102" s="1"/>
  <c r="P105" i="102" s="1"/>
  <c r="M106" i="102"/>
  <c r="N106" i="102" s="1"/>
  <c r="P106" i="102" s="1"/>
  <c r="M107" i="102"/>
  <c r="N107" i="102" s="1"/>
  <c r="P107" i="102" s="1"/>
  <c r="M108" i="102"/>
  <c r="N108" i="102" s="1"/>
  <c r="P108" i="102" s="1"/>
  <c r="M109" i="102"/>
  <c r="N109" i="102" s="1"/>
  <c r="P109" i="102" s="1"/>
  <c r="M110" i="102"/>
  <c r="N110" i="102" s="1"/>
  <c r="P110" i="102" s="1"/>
  <c r="M111" i="102"/>
  <c r="N111" i="102" s="1"/>
  <c r="P111" i="102" s="1"/>
  <c r="M112" i="102"/>
  <c r="N112" i="102" s="1"/>
  <c r="P112" i="102" s="1"/>
  <c r="M113" i="102"/>
  <c r="N113" i="102" s="1"/>
  <c r="P113" i="102" s="1"/>
  <c r="M114" i="102"/>
  <c r="N114" i="102" s="1"/>
  <c r="P114" i="102" s="1"/>
  <c r="M115" i="102"/>
  <c r="N115" i="102" s="1"/>
  <c r="P115" i="102" s="1"/>
  <c r="M116" i="102"/>
  <c r="N116" i="102" s="1"/>
  <c r="P116" i="102" s="1"/>
  <c r="M117" i="102"/>
  <c r="N117" i="102" s="1"/>
  <c r="P117" i="102" s="1"/>
  <c r="M118" i="102"/>
  <c r="N118" i="102" s="1"/>
  <c r="P118" i="102" s="1"/>
  <c r="M119" i="102"/>
  <c r="N119" i="102" s="1"/>
  <c r="P119" i="102" s="1"/>
  <c r="M120" i="102"/>
  <c r="N120" i="102" s="1"/>
  <c r="P120" i="102" s="1"/>
  <c r="M121" i="102"/>
  <c r="N121" i="102" s="1"/>
  <c r="P121" i="102" s="1"/>
  <c r="M122" i="102"/>
  <c r="N122" i="102" s="1"/>
  <c r="P122" i="102" s="1"/>
  <c r="M123" i="102"/>
  <c r="N123" i="102" s="1"/>
  <c r="P123" i="102" s="1"/>
  <c r="M124" i="102"/>
  <c r="N124" i="102" s="1"/>
  <c r="P124" i="102" s="1"/>
  <c r="M125" i="102"/>
  <c r="N125" i="102" s="1"/>
  <c r="P125" i="102" s="1"/>
  <c r="M126" i="102"/>
  <c r="N126" i="102" s="1"/>
  <c r="P126" i="102" s="1"/>
  <c r="M127" i="102"/>
  <c r="N127" i="102" s="1"/>
  <c r="P127" i="102" s="1"/>
  <c r="M128" i="102"/>
  <c r="N128" i="102" s="1"/>
  <c r="P128" i="102" s="1"/>
  <c r="M129" i="102"/>
  <c r="N129" i="102" s="1"/>
  <c r="P129" i="102" s="1"/>
  <c r="M130" i="102"/>
  <c r="N130" i="102" s="1"/>
  <c r="P130" i="102" s="1"/>
  <c r="M131" i="102"/>
  <c r="N131" i="102" s="1"/>
  <c r="P131" i="102" s="1"/>
  <c r="M132" i="102"/>
  <c r="N132" i="102" s="1"/>
  <c r="P132" i="102" s="1"/>
  <c r="M133" i="102"/>
  <c r="N133" i="102" s="1"/>
  <c r="P133" i="102" s="1"/>
  <c r="M134" i="102"/>
  <c r="N134" i="102" s="1"/>
  <c r="P134" i="102" s="1"/>
  <c r="M135" i="102"/>
  <c r="N135" i="102" s="1"/>
  <c r="P135" i="102" s="1"/>
  <c r="M136" i="102"/>
  <c r="N136" i="102" s="1"/>
  <c r="P136" i="102" s="1"/>
  <c r="M137" i="102"/>
  <c r="N137" i="102" s="1"/>
  <c r="P137" i="102" s="1"/>
  <c r="M138" i="102"/>
  <c r="N138" i="102" s="1"/>
  <c r="P138" i="102" s="1"/>
  <c r="M139" i="102"/>
  <c r="N139" i="102" s="1"/>
  <c r="P139" i="102" s="1"/>
  <c r="M140" i="102"/>
  <c r="N140" i="102" s="1"/>
  <c r="P140" i="102" s="1"/>
  <c r="M141" i="102"/>
  <c r="N141" i="102" s="1"/>
  <c r="P141" i="102" s="1"/>
  <c r="M142" i="102"/>
  <c r="N142" i="102" s="1"/>
  <c r="P142" i="102" s="1"/>
  <c r="M143" i="102"/>
  <c r="N143" i="102" s="1"/>
  <c r="P143" i="102" s="1"/>
  <c r="M144" i="102"/>
  <c r="N144" i="102" s="1"/>
  <c r="P144" i="102" s="1"/>
  <c r="M145" i="102"/>
  <c r="N145" i="102" s="1"/>
  <c r="P145" i="102" s="1"/>
  <c r="M146" i="102"/>
  <c r="N146" i="102" s="1"/>
  <c r="P146" i="102" s="1"/>
  <c r="M147" i="102"/>
  <c r="N147" i="102" s="1"/>
  <c r="P147" i="102" s="1"/>
  <c r="M148" i="102"/>
  <c r="N148" i="102" s="1"/>
  <c r="P148" i="102" s="1"/>
  <c r="M149" i="102"/>
  <c r="N149" i="102" s="1"/>
  <c r="P149" i="102" s="1"/>
  <c r="M150" i="102"/>
  <c r="N150" i="102" s="1"/>
  <c r="P150" i="102" s="1"/>
  <c r="M151" i="102"/>
  <c r="N151" i="102" s="1"/>
  <c r="P151" i="102" s="1"/>
  <c r="M152" i="102"/>
  <c r="N152" i="102" s="1"/>
  <c r="P152" i="102" s="1"/>
  <c r="M153" i="102"/>
  <c r="N153" i="102" s="1"/>
  <c r="P153" i="102" s="1"/>
  <c r="M154" i="102"/>
  <c r="N154" i="102" s="1"/>
  <c r="P154" i="102" s="1"/>
  <c r="M155" i="102"/>
  <c r="N155" i="102" s="1"/>
  <c r="P155" i="102" s="1"/>
  <c r="M156" i="102"/>
  <c r="N156" i="102" s="1"/>
  <c r="P156" i="102" s="1"/>
  <c r="M157" i="102"/>
  <c r="N157" i="102" s="1"/>
  <c r="P157" i="102" s="1"/>
  <c r="M200" i="102"/>
  <c r="N200" i="102" s="1"/>
  <c r="P200" i="102" s="1"/>
  <c r="P11" i="102" l="1"/>
  <c r="N201" i="102"/>
  <c r="P203" i="102" l="1"/>
  <c r="N3" i="102"/>
  <c r="O202" i="102" l="1"/>
</calcChain>
</file>

<file path=xl/sharedStrings.xml><?xml version="1.0" encoding="utf-8"?>
<sst xmlns="http://schemas.openxmlformats.org/spreadsheetml/2006/main" count="605" uniqueCount="389">
  <si>
    <t>IES Ref:</t>
  </si>
  <si>
    <t>Q0771</t>
  </si>
  <si>
    <t>Title:</t>
  </si>
  <si>
    <t>DERA Chillers</t>
  </si>
  <si>
    <t>Subject:</t>
  </si>
  <si>
    <t>Do Not Order</t>
  </si>
  <si>
    <t>Check Total</t>
  </si>
  <si>
    <t>Date:</t>
  </si>
  <si>
    <t>Already Ordered</t>
  </si>
  <si>
    <t>Time:</t>
  </si>
  <si>
    <t>Order</t>
  </si>
  <si>
    <t>Panel Ref:</t>
  </si>
  <si>
    <t>Enter panel serial number if appropriate</t>
  </si>
  <si>
    <t>COSTING SHEET - 2024</t>
  </si>
  <si>
    <t>IMS 5204 - IES WORKS COSTING SCHEDULE - Rev. 1-9</t>
  </si>
  <si>
    <t>Parts Description</t>
  </si>
  <si>
    <t>Panel  Reference</t>
  </si>
  <si>
    <t>Qty</t>
  </si>
  <si>
    <t>Unit</t>
  </si>
  <si>
    <r>
      <t>Part N</t>
    </r>
    <r>
      <rPr>
        <b/>
        <sz val="9"/>
        <color theme="0"/>
        <rFont val="Symbol"/>
        <family val="1"/>
        <charset val="2"/>
      </rPr>
      <t>°</t>
    </r>
  </si>
  <si>
    <t>Additional Details</t>
  </si>
  <si>
    <t>Manufacturer</t>
  </si>
  <si>
    <t>Supplier</t>
  </si>
  <si>
    <t>List Price (£)</t>
  </si>
  <si>
    <t>Discount (%)</t>
  </si>
  <si>
    <t>Nett Unit (£)</t>
  </si>
  <si>
    <t>Nett Total (£)</t>
  </si>
  <si>
    <t>Markup
(%)</t>
  </si>
  <si>
    <t>Selling
(£)</t>
  </si>
  <si>
    <t>Date Order Issued to Procurement Dept.</t>
  </si>
  <si>
    <t>Status</t>
  </si>
  <si>
    <t>P3840</t>
  </si>
  <si>
    <t>ENCLOSURE</t>
  </si>
  <si>
    <t>MILD STEEL PAINTED RAL5005</t>
  </si>
  <si>
    <t/>
  </si>
  <si>
    <t xml:space="preserve">ENCLOSURE DOORS </t>
  </si>
  <si>
    <t>INTERNAL PANEL</t>
  </si>
  <si>
    <t>GLAND PLATE</t>
  </si>
  <si>
    <t>REAR STRAP</t>
  </si>
  <si>
    <t>REMOVEABLE CHANNEL</t>
  </si>
  <si>
    <t>MILD STEEL ZINC PLATED</t>
  </si>
  <si>
    <t>ISOLATOR PLATE 305mmX290mm</t>
  </si>
  <si>
    <t>ISOLATOR PLATE SPACERS ϕ12x150mm</t>
  </si>
  <si>
    <t>DIN RAIL SPACERS ϕ25x40mm</t>
  </si>
  <si>
    <t>NYLON 66 ROD BLACK</t>
  </si>
  <si>
    <t>TRANSFORMER PLATE 210X130mm</t>
  </si>
  <si>
    <t>P3241</t>
  </si>
  <si>
    <t>DOOR STAY ENCLOSURE BRACKET</t>
  </si>
  <si>
    <t>P38241</t>
  </si>
  <si>
    <t>DOOR STAY ARM &amp; NUT</t>
  </si>
  <si>
    <t>MS / AL.ALLOY PLATED</t>
  </si>
  <si>
    <t>METER</t>
  </si>
  <si>
    <t>N.D.</t>
  </si>
  <si>
    <t>ENCLOSURE EMC/IP GASKET</t>
  </si>
  <si>
    <t>SOLIANI A 3208-E-SC</t>
  </si>
  <si>
    <t>GLANDPLATE EMC/IP GASKET</t>
  </si>
  <si>
    <t>P&amp;P TECHNOLOGY SP-M-0020-0227-S/A</t>
  </si>
  <si>
    <t>DOOR HINDGES</t>
  </si>
  <si>
    <t>EMKA 1110-U2</t>
  </si>
  <si>
    <t>T-HANDLE, KEY OP.</t>
  </si>
  <si>
    <t>SOUTHCO E3-18-15</t>
  </si>
  <si>
    <t>COMPRESSION LATCH</t>
  </si>
  <si>
    <t>SOUTHCO E3-19-15</t>
  </si>
  <si>
    <t>PULL-TAB</t>
  </si>
  <si>
    <t>SOUTHCO E3-27-1</t>
  </si>
  <si>
    <t>LATCH GASKET</t>
  </si>
  <si>
    <t>SOUTHCOE3-24-201-18</t>
  </si>
  <si>
    <t>N.D</t>
  </si>
  <si>
    <t>M12 LIFTING EYEBOLTS</t>
  </si>
  <si>
    <t>RS COMPONENTS 673-642</t>
  </si>
  <si>
    <t>A/R</t>
  </si>
  <si>
    <t>HALOGEN FREE TRUNKING H75MM X 40MM GREY</t>
  </si>
  <si>
    <t>CABLECRAFT 10470034</t>
  </si>
  <si>
    <t>ST1</t>
  </si>
  <si>
    <t>THEMOSTAT N.O</t>
  </si>
  <si>
    <t>RS-COMPONENTS 121-7323</t>
  </si>
  <si>
    <t>U1, U2</t>
  </si>
  <si>
    <t>EMC VENTILATION FAN 24VDC, PF32.000 IP55</t>
  </si>
  <si>
    <t>PFANNENBERG 11832803055</t>
  </si>
  <si>
    <t>P3840/4/DL</t>
  </si>
  <si>
    <t>DUTY LABLE</t>
  </si>
  <si>
    <t>TO BE MFD</t>
  </si>
  <si>
    <t>P3880/4/ID</t>
  </si>
  <si>
    <t>IDENTIFICATION LABEL</t>
  </si>
  <si>
    <t>P3840/4/VL</t>
  </si>
  <si>
    <t>690 VOLTS LABEL</t>
  </si>
  <si>
    <t>P3840/4/HVL</t>
  </si>
  <si>
    <t>HIGH VOLTAGE</t>
  </si>
  <si>
    <t>P3840/4/MIL</t>
  </si>
  <si>
    <t>MAINS ISOLATOR LABEL</t>
  </si>
  <si>
    <t>SET</t>
  </si>
  <si>
    <t>P3840/3/LPB</t>
  </si>
  <si>
    <t>LAMP &amp; BUTTON LABEL</t>
  </si>
  <si>
    <t>EARTH LABEL</t>
  </si>
  <si>
    <t>AC POWER</t>
  </si>
  <si>
    <t>EQUIPMENT CABLE LSZH 4mm² BROWN</t>
  </si>
  <si>
    <t>ELAND CABLES, A2ZBR0040</t>
  </si>
  <si>
    <t>EQUIPMENT CABLE LSZH 4mm² BLACK</t>
  </si>
  <si>
    <t>ELAND CABLES, A2ZBK0040</t>
  </si>
  <si>
    <t>EQUIPMENT CABLE LSZH 4mm² GREY</t>
  </si>
  <si>
    <t>ELAND CABLES, A2ZGR0040</t>
  </si>
  <si>
    <t xml:space="preserve"> EQUIPMENT CABLE LSZH 2.5mm² BROWN</t>
  </si>
  <si>
    <t>ELAND CABLES, A2ZBR0035</t>
  </si>
  <si>
    <t>EQUIPMENT CABLE LSZH 2.5mm² BLACK</t>
  </si>
  <si>
    <t>ELAND CABLE, A2ZBK0025</t>
  </si>
  <si>
    <t>EQUIPMENT CABLE LSZH 2.5mm² GREY</t>
  </si>
  <si>
    <t>ELAND CABLES, A2ZGR0025</t>
  </si>
  <si>
    <t>DC CONTROL</t>
  </si>
  <si>
    <t xml:space="preserve"> EQUIPMENT CABLE LSZH 2.5mm² RED</t>
  </si>
  <si>
    <t>ELAND CABLES, A2ZRD0025</t>
  </si>
  <si>
    <t xml:space="preserve"> EQUIPMENT CABLE LSZH 1.5mm² RED</t>
  </si>
  <si>
    <t>ELAND CABLES, A2ZRD0015</t>
  </si>
  <si>
    <t xml:space="preserve"> EQUIPMENT CABLE LSZH 1mm² RED</t>
  </si>
  <si>
    <t>ELAND CABLES, A2ZRD0010</t>
  </si>
  <si>
    <t>EQUIPMENT CABLE LSZH 2.5mm² BLUE</t>
  </si>
  <si>
    <t>ELAND CABLES, A2ZBL0025</t>
  </si>
  <si>
    <t xml:space="preserve"> EQUIPMENT CABLE LSZH 1.5mm² BLUE</t>
  </si>
  <si>
    <t>ELAND CABLES, A2BL0015</t>
  </si>
  <si>
    <t xml:space="preserve"> EQUIPMENT CABLE LSZH 1mm² BLUE</t>
  </si>
  <si>
    <t>ELAND CABLES, A2BL0010</t>
  </si>
  <si>
    <t>VOLT FREE</t>
  </si>
  <si>
    <t>EQUIP. CABLE LSZH LSZH 1mm² WHITE</t>
  </si>
  <si>
    <t>ELAND CABLES, A2ZWH0010</t>
  </si>
  <si>
    <t>EQUIP CABLE SCREEN TWISTED PAIR</t>
  </si>
  <si>
    <t>RAYCHEM 44A1121-22-0/9-9</t>
  </si>
  <si>
    <t>(EARTH)</t>
  </si>
  <si>
    <t>EQUIPMENT CABLE LSZH 2.5mm² GR/YL</t>
  </si>
  <si>
    <t>ELAND CABLES, A2ZGY0025</t>
  </si>
  <si>
    <t>EQUIPMENT CABLE LSZH 1mm² GR/YL</t>
  </si>
  <si>
    <t>ELAND CABLES, A2ZGY0010</t>
  </si>
  <si>
    <t>FARNELL 322-3360</t>
  </si>
  <si>
    <t>EARTH BONDING</t>
  </si>
  <si>
    <t>FLAT COPPER BRAID 90AMPS</t>
  </si>
  <si>
    <t>ELAND CABLES FCB90</t>
  </si>
  <si>
    <t>L.S.H. HEATSHRINK SLEEVE GREEN/YELLOW</t>
  </si>
  <si>
    <t>CABLECRAFT CY10.0ZH</t>
  </si>
  <si>
    <t>EARTH BAR COPPER 20x5mm</t>
  </si>
  <si>
    <t>ERICO 549010</t>
  </si>
  <si>
    <t>EARTH BAR SPACER ϕ12X13mm.LG</t>
  </si>
  <si>
    <t>IS1</t>
  </si>
  <si>
    <t>SWITCH DISCONNECTOR 3P 63A</t>
  </si>
  <si>
    <t>SCHNEIDER ELEC. GS2GG3</t>
  </si>
  <si>
    <t>FITTED TO IS1</t>
  </si>
  <si>
    <t>DIN FUESES 40A SIZE 000</t>
  </si>
  <si>
    <t>RS COMPONENTS 703-8780</t>
  </si>
  <si>
    <t>TERMINAL SHROUDS 3P</t>
  </si>
  <si>
    <t>SCHNEIDER ELEC. GS1AP</t>
  </si>
  <si>
    <t>EXTENSION SHAFT 400mm</t>
  </si>
  <si>
    <t>SCHNEIDER ELEC. GS2AE21</t>
  </si>
  <si>
    <t>HANDLE FRONT MOUNTED</t>
  </si>
  <si>
    <t>SCHNEIDER ELEC. GS2AH510</t>
  </si>
  <si>
    <t>EMI</t>
  </si>
  <si>
    <t>LINE FILTER 150A</t>
  </si>
  <si>
    <t>SCHAFFNER FN 3359HV-150-28</t>
  </si>
  <si>
    <t>PAIR</t>
  </si>
  <si>
    <t>FITTED TO EMI</t>
  </si>
  <si>
    <t>LINE FILTER PROTECTIVE COVERS</t>
  </si>
  <si>
    <t>SCHAFFNER 801917</t>
  </si>
  <si>
    <t>TX1</t>
  </si>
  <si>
    <t>TRANSFORMER, 2.5kVA PRI-690V SEC-230V</t>
  </si>
  <si>
    <t>SOMER 2000 LTD ST2500</t>
  </si>
  <si>
    <t>TX2</t>
  </si>
  <si>
    <t>TRANSFORMER, 1.5kVA PRI-690V SEC-120V</t>
  </si>
  <si>
    <t>SOMER 2000 LTD ST1500</t>
  </si>
  <si>
    <t>TX3,TX4</t>
  </si>
  <si>
    <t>TRANSFORMER, 100VA PRI-690V SEC-400V</t>
  </si>
  <si>
    <t>SOMER 2000 LTS ST100</t>
  </si>
  <si>
    <t>QF1</t>
  </si>
  <si>
    <t>MOTOR BREAKER,  3-POLE 10A</t>
  </si>
  <si>
    <t>SCHNEIDER ELEC. GV2LE14</t>
  </si>
  <si>
    <t>QF2</t>
  </si>
  <si>
    <t>MOTOR BREAKER, 3-POLE 6.3A</t>
  </si>
  <si>
    <t>SCHNEIDER ELEC. GV2LE10</t>
  </si>
  <si>
    <t>QF3</t>
  </si>
  <si>
    <t>MOTOR BREAKER, 3- POLE 4A</t>
  </si>
  <si>
    <t>SCHNEIDER ELEC. GV2LE08</t>
  </si>
  <si>
    <t>FITTED TO: QF1,QF2,QF4</t>
  </si>
  <si>
    <t>AUXILIARY CONTACT BLOCK 1N.O. 1.N.C</t>
  </si>
  <si>
    <t>SCHNEIFER ELEC. GVAE11</t>
  </si>
  <si>
    <t>QF4</t>
  </si>
  <si>
    <t>TRANSFORMER BREAKER, 3-POLE, 0.4-0.63A</t>
  </si>
  <si>
    <t>SCHNEIDER ELEC. GV2RTO4</t>
  </si>
  <si>
    <t>QF24</t>
  </si>
  <si>
    <t xml:space="preserve">MCB 1-POLE 4A, TYPE D </t>
  </si>
  <si>
    <t>SCHNEIDER ELEC. A9F55104</t>
  </si>
  <si>
    <t>QF20-13</t>
  </si>
  <si>
    <t>MCB 1-POLE 2A, TYPE D</t>
  </si>
  <si>
    <t>SCHNEIDER ELEC. A9F55102</t>
  </si>
  <si>
    <t>QF10,QF11,QF12</t>
  </si>
  <si>
    <t xml:space="preserve">MCB 1-POLE 10A, TYPE B </t>
  </si>
  <si>
    <t>SCHNEIDER ELEC. A9F53110</t>
  </si>
  <si>
    <t>QF30</t>
  </si>
  <si>
    <t>MCB 1-POLE C60H-DC 4A, TYPE D</t>
  </si>
  <si>
    <t>SCHNEIDER ELEC. M9U31104</t>
  </si>
  <si>
    <t>FITTED TO: QF10-12,20-24</t>
  </si>
  <si>
    <t>COMB BAR, 1-POLE+AUX</t>
  </si>
  <si>
    <t>SCHNEIDER ELEC. A9XAH157</t>
  </si>
  <si>
    <t>PKT</t>
  </si>
  <si>
    <t>COMB BAR 1-POLE END CAPS</t>
  </si>
  <si>
    <t>SCHNEIDER ELEC. A9XPE110</t>
  </si>
  <si>
    <t>FITTED TO: QF11-12,20-24,30</t>
  </si>
  <si>
    <t>AUXILAIARY CONTACT BLOCK C.O.</t>
  </si>
  <si>
    <t>SCHNEIDER ELEC. A9A26927</t>
  </si>
  <si>
    <t>FU1-3,9-30</t>
  </si>
  <si>
    <t>FUSE TERMINAL ASK1</t>
  </si>
  <si>
    <t>WEIDMULLER 0474560000</t>
  </si>
  <si>
    <t>END PLATE AP</t>
  </si>
  <si>
    <t>WEIDNULLER 0380360000</t>
  </si>
  <si>
    <t>FITTED BETWEEN FU10-18</t>
  </si>
  <si>
    <t>CROSS SECTION BAR QB4</t>
  </si>
  <si>
    <t>WEIDMULLER 0461300000</t>
  </si>
  <si>
    <t>FITTED IN: FU10</t>
  </si>
  <si>
    <t>FUSE CARTRIDGE 12.5A, 20x5mm</t>
  </si>
  <si>
    <t>BUSSMANN S506-12.5-R</t>
  </si>
  <si>
    <t>FITTED IN: FU11</t>
  </si>
  <si>
    <t>FUSE CARTRIDGE 6.3A 20x5mm</t>
  </si>
  <si>
    <t>BUSSMANN S506-6.3-R</t>
  </si>
  <si>
    <t>FITTED IN:FU9,28</t>
  </si>
  <si>
    <t>FUSE CARTRIDGE 5A, 20x5mm</t>
  </si>
  <si>
    <t>BUSSMANN S506-5-R</t>
  </si>
  <si>
    <t>FITTED IN: FU12-21</t>
  </si>
  <si>
    <t>FUSE CARTRIDGE 2A, 20x5mm</t>
  </si>
  <si>
    <t>BUSSMANN S506-2-R</t>
  </si>
  <si>
    <t>FITTED IN: FU22-27,29,30</t>
  </si>
  <si>
    <t>FUSE CARTRIDGE 1A, 20x5mm</t>
  </si>
  <si>
    <t>BUSSMANN S506-1-R</t>
  </si>
  <si>
    <t>FITTED IN: FU1-3</t>
  </si>
  <si>
    <t>FUSE CARTRIDGE 0.5A, 20x5mm</t>
  </si>
  <si>
    <t>BUSSMANN S506-0.5A-R</t>
  </si>
  <si>
    <t>PSU4</t>
  </si>
  <si>
    <t>POWER SUPPLY UNIT 24Vdc - 24Vdc 1A</t>
  </si>
  <si>
    <t>PHOENIX CONTACT 2866284</t>
  </si>
  <si>
    <t>PSU1</t>
  </si>
  <si>
    <t>POWER SUPPLY UNIT 24Vdc 5A</t>
  </si>
  <si>
    <t>PHOENIX CONTACT 2866750</t>
  </si>
  <si>
    <t>PSU2</t>
  </si>
  <si>
    <t>POWER SUPPLY UNIT 24Vdc 20A</t>
  </si>
  <si>
    <t>PHOENIX CONTACT 2866776</t>
  </si>
  <si>
    <t>PSU3</t>
  </si>
  <si>
    <t>POWER SUPPLY UNIT 100Vdc 4A</t>
  </si>
  <si>
    <t>PHOENIX CONTACT 2904613</t>
  </si>
  <si>
    <t>RT</t>
  </si>
  <si>
    <t>THERMISTOR RELAY 24-230Vdc, 2xC.O.</t>
  </si>
  <si>
    <t>SCHNEIDER ELEC. LT3-SA00MW</t>
  </si>
  <si>
    <t>T1,T3</t>
  </si>
  <si>
    <t>TIMER REALAY, DELAY-ON 24-240Vac/dc, 2xCO.O</t>
  </si>
  <si>
    <t>SCHNEIDER ELEC RE22R2AMR</t>
  </si>
  <si>
    <t>T2</t>
  </si>
  <si>
    <t>TIMER REALAY, DELAY-ON 24Vdc, 2xCO.O</t>
  </si>
  <si>
    <t>SCHNEIDER ELEC. RE22R2MMU</t>
  </si>
  <si>
    <t>KM1</t>
  </si>
  <si>
    <t>CONTACTOR 3P 9A 24Vdc COIL</t>
  </si>
  <si>
    <t>SCHNEIDER ELEC. LC1 D09DB</t>
  </si>
  <si>
    <t>FITTED TO: KM1</t>
  </si>
  <si>
    <t>AUX CONTACT BLOCK 2xN.O. &amp; 2xN.C.</t>
  </si>
  <si>
    <t>SCHNEIDER ELEC. LAD N22</t>
  </si>
  <si>
    <t>F1</t>
  </si>
  <si>
    <t>OVERLOAD RELAY RANGE 5.5-8A</t>
  </si>
  <si>
    <t>SCHNEIDER ELEC. LRD12</t>
  </si>
  <si>
    <t>KM2-7</t>
  </si>
  <si>
    <t>SCHNEIDER ELEC. LC1D09DB</t>
  </si>
  <si>
    <t>K1,3,4,5,10-28,30 KA12-16</t>
  </si>
  <si>
    <t>RELAY SPDT 24Vdc COIL</t>
  </si>
  <si>
    <t>OMRON G2RV-SR500 DC24</t>
  </si>
  <si>
    <t>K2,KT3,KA7-11</t>
  </si>
  <si>
    <t>PLUG IN RELAY DPDT 24Vdc COIL</t>
  </si>
  <si>
    <t>OMORIN GR2-2-SNDI-DC24</t>
  </si>
  <si>
    <t>RELAY BASE (PUSH IN)</t>
  </si>
  <si>
    <t>OMRON P2RF-08-PU</t>
  </si>
  <si>
    <t>KA1-5,KA6A,KA6B K6A,6B,7-9,KA17-18</t>
  </si>
  <si>
    <t>PLUG IN RELAY 4PDT 24Vdc COIL</t>
  </si>
  <si>
    <t>OMRON MY4IN1-D2-24DC(S)</t>
  </si>
  <si>
    <t>OMRON PYF-14-PU</t>
  </si>
  <si>
    <t>K31</t>
  </si>
  <si>
    <t>PILZ SAFETY RELAY PN0Z S4 - 750105 24 Vdc</t>
  </si>
  <si>
    <t>RS COMPONENTS 156-106</t>
  </si>
  <si>
    <t>K32</t>
  </si>
  <si>
    <t>PILZ SAFETY RELAY PN0Z S7 - 750107 24Vdc</t>
  </si>
  <si>
    <t>RS COMPONENTS 155-816</t>
  </si>
  <si>
    <t>E1</t>
  </si>
  <si>
    <t>PHASE &amp; VOLTAGE MONITOR RELAY 160-690V RANGE</t>
  </si>
  <si>
    <t>SIEMENS 3UG4617-1CR20</t>
  </si>
  <si>
    <t>E2,E3,E4,E6,E7</t>
  </si>
  <si>
    <t>GALVANIC ISOLATOR 24Vdc SUPPLY</t>
  </si>
  <si>
    <t>PEPPER &amp; FUCHS KFDO-RO-2</t>
  </si>
  <si>
    <t>E5,E8</t>
  </si>
  <si>
    <t>ISOLATED REPEATER/SPLITTER 24Vdc SUPPLY</t>
  </si>
  <si>
    <t>PR ELECTRONICS 3108</t>
  </si>
  <si>
    <t>E11-15</t>
  </si>
  <si>
    <t>PROGRAMMABLE CONVERTER 24Vdc SUPPLY</t>
  </si>
  <si>
    <t>GEORGIN BPX-1-00-2-10-OB</t>
  </si>
  <si>
    <t>ETM</t>
  </si>
  <si>
    <t>ELAPSED TIME METER 12-48Vdc/20-60Vac</t>
  </si>
  <si>
    <t>CURTIS 701-T-R-001-0-1248D2060A</t>
  </si>
  <si>
    <t>HL2,3,5,6,10</t>
  </si>
  <si>
    <t>LAMP HEAD WHITE</t>
  </si>
  <si>
    <t>SCHNEIDER ELEC. ZB4-BV013</t>
  </si>
  <si>
    <t>FITTED TO HL2,3,5,6,10</t>
  </si>
  <si>
    <t>LED LAMP BODY 24Vdc WHITE</t>
  </si>
  <si>
    <t>SCHNEIDER ELEC. ZB4-BVBG1</t>
  </si>
  <si>
    <t>HL1</t>
  </si>
  <si>
    <t>LAMP HEAD RED</t>
  </si>
  <si>
    <t>SCHNEIDER ELEC. ZB4-BV043</t>
  </si>
  <si>
    <t>FITTED TO HL1</t>
  </si>
  <si>
    <t>LED LAMP BODY 24Vdc RED</t>
  </si>
  <si>
    <t>SCHNEIDER ELEC. ZB4-BVBG4</t>
  </si>
  <si>
    <t>HL4,7,8,9,11-22</t>
  </si>
  <si>
    <t>LAMP HEAD YELLOW/AMBER</t>
  </si>
  <si>
    <t>SCHNEIDER ELEC. ZB4-BV053</t>
  </si>
  <si>
    <t>FITTED TO HL4,7,8,9,11-22</t>
  </si>
  <si>
    <t>LED LAMP BODY 24Vac/dc YELLOW/AMBER</t>
  </si>
  <si>
    <t>SCHNEIDER ELEC. ZBZ G156</t>
  </si>
  <si>
    <t>D1-21</t>
  </si>
  <si>
    <t>LAMP TEST DIODE 24Vac/dc</t>
  </si>
  <si>
    <t>SB1,SB2,SB3</t>
  </si>
  <si>
    <t>PUSH BUTTON HEAD FLUSH WHITE</t>
  </si>
  <si>
    <t>SCHNEIDER ELEC. ZB4-BA1</t>
  </si>
  <si>
    <t>FITTED TO SB1,SB2,SB3</t>
  </si>
  <si>
    <t>COMPLETE BODY 2xN.O.</t>
  </si>
  <si>
    <t>SCHNEIDER ELEC. ZB4-BZ103</t>
  </si>
  <si>
    <t>CONTACT BLOCK 1xN.O.</t>
  </si>
  <si>
    <t>SCHNEIDER ELEC. ZBE-101</t>
  </si>
  <si>
    <t>ES</t>
  </si>
  <si>
    <t>EMERG. STOP HEAD ϕ40 PUSHBUTTION RED</t>
  </si>
  <si>
    <t>SCHNEIDER ELEC. ZB4-BS844</t>
  </si>
  <si>
    <t>FITTED TO ES</t>
  </si>
  <si>
    <t>COMPLETE BODY 2xN.C.</t>
  </si>
  <si>
    <t>SCHNEIDER ELEC. ZB4-BZ104</t>
  </si>
  <si>
    <t>ϕ60 CIRCULAR LABEL (EMERGENCY STOP)</t>
  </si>
  <si>
    <t>SCHNEIDER ELEC. ZBY9320</t>
  </si>
  <si>
    <t>SA1</t>
  </si>
  <si>
    <t>SELECTOR SWITCH 2 POSITION 90° 6-POLE</t>
  </si>
  <si>
    <t>UK SOLENOID LIMITED CA11B-####-EF</t>
  </si>
  <si>
    <t xml:space="preserve"> ESCUTCHEON PLATE (OFF/RESET - ON)</t>
  </si>
  <si>
    <t>UK SOLENOID LIMITED F*GB#####</t>
  </si>
  <si>
    <t>SA2</t>
  </si>
  <si>
    <t>KEY SWITCH HEAD 2 - STAY PUT</t>
  </si>
  <si>
    <t>SCHEIDER ELEC. ZB4-BG2</t>
  </si>
  <si>
    <t>FITTED TO SA2</t>
  </si>
  <si>
    <t>COMPLETE BODY 1xN.O.</t>
  </si>
  <si>
    <t>SCHNEIDER ELEC. ZB4-BZ101</t>
  </si>
  <si>
    <t>FEED THRO' TERMINAL SAK2.5/35</t>
  </si>
  <si>
    <t>WEIDMULLER 0380460000</t>
  </si>
  <si>
    <t>U1,V1,W1,H1-10</t>
  </si>
  <si>
    <t>FEED THRO' TERMINAL SAK6/35</t>
  </si>
  <si>
    <t>WEIDMULLER 0380560000</t>
  </si>
  <si>
    <t>END PLATE AP (SAK.25)</t>
  </si>
  <si>
    <t>WEIDMULLER 0279560000</t>
  </si>
  <si>
    <t>SEPARATION PLATE TW</t>
  </si>
  <si>
    <t>WEIDMULLER 0130160000</t>
  </si>
  <si>
    <t>CROSS CONNECT UNIT Q10 (SAK2.5)</t>
  </si>
  <si>
    <t>WEIDMULLER 0368700000</t>
  </si>
  <si>
    <t>EARTH TERMINAL EK2.5/35</t>
  </si>
  <si>
    <t>WEIDMULLER 0661060000</t>
  </si>
  <si>
    <t xml:space="preserve"> MOUNTING RAIL (DIN) TS3x15</t>
  </si>
  <si>
    <t xml:space="preserve"> WEIDMULLER 0236400000</t>
  </si>
  <si>
    <t>END BRACKET (DIN) WEW35/2</t>
  </si>
  <si>
    <t xml:space="preserve"> WEIDMULLER 1061200000</t>
  </si>
  <si>
    <t>MOUNTING RAIL, SLOTTED TS15x5.5</t>
  </si>
  <si>
    <t xml:space="preserve"> WEIDMULLER 0117500000</t>
  </si>
  <si>
    <t>MOUNTING RAIL SUPPORT TSTW(M5)</t>
  </si>
  <si>
    <t xml:space="preserve"> WEIDMULLER 0178100000</t>
  </si>
  <si>
    <t xml:space="preserve"> </t>
  </si>
  <si>
    <t>LK9-30</t>
  </si>
  <si>
    <t>DISCONNECT TERMINAL SAKR/35</t>
  </si>
  <si>
    <t xml:space="preserve"> WEIDMULLER 0172160000</t>
  </si>
  <si>
    <t xml:space="preserve"> END PLATE AP</t>
  </si>
  <si>
    <t>WEIDMULLER 0211360000</t>
  </si>
  <si>
    <t>RS COMPONENTS 484-1748</t>
  </si>
  <si>
    <t>RS COMPONENTS 172-9140</t>
  </si>
  <si>
    <t>Materials Cost Total</t>
  </si>
  <si>
    <t>Average Value Markup</t>
  </si>
  <si>
    <t>Materials Total</t>
  </si>
  <si>
    <t>DER A Starter / Control Panel (100531416)</t>
  </si>
  <si>
    <t>100mt cost</t>
  </si>
  <si>
    <t>RS COMPONENTS 172-9134</t>
  </si>
  <si>
    <t>RS COMPONENTS 679-5802</t>
  </si>
  <si>
    <t>RS COMPONENTS</t>
  </si>
  <si>
    <t>FARNELL</t>
  </si>
  <si>
    <t>N.D.(A/R)</t>
  </si>
  <si>
    <t>10-15mm BRAID SLEEVE (25M)</t>
  </si>
  <si>
    <t>XS1,2-SOCKET (2)</t>
  </si>
  <si>
    <t>FITTED IN: XS1,2 (SOCKET) (2)</t>
  </si>
  <si>
    <t>SOCKET HOUSING 2 WAY ( PACK OF 5)</t>
  </si>
  <si>
    <t>STANDARD CONTACTS 18-24 AWG. RECEPTACLE ( PACK OF 100)</t>
  </si>
  <si>
    <t>XS1,2-PLUG (2)</t>
  </si>
  <si>
    <t>PLUG HOUSING 2 WAY (PACK OF 5)</t>
  </si>
  <si>
    <t>STANDARD CONTACTS 18-24 AWG. PIN (PACK OF 100)</t>
  </si>
  <si>
    <t>FITTED IN: XS1,2 (PLUG)(2)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</si>
</sst>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£&quot;#,##0.00;\-&quot;£&quot;#,##0.00"/>
    <numFmt numFmtId="164" formatCode="0.0"/>
    <numFmt numFmtId="165" formatCode="&quot;£&quot;#,##0.00"/>
    <numFmt numFmtId="166" formatCode="dd/mm/yy;@"/>
    <numFmt numFmtId="167" formatCode="#,##0.0_ ;\-#,##0.0\ 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rgb="FFFFFF00"/>
      <name val="Arial"/>
      <family val="2"/>
    </font>
    <font>
      <sz val="8"/>
      <color theme="6" tint="0.79998168889431442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0"/>
      <name val="Symbol"/>
      <family val="1"/>
      <charset val="2"/>
    </font>
    <font>
      <b/>
      <sz val="24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FFF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63">
    <xf numFmtId="0" fontId="0" fillId="0" borderId="0" xfId="0"/>
    <xf numFmtId="7" fontId="8" fillId="0" borderId="13" xfId="1" applyNumberFormat="1" applyFont="1" applyBorder="1" applyAlignment="1" applyProtection="1">
      <alignment horizontal="center" vertical="center"/>
      <protection locked="0"/>
    </xf>
    <xf numFmtId="167" fontId="8" fillId="0" borderId="27" xfId="1" applyNumberFormat="1" applyFont="1" applyBorder="1" applyAlignment="1" applyProtection="1">
      <alignment horizontal="center" vertical="center"/>
      <protection locked="0"/>
    </xf>
    <xf numFmtId="167" fontId="8" fillId="0" borderId="28" xfId="1" applyNumberFormat="1" applyFont="1" applyBorder="1" applyAlignment="1" applyProtection="1">
      <alignment horizontal="center" vertical="center"/>
      <protection locked="0"/>
    </xf>
    <xf numFmtId="7" fontId="8" fillId="0" borderId="12" xfId="1" applyNumberFormat="1" applyFont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1" fillId="0" borderId="0" xfId="1" applyProtection="1">
      <protection locked="0"/>
    </xf>
    <xf numFmtId="0" fontId="3" fillId="0" borderId="1" xfId="0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49" fontId="2" fillId="2" borderId="4" xfId="0" applyNumberFormat="1" applyFont="1" applyFill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3" fillId="0" borderId="3" xfId="0" applyFont="1" applyBorder="1" applyAlignment="1" applyProtection="1">
      <alignment horizontal="right"/>
      <protection locked="0"/>
    </xf>
    <xf numFmtId="7" fontId="2" fillId="0" borderId="0" xfId="0" applyNumberFormat="1" applyFont="1" applyProtection="1">
      <protection locked="0"/>
    </xf>
    <xf numFmtId="14" fontId="3" fillId="0" borderId="0" xfId="0" applyNumberFormat="1" applyFont="1" applyAlignment="1" applyProtection="1">
      <alignment horizontal="right"/>
      <protection locked="0"/>
    </xf>
    <xf numFmtId="49" fontId="4" fillId="3" borderId="4" xfId="0" applyNumberFormat="1" applyFont="1" applyFill="1" applyBorder="1" applyAlignment="1" applyProtection="1">
      <alignment wrapText="1"/>
      <protection locked="0"/>
    </xf>
    <xf numFmtId="49" fontId="2" fillId="5" borderId="4" xfId="0" applyNumberFormat="1" applyFont="1" applyFill="1" applyBorder="1" applyAlignment="1" applyProtection="1">
      <alignment horizontal="left"/>
      <protection locked="0"/>
    </xf>
    <xf numFmtId="49" fontId="5" fillId="4" borderId="4" xfId="0" applyNumberFormat="1" applyFont="1" applyFill="1" applyBorder="1" applyAlignment="1" applyProtection="1">
      <alignment wrapText="1"/>
      <protection locked="0"/>
    </xf>
    <xf numFmtId="0" fontId="1" fillId="0" borderId="0" xfId="1" applyAlignment="1" applyProtection="1">
      <alignment horizontal="right" vertic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9" fillId="6" borderId="10" xfId="1" applyFont="1" applyFill="1" applyBorder="1" applyAlignment="1" applyProtection="1">
      <alignment horizontal="center" vertical="center" wrapText="1"/>
      <protection locked="0"/>
    </xf>
    <xf numFmtId="0" fontId="9" fillId="6" borderId="18" xfId="1" applyFont="1" applyFill="1" applyBorder="1" applyAlignment="1" applyProtection="1">
      <alignment horizontal="center" vertical="center" wrapText="1"/>
      <protection locked="0"/>
    </xf>
    <xf numFmtId="0" fontId="9" fillId="9" borderId="23" xfId="1" applyFont="1" applyFill="1" applyBorder="1" applyAlignment="1" applyProtection="1">
      <alignment horizontal="center" vertical="center" wrapText="1"/>
      <protection locked="0"/>
    </xf>
    <xf numFmtId="0" fontId="9" fillId="7" borderId="22" xfId="1" applyFont="1" applyFill="1" applyBorder="1" applyAlignment="1" applyProtection="1">
      <alignment horizontal="center" vertical="center" wrapText="1"/>
      <protection locked="0"/>
    </xf>
    <xf numFmtId="0" fontId="9" fillId="7" borderId="26" xfId="1" applyFont="1" applyFill="1" applyBorder="1" applyAlignment="1" applyProtection="1">
      <alignment horizontal="center" vertical="center" wrapText="1"/>
      <protection locked="0"/>
    </xf>
    <xf numFmtId="0" fontId="9" fillId="7" borderId="21" xfId="1" applyFont="1" applyFill="1" applyBorder="1" applyAlignment="1" applyProtection="1">
      <alignment horizontal="center" vertical="center" wrapText="1"/>
      <protection locked="0"/>
    </xf>
    <xf numFmtId="0" fontId="9" fillId="6" borderId="11" xfId="1" applyFont="1" applyFill="1" applyBorder="1" applyAlignment="1" applyProtection="1">
      <alignment horizontal="center" vertical="center" wrapText="1"/>
      <protection locked="0"/>
    </xf>
    <xf numFmtId="0" fontId="6" fillId="0" borderId="10" xfId="1" applyFont="1" applyBorder="1" applyAlignment="1" applyProtection="1">
      <alignment horizontal="left" vertical="center"/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8" fillId="0" borderId="10" xfId="1" applyFont="1" applyBorder="1" applyAlignment="1" applyProtection="1">
      <alignment horizontal="center" vertical="center"/>
      <protection locked="0"/>
    </xf>
    <xf numFmtId="165" fontId="8" fillId="0" borderId="18" xfId="1" applyNumberFormat="1" applyFont="1" applyBorder="1" applyAlignment="1" applyProtection="1">
      <alignment horizontal="center" vertical="center"/>
      <protection locked="0"/>
    </xf>
    <xf numFmtId="164" fontId="8" fillId="0" borderId="20" xfId="1" applyNumberFormat="1" applyFont="1" applyBorder="1" applyAlignment="1" applyProtection="1">
      <alignment horizontal="center" vertical="center"/>
      <protection locked="0"/>
    </xf>
    <xf numFmtId="7" fontId="8" fillId="0" borderId="19" xfId="1" applyNumberFormat="1" applyFont="1" applyBorder="1" applyAlignment="1" applyProtection="1">
      <alignment horizontal="center" vertical="center"/>
      <protection locked="0"/>
    </xf>
    <xf numFmtId="14" fontId="8" fillId="0" borderId="11" xfId="1" applyNumberFormat="1" applyFont="1" applyBorder="1" applyAlignment="1" applyProtection="1">
      <alignment horizontal="center" vertical="center"/>
      <protection locked="0"/>
    </xf>
    <xf numFmtId="166" fontId="7" fillId="0" borderId="10" xfId="1" applyNumberFormat="1" applyFont="1" applyBorder="1" applyAlignment="1" applyProtection="1">
      <alignment horizontal="center" vertical="center"/>
      <protection locked="0"/>
    </xf>
    <xf numFmtId="164" fontId="8" fillId="0" borderId="17" xfId="1" applyNumberFormat="1" applyFont="1" applyBorder="1" applyAlignment="1" applyProtection="1">
      <alignment horizontal="center" vertical="center"/>
      <protection locked="0"/>
    </xf>
    <xf numFmtId="7" fontId="8" fillId="0" borderId="10" xfId="1" applyNumberFormat="1" applyFont="1" applyBorder="1" applyAlignment="1" applyProtection="1">
      <alignment horizontal="center" vertical="center"/>
      <protection locked="0"/>
    </xf>
    <xf numFmtId="7" fontId="8" fillId="0" borderId="16" xfId="1" applyNumberFormat="1" applyFont="1" applyBorder="1" applyAlignment="1" applyProtection="1">
      <alignment horizontal="center" vertical="center"/>
      <protection locked="0"/>
    </xf>
    <xf numFmtId="165" fontId="8" fillId="0" borderId="15" xfId="1" applyNumberFormat="1" applyFont="1" applyBorder="1" applyAlignment="1" applyProtection="1">
      <alignment horizontal="center" vertical="center"/>
      <protection locked="0"/>
    </xf>
    <xf numFmtId="164" fontId="8" fillId="0" borderId="14" xfId="1" applyNumberFormat="1" applyFont="1" applyBorder="1" applyAlignment="1" applyProtection="1">
      <alignment horizontal="center" vertical="center"/>
      <protection locked="0"/>
    </xf>
    <xf numFmtId="7" fontId="8" fillId="0" borderId="29" xfId="1" applyNumberFormat="1" applyFont="1" applyBorder="1" applyAlignment="1" applyProtection="1">
      <alignment horizontal="center" vertical="center"/>
      <protection locked="0"/>
    </xf>
    <xf numFmtId="7" fontId="2" fillId="0" borderId="4" xfId="0" applyNumberFormat="1" applyFont="1" applyBorder="1"/>
    <xf numFmtId="7" fontId="6" fillId="0" borderId="9" xfId="1" applyNumberFormat="1" applyFont="1" applyBorder="1" applyAlignment="1">
      <alignment horizontal="center" vertical="center"/>
    </xf>
    <xf numFmtId="0" fontId="6" fillId="9" borderId="9" xfId="1" applyFont="1" applyFill="1" applyBorder="1" applyAlignment="1">
      <alignment horizontal="center" vertical="center"/>
    </xf>
    <xf numFmtId="0" fontId="1" fillId="0" borderId="0" xfId="1"/>
    <xf numFmtId="167" fontId="6" fillId="0" borderId="9" xfId="1" applyNumberFormat="1" applyFont="1" applyBorder="1" applyAlignment="1">
      <alignment horizontal="center" vertical="center"/>
    </xf>
    <xf numFmtId="0" fontId="6" fillId="10" borderId="10" xfId="1" applyFont="1" applyFill="1" applyBorder="1" applyAlignment="1" applyProtection="1">
      <alignment horizontal="center" vertical="center"/>
      <protection locked="0"/>
    </xf>
    <xf numFmtId="0" fontId="8" fillId="10" borderId="10" xfId="1" applyFont="1" applyFill="1" applyBorder="1" applyAlignment="1" applyProtection="1">
      <alignment horizontal="center" vertical="center"/>
      <protection locked="0"/>
    </xf>
    <xf numFmtId="0" fontId="12" fillId="9" borderId="6" xfId="1" applyFont="1" applyFill="1" applyBorder="1" applyAlignment="1">
      <alignment horizontal="center" vertical="center"/>
    </xf>
    <xf numFmtId="0" fontId="12" fillId="9" borderId="7" xfId="1" applyFont="1" applyFill="1" applyBorder="1" applyAlignment="1">
      <alignment horizontal="center" vertical="center"/>
    </xf>
    <xf numFmtId="0" fontId="12" fillId="9" borderId="8" xfId="1" applyFont="1" applyFill="1" applyBorder="1" applyAlignment="1">
      <alignment horizontal="center" vertical="center"/>
    </xf>
    <xf numFmtId="49" fontId="3" fillId="0" borderId="0" xfId="0" applyNumberFormat="1" applyFont="1" applyProtection="1">
      <protection locked="0"/>
    </xf>
    <xf numFmtId="0" fontId="0" fillId="0" borderId="0" xfId="0" applyProtection="1">
      <protection locked="0"/>
    </xf>
    <xf numFmtId="0" fontId="11" fillId="8" borderId="25" xfId="1" applyFont="1" applyFill="1" applyBorder="1" applyAlignment="1" applyProtection="1">
      <alignment horizontal="center" vertical="center" wrapText="1"/>
      <protection locked="0"/>
    </xf>
    <xf numFmtId="0" fontId="11" fillId="8" borderId="5" xfId="1" applyFont="1" applyFill="1" applyBorder="1" applyAlignment="1" applyProtection="1">
      <alignment horizontal="center" vertical="center" wrapText="1"/>
      <protection locked="0"/>
    </xf>
    <xf numFmtId="0" fontId="11" fillId="8" borderId="24" xfId="1" applyFont="1" applyFill="1" applyBorder="1" applyAlignment="1" applyProtection="1">
      <alignment horizontal="center" vertical="center" wrapText="1"/>
      <protection locked="0"/>
    </xf>
    <xf numFmtId="0" fontId="1" fillId="0" borderId="0" xfId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13" fillId="0" borderId="0" xfId="2" applyAlignment="1" applyProtection="1">
      <alignment horizontal="left"/>
      <protection locked="0"/>
    </xf>
    <xf numFmtId="0" fontId="13" fillId="0" borderId="0" xfId="2" applyProtection="1">
      <protection locked="0"/>
    </xf>
    <xf numFmtId="14" fontId="2" fillId="0" borderId="0" xfId="0" applyNumberFormat="1" applyFont="1" applyAlignment="1" applyProtection="1">
      <alignment horizontal="left"/>
      <protection locked="0"/>
    </xf>
    <xf numFmtId="20" fontId="2" fillId="0" borderId="0" xfId="0" applyNumberFormat="1" applyFont="1" applyAlignment="1" applyProtection="1">
      <alignment horizontal="left"/>
      <protection locked="0"/>
    </xf>
  </cellXfs>
  <cellStyles count="3">
    <cellStyle name="Hyperlink" xfId="2" builtinId="8"/>
    <cellStyle name="Normal" xfId="0" builtinId="0"/>
    <cellStyle name="Normal 2" xfId="1" xr:uid="{F64520AE-D861-471B-9871-B1673FA4CBA9}"/>
  </cellStyles>
  <dxfs count="55">
    <dxf>
      <fill>
        <patternFill patternType="solid">
          <fgColor auto="1"/>
          <bgColor rgb="FFFFAFD7"/>
        </patternFill>
      </fill>
    </dxf>
    <dxf>
      <fill>
        <patternFill patternType="solid">
          <fgColor auto="1"/>
          <bgColor theme="7" tint="0.7999816888943144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rgb="FFA66BD3"/>
        </patternFill>
      </fill>
    </dxf>
    <dxf>
      <fill>
        <patternFill patternType="solid">
          <fgColor auto="1"/>
          <bgColor rgb="FFFF6161"/>
        </patternFill>
      </fill>
    </dxf>
    <dxf>
      <fill>
        <patternFill patternType="solid">
          <fgColor auto="1"/>
          <bgColor rgb="FFFFAFD7"/>
        </patternFill>
      </fill>
    </dxf>
    <dxf>
      <fill>
        <patternFill patternType="solid">
          <fgColor auto="1"/>
          <bgColor theme="7" tint="0.7999816888943144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rgb="FFA66BD3"/>
        </patternFill>
      </fill>
    </dxf>
    <dxf>
      <fill>
        <patternFill patternType="solid">
          <fgColor auto="1"/>
          <bgColor rgb="FFFF6161"/>
        </patternFill>
      </fill>
    </dxf>
    <dxf>
      <fill>
        <patternFill patternType="solid">
          <fgColor auto="1"/>
          <bgColor rgb="FFFFAFD7"/>
        </patternFill>
      </fill>
    </dxf>
    <dxf>
      <fill>
        <patternFill patternType="solid">
          <fgColor auto="1"/>
          <bgColor theme="7" tint="0.7999816888943144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rgb="FFA66BD3"/>
        </patternFill>
      </fill>
    </dxf>
    <dxf>
      <fill>
        <patternFill patternType="solid">
          <fgColor auto="1"/>
          <bgColor rgb="FFFF6161"/>
        </patternFill>
      </fill>
    </dxf>
    <dxf>
      <fill>
        <patternFill patternType="solid">
          <fgColor auto="1"/>
          <bgColor rgb="FFFFAFD7"/>
        </patternFill>
      </fill>
    </dxf>
    <dxf>
      <fill>
        <patternFill patternType="solid">
          <fgColor auto="1"/>
          <bgColor theme="7" tint="0.7999816888943144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rgb="FFA66BD3"/>
        </patternFill>
      </fill>
    </dxf>
    <dxf>
      <fill>
        <patternFill patternType="solid">
          <fgColor auto="1"/>
          <bgColor rgb="FFFF6161"/>
        </patternFill>
      </fill>
    </dxf>
    <dxf>
      <fill>
        <patternFill patternType="solid">
          <fgColor auto="1"/>
          <bgColor rgb="FFFFAFD7"/>
        </patternFill>
      </fill>
    </dxf>
    <dxf>
      <fill>
        <patternFill patternType="solid">
          <fgColor auto="1"/>
          <bgColor theme="7" tint="0.7999816888943144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rgb="FFA66BD3"/>
        </patternFill>
      </fill>
    </dxf>
    <dxf>
      <fill>
        <patternFill patternType="solid">
          <fgColor auto="1"/>
          <bgColor rgb="FFFF6161"/>
        </patternFill>
      </fill>
    </dxf>
    <dxf>
      <fill>
        <patternFill patternType="solid">
          <fgColor auto="1"/>
          <bgColor rgb="FFFFAFD7"/>
        </patternFill>
      </fill>
    </dxf>
    <dxf>
      <fill>
        <patternFill patternType="solid">
          <fgColor auto="1"/>
          <bgColor theme="7" tint="0.7999816888943144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rgb="FFA66BD3"/>
        </patternFill>
      </fill>
    </dxf>
    <dxf>
      <fill>
        <patternFill patternType="solid">
          <fgColor auto="1"/>
          <bgColor rgb="FFFF6161"/>
        </patternFill>
      </fill>
    </dxf>
    <dxf>
      <fill>
        <patternFill patternType="solid">
          <fgColor auto="1"/>
          <bgColor rgb="FFFFAFD7"/>
        </patternFill>
      </fill>
    </dxf>
    <dxf>
      <fill>
        <patternFill patternType="solid">
          <fgColor auto="1"/>
          <bgColor theme="7" tint="0.7999816888943144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rgb="FFA66BD3"/>
        </patternFill>
      </fill>
    </dxf>
    <dxf>
      <fill>
        <patternFill patternType="solid">
          <fgColor auto="1"/>
          <bgColor rgb="FFFF6161"/>
        </patternFill>
      </fill>
    </dxf>
    <dxf>
      <fill>
        <patternFill patternType="solid">
          <fgColor auto="1"/>
          <bgColor rgb="FFFFAFD7"/>
        </patternFill>
      </fill>
    </dxf>
    <dxf>
      <fill>
        <patternFill patternType="solid">
          <fgColor auto="1"/>
          <bgColor theme="7" tint="0.7999816888943144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rgb="FFA66BD3"/>
        </patternFill>
      </fill>
    </dxf>
    <dxf>
      <fill>
        <patternFill patternType="solid">
          <fgColor auto="1"/>
          <bgColor rgb="FFFF6161"/>
        </patternFill>
      </fill>
    </dxf>
    <dxf>
      <fill>
        <patternFill patternType="solid">
          <fgColor auto="1"/>
          <bgColor rgb="FFFFAFD7"/>
        </patternFill>
      </fill>
    </dxf>
    <dxf>
      <fill>
        <patternFill patternType="solid">
          <fgColor auto="1"/>
          <bgColor theme="7" tint="0.7999816888943144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rgb="FFA66BD3"/>
        </patternFill>
      </fill>
    </dxf>
    <dxf>
      <fill>
        <patternFill patternType="solid">
          <fgColor auto="1"/>
          <bgColor rgb="FFFF6161"/>
        </patternFill>
      </fill>
    </dxf>
    <dxf>
      <fill>
        <patternFill patternType="solid">
          <fgColor auto="1"/>
          <bgColor rgb="FFFFAFD7"/>
        </patternFill>
      </fill>
    </dxf>
    <dxf>
      <fill>
        <patternFill patternType="solid">
          <fgColor auto="1"/>
          <bgColor theme="7" tint="0.7999816888943144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rgb="FFA66BD3"/>
        </patternFill>
      </fill>
    </dxf>
    <dxf>
      <fill>
        <patternFill patternType="solid">
          <fgColor auto="1"/>
          <bgColor rgb="FFFF6161"/>
        </patternFill>
      </fill>
    </dxf>
    <dxf>
      <fill>
        <patternFill patternType="solid">
          <fgColor auto="1"/>
          <bgColor rgb="FFFFAFD7"/>
        </patternFill>
      </fill>
    </dxf>
    <dxf>
      <fill>
        <patternFill patternType="solid">
          <fgColor auto="1"/>
          <bgColor theme="7" tint="0.7999816888943144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rgb="FFA66BD3"/>
        </patternFill>
      </fill>
    </dxf>
    <dxf>
      <fill>
        <patternFill patternType="solid">
          <fgColor auto="1"/>
          <bgColor rgb="FFFF6161"/>
        </patternFill>
      </fill>
    </dxf>
  </dxfs>
  <tableStyles count="0" defaultTableStyle="TableStyleMedium2" defaultPivotStyle="PivotStyleLight16"/>
  <colors>
    <mruColors>
      <color rgb="FF366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9525</xdr:rowOff>
    </xdr:from>
    <xdr:to>
      <xdr:col>4</xdr:col>
      <xdr:colOff>257175</xdr:colOff>
      <xdr:row>6</xdr:row>
      <xdr:rowOff>12668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68D5E6-BE6B-4922-BBC2-550B72145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00025"/>
          <a:ext cx="1504950" cy="955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01%20-%20SCOPE/IES%20Enquiry%2025-10-24/07_Files%20for%20quoting/Lot%202-3/DER%20A/1005314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BB85-CEBE-499F-8975-6BE7B9FBB618}">
  <sheetPr>
    <pageSetUpPr fitToPage="1"/>
  </sheetPr>
  <dimension ref="B1:X203"/>
  <sheetViews>
    <sheetView showGridLines="0" tabSelected="1" zoomScale="130" zoomScaleNormal="130" workbookViewId="0">
      <pane ySplit="10" topLeftCell="A62" activePane="bottomLeft" state="frozen"/>
      <selection pane="bottomLeft" activeCell="H70" sqref="H70"/>
    </sheetView>
  </sheetViews>
  <sheetFormatPr defaultColWidth="9.140625" defaultRowHeight="15" x14ac:dyDescent="0.25"/>
  <cols>
    <col min="1" max="1" width="0.85546875" style="7" customWidth="1"/>
    <col min="2" max="2" width="21.140625" style="7" hidden="1" customWidth="1"/>
    <col min="3" max="3" width="16.28515625" style="7" customWidth="1"/>
    <col min="4" max="4" width="4" style="7" customWidth="1"/>
    <col min="5" max="5" width="6" style="7" bestFit="1" customWidth="1"/>
    <col min="6" max="6" width="22.42578125" style="7" bestFit="1" customWidth="1"/>
    <col min="7" max="7" width="47.7109375" style="7" bestFit="1" customWidth="1"/>
    <col min="8" max="8" width="30.140625" style="7" bestFit="1" customWidth="1"/>
    <col min="9" max="10" width="15.7109375" style="7" customWidth="1"/>
    <col min="11" max="16" width="10.7109375" style="7" customWidth="1"/>
    <col min="17" max="17" width="14.28515625" style="7" customWidth="1"/>
    <col min="18" max="18" width="19.85546875" style="7" customWidth="1"/>
    <col min="19" max="16384" width="9.140625" style="7"/>
  </cols>
  <sheetData>
    <row r="1" spans="2:24" x14ac:dyDescent="0.25">
      <c r="F1" s="8" t="s">
        <v>0</v>
      </c>
      <c r="G1" s="57" t="s">
        <v>1</v>
      </c>
      <c r="H1" s="52"/>
    </row>
    <row r="2" spans="2:24" x14ac:dyDescent="0.25">
      <c r="F2" s="6" t="s">
        <v>2</v>
      </c>
      <c r="G2" s="58" t="s">
        <v>3</v>
      </c>
      <c r="H2" s="52"/>
    </row>
    <row r="3" spans="2:24" x14ac:dyDescent="0.25">
      <c r="F3" s="6" t="s">
        <v>4</v>
      </c>
      <c r="G3" s="59" t="s">
        <v>373</v>
      </c>
      <c r="H3" s="60"/>
      <c r="I3" s="9" t="s">
        <v>5</v>
      </c>
      <c r="J3" s="10"/>
      <c r="L3" s="11"/>
      <c r="M3" s="12" t="s">
        <v>6</v>
      </c>
      <c r="N3" s="41" t="e">
        <f>SUM(P11:P200)</f>
        <v>#VALUE!</v>
      </c>
      <c r="O3" s="13"/>
      <c r="P3" s="13"/>
    </row>
    <row r="4" spans="2:24" x14ac:dyDescent="0.25">
      <c r="F4" s="14" t="s">
        <v>7</v>
      </c>
      <c r="G4" s="61">
        <v>45671</v>
      </c>
      <c r="H4" s="52"/>
      <c r="I4" s="9" t="s">
        <v>8</v>
      </c>
      <c r="J4" s="15"/>
    </row>
    <row r="5" spans="2:24" x14ac:dyDescent="0.25">
      <c r="F5" s="6" t="s">
        <v>9</v>
      </c>
      <c r="G5" s="62">
        <v>0.38333333333333336</v>
      </c>
      <c r="H5" s="52"/>
      <c r="I5" s="16" t="s">
        <v>10</v>
      </c>
      <c r="J5" s="17"/>
      <c r="L5" s="6" t="s">
        <v>11</v>
      </c>
      <c r="M5" s="5" t="s">
        <v>12</v>
      </c>
      <c r="N5" s="6"/>
      <c r="O5" s="6"/>
      <c r="P5" s="6"/>
    </row>
    <row r="6" spans="2:24" x14ac:dyDescent="0.25">
      <c r="F6" s="5"/>
      <c r="G6" s="51" t="s">
        <v>13</v>
      </c>
      <c r="H6" s="52"/>
    </row>
    <row r="7" spans="2:24" x14ac:dyDescent="0.25">
      <c r="B7" s="18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9"/>
      <c r="T7" s="19"/>
      <c r="U7" s="19"/>
      <c r="V7" s="19"/>
      <c r="W7" s="19"/>
      <c r="X7" s="19"/>
    </row>
    <row r="8" spans="2:24" ht="25.35" customHeight="1" x14ac:dyDescent="0.25">
      <c r="B8" s="53" t="s">
        <v>14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5"/>
    </row>
    <row r="9" spans="2:24" ht="9" customHeight="1" thickBot="1" x14ac:dyDescent="0.3"/>
    <row r="10" spans="2:24" ht="42" customHeight="1" x14ac:dyDescent="0.25">
      <c r="B10" s="20" t="s">
        <v>15</v>
      </c>
      <c r="C10" s="20" t="s">
        <v>16</v>
      </c>
      <c r="D10" s="20" t="s">
        <v>17</v>
      </c>
      <c r="E10" s="20" t="s">
        <v>18</v>
      </c>
      <c r="F10" s="20" t="s">
        <v>19</v>
      </c>
      <c r="G10" s="21" t="s">
        <v>15</v>
      </c>
      <c r="H10" s="20" t="s">
        <v>20</v>
      </c>
      <c r="I10" s="20" t="s">
        <v>21</v>
      </c>
      <c r="J10" s="20" t="s">
        <v>22</v>
      </c>
      <c r="K10" s="21" t="s">
        <v>23</v>
      </c>
      <c r="L10" s="22" t="s">
        <v>24</v>
      </c>
      <c r="M10" s="23" t="s">
        <v>25</v>
      </c>
      <c r="N10" s="23" t="s">
        <v>26</v>
      </c>
      <c r="O10" s="24" t="s">
        <v>27</v>
      </c>
      <c r="P10" s="25" t="s">
        <v>28</v>
      </c>
      <c r="Q10" s="26" t="s">
        <v>29</v>
      </c>
      <c r="R10" s="20" t="s">
        <v>30</v>
      </c>
    </row>
    <row r="11" spans="2:24" ht="15" customHeight="1" x14ac:dyDescent="0.25">
      <c r="B11" s="27"/>
      <c r="C11" s="46">
        <v>1</v>
      </c>
      <c r="D11" s="46">
        <v>1</v>
      </c>
      <c r="E11" s="46"/>
      <c r="F11" s="47" t="s">
        <v>31</v>
      </c>
      <c r="G11" s="47" t="s">
        <v>32</v>
      </c>
      <c r="H11" s="47" t="s">
        <v>33</v>
      </c>
      <c r="I11" s="29"/>
      <c r="J11" s="29"/>
      <c r="K11" s="30"/>
      <c r="L11" s="31">
        <v>0</v>
      </c>
      <c r="M11" s="1">
        <f t="shared" ref="M11:M42" si="0">SUM(100-L11)/100*K11</f>
        <v>0</v>
      </c>
      <c r="N11" s="1">
        <f t="shared" ref="N11:N42" si="1">SUM(D11*M11)</f>
        <v>0</v>
      </c>
      <c r="O11" s="2"/>
      <c r="P11" s="32">
        <f>ROUND(SUM((O11/100+1)*N11),2)</f>
        <v>0</v>
      </c>
      <c r="Q11" s="33"/>
      <c r="R11" s="34" t="s">
        <v>34</v>
      </c>
    </row>
    <row r="12" spans="2:24" ht="15" customHeight="1" x14ac:dyDescent="0.25">
      <c r="B12" s="27"/>
      <c r="C12" s="46">
        <v>2</v>
      </c>
      <c r="D12" s="46">
        <v>2</v>
      </c>
      <c r="E12" s="46"/>
      <c r="F12" s="47" t="s">
        <v>31</v>
      </c>
      <c r="G12" s="47" t="s">
        <v>35</v>
      </c>
      <c r="H12" s="47" t="s">
        <v>33</v>
      </c>
      <c r="I12" s="29"/>
      <c r="J12" s="29"/>
      <c r="K12" s="30"/>
      <c r="L12" s="35">
        <v>0</v>
      </c>
      <c r="M12" s="1">
        <f t="shared" si="0"/>
        <v>0</v>
      </c>
      <c r="N12" s="36">
        <f t="shared" si="1"/>
        <v>0</v>
      </c>
      <c r="O12" s="2"/>
      <c r="P12" s="32">
        <f t="shared" ref="P12:P75" si="2">ROUND(SUM((O12/100+1)*N12),2)</f>
        <v>0</v>
      </c>
      <c r="Q12" s="33"/>
      <c r="R12" s="34" t="s">
        <v>34</v>
      </c>
    </row>
    <row r="13" spans="2:24" ht="15" customHeight="1" x14ac:dyDescent="0.25">
      <c r="B13" s="27"/>
      <c r="C13" s="46">
        <v>3</v>
      </c>
      <c r="D13" s="46">
        <v>1</v>
      </c>
      <c r="E13" s="46"/>
      <c r="F13" s="47" t="s">
        <v>31</v>
      </c>
      <c r="G13" s="47" t="s">
        <v>36</v>
      </c>
      <c r="H13" s="47" t="s">
        <v>33</v>
      </c>
      <c r="I13" s="29"/>
      <c r="J13" s="29"/>
      <c r="K13" s="30"/>
      <c r="L13" s="31">
        <v>0</v>
      </c>
      <c r="M13" s="1">
        <f t="shared" si="0"/>
        <v>0</v>
      </c>
      <c r="N13" s="1">
        <f t="shared" si="1"/>
        <v>0</v>
      </c>
      <c r="O13" s="2"/>
      <c r="P13" s="32">
        <f t="shared" si="2"/>
        <v>0</v>
      </c>
      <c r="Q13" s="33"/>
      <c r="R13" s="34" t="s">
        <v>34</v>
      </c>
    </row>
    <row r="14" spans="2:24" ht="15" customHeight="1" x14ac:dyDescent="0.25">
      <c r="B14" s="27"/>
      <c r="C14" s="46">
        <v>4</v>
      </c>
      <c r="D14" s="46">
        <v>4</v>
      </c>
      <c r="E14" s="46"/>
      <c r="F14" s="47" t="s">
        <v>31</v>
      </c>
      <c r="G14" s="47" t="s">
        <v>37</v>
      </c>
      <c r="H14" s="47" t="s">
        <v>33</v>
      </c>
      <c r="I14" s="29"/>
      <c r="J14" s="29"/>
      <c r="K14" s="30"/>
      <c r="L14" s="35">
        <v>0</v>
      </c>
      <c r="M14" s="1">
        <f t="shared" si="0"/>
        <v>0</v>
      </c>
      <c r="N14" s="36">
        <f t="shared" si="1"/>
        <v>0</v>
      </c>
      <c r="O14" s="2"/>
      <c r="P14" s="32">
        <f t="shared" si="2"/>
        <v>0</v>
      </c>
      <c r="Q14" s="33"/>
      <c r="R14" s="34"/>
    </row>
    <row r="15" spans="2:24" ht="15" customHeight="1" x14ac:dyDescent="0.25">
      <c r="B15" s="27"/>
      <c r="C15" s="46">
        <v>5</v>
      </c>
      <c r="D15" s="46">
        <v>3</v>
      </c>
      <c r="E15" s="46"/>
      <c r="F15" s="47" t="s">
        <v>31</v>
      </c>
      <c r="G15" s="47" t="s">
        <v>38</v>
      </c>
      <c r="H15" s="47" t="s">
        <v>33</v>
      </c>
      <c r="I15" s="29"/>
      <c r="J15" s="29"/>
      <c r="K15" s="30"/>
      <c r="L15" s="31">
        <v>0</v>
      </c>
      <c r="M15" s="1">
        <f t="shared" si="0"/>
        <v>0</v>
      </c>
      <c r="N15" s="1">
        <f t="shared" si="1"/>
        <v>0</v>
      </c>
      <c r="O15" s="2"/>
      <c r="P15" s="32">
        <f t="shared" si="2"/>
        <v>0</v>
      </c>
      <c r="Q15" s="33"/>
      <c r="R15" s="34" t="s">
        <v>34</v>
      </c>
    </row>
    <row r="16" spans="2:24" ht="15" customHeight="1" x14ac:dyDescent="0.25">
      <c r="B16" s="27"/>
      <c r="C16" s="46">
        <v>6</v>
      </c>
      <c r="D16" s="46">
        <v>1</v>
      </c>
      <c r="E16" s="46"/>
      <c r="F16" s="47" t="s">
        <v>31</v>
      </c>
      <c r="G16" s="47" t="s">
        <v>39</v>
      </c>
      <c r="H16" s="47" t="s">
        <v>40</v>
      </c>
      <c r="I16" s="29"/>
      <c r="J16" s="29"/>
      <c r="K16" s="30"/>
      <c r="L16" s="31">
        <v>0</v>
      </c>
      <c r="M16" s="1">
        <f t="shared" si="0"/>
        <v>0</v>
      </c>
      <c r="N16" s="1">
        <f t="shared" si="1"/>
        <v>0</v>
      </c>
      <c r="O16" s="2"/>
      <c r="P16" s="32">
        <f t="shared" si="2"/>
        <v>0</v>
      </c>
      <c r="Q16" s="33"/>
      <c r="R16" s="34"/>
    </row>
    <row r="17" spans="2:18" ht="15" customHeight="1" x14ac:dyDescent="0.25">
      <c r="B17" s="27"/>
      <c r="C17" s="46">
        <v>7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28">
        <v>0</v>
      </c>
      <c r="J17" s="28">
        <v>0</v>
      </c>
      <c r="K17" s="28">
        <v>0</v>
      </c>
      <c r="L17" s="35">
        <v>0</v>
      </c>
      <c r="M17" s="1">
        <f t="shared" si="0"/>
        <v>0</v>
      </c>
      <c r="N17" s="36">
        <f t="shared" si="1"/>
        <v>0</v>
      </c>
      <c r="O17" s="2"/>
      <c r="P17" s="32">
        <f t="shared" si="2"/>
        <v>0</v>
      </c>
      <c r="Q17" s="33"/>
      <c r="R17" s="34"/>
    </row>
    <row r="18" spans="2:18" ht="15" customHeight="1" x14ac:dyDescent="0.25">
      <c r="B18" s="27"/>
      <c r="C18" s="46">
        <v>8</v>
      </c>
      <c r="D18" s="46">
        <v>1</v>
      </c>
      <c r="E18" s="46"/>
      <c r="F18" s="47" t="s">
        <v>31</v>
      </c>
      <c r="G18" s="47" t="s">
        <v>41</v>
      </c>
      <c r="H18" s="47" t="s">
        <v>40</v>
      </c>
      <c r="I18" s="29"/>
      <c r="J18" s="29"/>
      <c r="K18" s="30"/>
      <c r="L18" s="31">
        <v>0</v>
      </c>
      <c r="M18" s="1">
        <f t="shared" si="0"/>
        <v>0</v>
      </c>
      <c r="N18" s="1">
        <f t="shared" si="1"/>
        <v>0</v>
      </c>
      <c r="O18" s="2"/>
      <c r="P18" s="32">
        <f t="shared" si="2"/>
        <v>0</v>
      </c>
      <c r="Q18" s="33"/>
      <c r="R18" s="34"/>
    </row>
    <row r="19" spans="2:18" ht="15" customHeight="1" x14ac:dyDescent="0.25">
      <c r="B19" s="27"/>
      <c r="C19" s="46">
        <v>9</v>
      </c>
      <c r="D19" s="46">
        <v>6</v>
      </c>
      <c r="E19" s="46"/>
      <c r="F19" s="47" t="s">
        <v>31</v>
      </c>
      <c r="G19" s="47" t="s">
        <v>42</v>
      </c>
      <c r="H19" s="47" t="s">
        <v>40</v>
      </c>
      <c r="I19" s="29"/>
      <c r="J19" s="29"/>
      <c r="K19" s="30"/>
      <c r="L19" s="35">
        <v>0</v>
      </c>
      <c r="M19" s="1">
        <f t="shared" si="0"/>
        <v>0</v>
      </c>
      <c r="N19" s="36">
        <f t="shared" si="1"/>
        <v>0</v>
      </c>
      <c r="O19" s="2"/>
      <c r="P19" s="32">
        <f t="shared" si="2"/>
        <v>0</v>
      </c>
      <c r="Q19" s="33"/>
      <c r="R19" s="34"/>
    </row>
    <row r="20" spans="2:18" ht="15" customHeight="1" x14ac:dyDescent="0.25">
      <c r="B20" s="27"/>
      <c r="C20" s="46">
        <v>10</v>
      </c>
      <c r="D20" s="46">
        <v>2</v>
      </c>
      <c r="E20" s="46"/>
      <c r="F20" s="47" t="s">
        <v>31</v>
      </c>
      <c r="G20" s="47" t="s">
        <v>43</v>
      </c>
      <c r="H20" s="47" t="s">
        <v>44</v>
      </c>
      <c r="I20" s="29"/>
      <c r="J20" s="29"/>
      <c r="K20" s="30"/>
      <c r="L20" s="31">
        <v>0</v>
      </c>
      <c r="M20" s="1">
        <f t="shared" si="0"/>
        <v>0</v>
      </c>
      <c r="N20" s="1">
        <f t="shared" si="1"/>
        <v>0</v>
      </c>
      <c r="O20" s="2"/>
      <c r="P20" s="32">
        <f t="shared" si="2"/>
        <v>0</v>
      </c>
      <c r="Q20" s="33"/>
      <c r="R20" s="34"/>
    </row>
    <row r="21" spans="2:18" ht="15" customHeight="1" x14ac:dyDescent="0.25">
      <c r="B21" s="27"/>
      <c r="C21" s="46">
        <v>11</v>
      </c>
      <c r="D21" s="46">
        <v>1</v>
      </c>
      <c r="E21" s="46"/>
      <c r="F21" s="47" t="s">
        <v>31</v>
      </c>
      <c r="G21" s="47" t="s">
        <v>45</v>
      </c>
      <c r="H21" s="47" t="s">
        <v>40</v>
      </c>
      <c r="I21" s="29"/>
      <c r="J21" s="29"/>
      <c r="K21" s="30"/>
      <c r="L21" s="35">
        <v>0</v>
      </c>
      <c r="M21" s="1">
        <f t="shared" si="0"/>
        <v>0</v>
      </c>
      <c r="N21" s="36">
        <f t="shared" si="1"/>
        <v>0</v>
      </c>
      <c r="O21" s="2"/>
      <c r="P21" s="32">
        <f t="shared" si="2"/>
        <v>0</v>
      </c>
      <c r="Q21" s="33"/>
      <c r="R21" s="34"/>
    </row>
    <row r="22" spans="2:18" ht="15" customHeight="1" x14ac:dyDescent="0.25">
      <c r="B22" s="27"/>
      <c r="C22" s="46">
        <v>12</v>
      </c>
      <c r="D22" s="46">
        <v>0</v>
      </c>
      <c r="E22" s="46">
        <v>0</v>
      </c>
      <c r="F22" s="47">
        <v>0</v>
      </c>
      <c r="G22" s="47">
        <v>0</v>
      </c>
      <c r="H22" s="47">
        <v>0</v>
      </c>
      <c r="I22" s="29">
        <v>0</v>
      </c>
      <c r="J22" s="29">
        <v>0</v>
      </c>
      <c r="K22" s="29">
        <v>0</v>
      </c>
      <c r="L22" s="31">
        <v>0</v>
      </c>
      <c r="M22" s="1">
        <f t="shared" si="0"/>
        <v>0</v>
      </c>
      <c r="N22" s="1">
        <f t="shared" si="1"/>
        <v>0</v>
      </c>
      <c r="O22" s="2"/>
      <c r="P22" s="32">
        <f t="shared" si="2"/>
        <v>0</v>
      </c>
      <c r="Q22" s="33"/>
      <c r="R22" s="34"/>
    </row>
    <row r="23" spans="2:18" ht="15" customHeight="1" x14ac:dyDescent="0.25">
      <c r="B23" s="27"/>
      <c r="C23" s="46">
        <v>13</v>
      </c>
      <c r="D23" s="46">
        <v>2</v>
      </c>
      <c r="E23" s="46"/>
      <c r="F23" s="47" t="s">
        <v>46</v>
      </c>
      <c r="G23" s="47" t="s">
        <v>47</v>
      </c>
      <c r="H23" s="47" t="s">
        <v>33</v>
      </c>
      <c r="I23" s="29"/>
      <c r="J23" s="29"/>
      <c r="K23" s="30"/>
      <c r="L23" s="35">
        <v>0</v>
      </c>
      <c r="M23" s="1">
        <f t="shared" si="0"/>
        <v>0</v>
      </c>
      <c r="N23" s="36">
        <f t="shared" si="1"/>
        <v>0</v>
      </c>
      <c r="O23" s="2"/>
      <c r="P23" s="32">
        <f t="shared" si="2"/>
        <v>0</v>
      </c>
      <c r="Q23" s="33"/>
      <c r="R23" s="34"/>
    </row>
    <row r="24" spans="2:18" ht="15" customHeight="1" x14ac:dyDescent="0.25">
      <c r="B24" s="27"/>
      <c r="C24" s="46">
        <v>14</v>
      </c>
      <c r="D24" s="46">
        <v>2</v>
      </c>
      <c r="E24" s="46"/>
      <c r="F24" s="47" t="s">
        <v>48</v>
      </c>
      <c r="G24" s="47" t="s">
        <v>49</v>
      </c>
      <c r="H24" s="47" t="s">
        <v>50</v>
      </c>
      <c r="I24" s="29"/>
      <c r="J24" s="29"/>
      <c r="K24" s="30"/>
      <c r="L24" s="31">
        <v>0</v>
      </c>
      <c r="M24" s="1">
        <f t="shared" si="0"/>
        <v>0</v>
      </c>
      <c r="N24" s="1">
        <f t="shared" si="1"/>
        <v>0</v>
      </c>
      <c r="O24" s="2"/>
      <c r="P24" s="32">
        <f t="shared" si="2"/>
        <v>0</v>
      </c>
      <c r="Q24" s="33"/>
      <c r="R24" s="34"/>
    </row>
    <row r="25" spans="2:18" ht="15" customHeight="1" x14ac:dyDescent="0.25">
      <c r="B25" s="27"/>
      <c r="C25" s="28">
        <v>15</v>
      </c>
      <c r="D25" s="28">
        <v>6.9</v>
      </c>
      <c r="E25" s="28" t="s">
        <v>51</v>
      </c>
      <c r="F25" s="29" t="s">
        <v>52</v>
      </c>
      <c r="G25" s="29" t="s">
        <v>53</v>
      </c>
      <c r="H25" s="29" t="s">
        <v>54</v>
      </c>
      <c r="I25" s="29"/>
      <c r="J25" s="29"/>
      <c r="K25" s="30"/>
      <c r="L25" s="35">
        <v>0</v>
      </c>
      <c r="M25" s="1">
        <f t="shared" si="0"/>
        <v>0</v>
      </c>
      <c r="N25" s="36">
        <f t="shared" si="1"/>
        <v>0</v>
      </c>
      <c r="O25" s="2"/>
      <c r="P25" s="32">
        <f t="shared" si="2"/>
        <v>0</v>
      </c>
      <c r="Q25" s="33"/>
      <c r="R25" s="34"/>
    </row>
    <row r="26" spans="2:18" ht="15" customHeight="1" x14ac:dyDescent="0.25">
      <c r="B26" s="27"/>
      <c r="C26" s="28">
        <v>16</v>
      </c>
      <c r="D26" s="28">
        <v>3.8</v>
      </c>
      <c r="E26" s="28" t="s">
        <v>51</v>
      </c>
      <c r="F26" s="29" t="s">
        <v>52</v>
      </c>
      <c r="G26" s="29" t="s">
        <v>55</v>
      </c>
      <c r="H26" s="29" t="s">
        <v>56</v>
      </c>
      <c r="I26" s="29"/>
      <c r="J26" s="29"/>
      <c r="K26" s="30"/>
      <c r="L26" s="31">
        <v>0</v>
      </c>
      <c r="M26" s="1">
        <f t="shared" si="0"/>
        <v>0</v>
      </c>
      <c r="N26" s="1">
        <f t="shared" si="1"/>
        <v>0</v>
      </c>
      <c r="O26" s="2"/>
      <c r="P26" s="32">
        <f t="shared" si="2"/>
        <v>0</v>
      </c>
      <c r="Q26" s="33"/>
      <c r="R26" s="34"/>
    </row>
    <row r="27" spans="2:18" ht="15" customHeight="1" x14ac:dyDescent="0.25">
      <c r="B27" s="27"/>
      <c r="C27" s="46">
        <v>17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28">
        <v>0</v>
      </c>
      <c r="J27" s="28">
        <v>0</v>
      </c>
      <c r="K27" s="28">
        <v>0</v>
      </c>
      <c r="L27" s="35">
        <v>0</v>
      </c>
      <c r="M27" s="1">
        <f t="shared" si="0"/>
        <v>0</v>
      </c>
      <c r="N27" s="36">
        <f t="shared" si="1"/>
        <v>0</v>
      </c>
      <c r="O27" s="2"/>
      <c r="P27" s="32">
        <f t="shared" si="2"/>
        <v>0</v>
      </c>
      <c r="Q27" s="33"/>
      <c r="R27" s="34"/>
    </row>
    <row r="28" spans="2:18" ht="15" customHeight="1" x14ac:dyDescent="0.25">
      <c r="B28" s="27"/>
      <c r="C28" s="28">
        <v>18</v>
      </c>
      <c r="D28" s="28">
        <v>8</v>
      </c>
      <c r="E28" s="28"/>
      <c r="F28" s="29" t="s">
        <v>52</v>
      </c>
      <c r="G28" s="29" t="s">
        <v>57</v>
      </c>
      <c r="H28" s="29" t="s">
        <v>58</v>
      </c>
      <c r="I28" s="29"/>
      <c r="J28" s="29"/>
      <c r="K28" s="30"/>
      <c r="L28" s="31">
        <v>0</v>
      </c>
      <c r="M28" s="1">
        <f t="shared" si="0"/>
        <v>0</v>
      </c>
      <c r="N28" s="1">
        <f t="shared" si="1"/>
        <v>0</v>
      </c>
      <c r="O28" s="2"/>
      <c r="P28" s="32">
        <f t="shared" si="2"/>
        <v>0</v>
      </c>
      <c r="Q28" s="33"/>
      <c r="R28" s="34"/>
    </row>
    <row r="29" spans="2:18" ht="15" customHeight="1" x14ac:dyDescent="0.25">
      <c r="B29" s="27"/>
      <c r="C29" s="28">
        <v>19</v>
      </c>
      <c r="D29" s="28">
        <v>1</v>
      </c>
      <c r="E29" s="28"/>
      <c r="F29" s="29" t="s">
        <v>52</v>
      </c>
      <c r="G29" s="29" t="s">
        <v>59</v>
      </c>
      <c r="H29" s="29" t="s">
        <v>60</v>
      </c>
      <c r="I29" s="29"/>
      <c r="J29" s="29"/>
      <c r="K29" s="30"/>
      <c r="L29" s="35">
        <v>0</v>
      </c>
      <c r="M29" s="1">
        <f t="shared" si="0"/>
        <v>0</v>
      </c>
      <c r="N29" s="36">
        <f t="shared" si="1"/>
        <v>0</v>
      </c>
      <c r="O29" s="2"/>
      <c r="P29" s="32">
        <f t="shared" si="2"/>
        <v>0</v>
      </c>
      <c r="Q29" s="33"/>
      <c r="R29" s="34"/>
    </row>
    <row r="30" spans="2:18" ht="15" customHeight="1" x14ac:dyDescent="0.25">
      <c r="B30" s="27"/>
      <c r="C30" s="28">
        <v>20</v>
      </c>
      <c r="D30" s="28">
        <v>8</v>
      </c>
      <c r="E30" s="28"/>
      <c r="F30" s="29" t="s">
        <v>52</v>
      </c>
      <c r="G30" s="29" t="s">
        <v>61</v>
      </c>
      <c r="H30" s="29" t="s">
        <v>62</v>
      </c>
      <c r="I30" s="29"/>
      <c r="J30" s="29"/>
      <c r="K30" s="30"/>
      <c r="L30" s="31">
        <v>0</v>
      </c>
      <c r="M30" s="1">
        <f t="shared" si="0"/>
        <v>0</v>
      </c>
      <c r="N30" s="1">
        <f t="shared" si="1"/>
        <v>0</v>
      </c>
      <c r="O30" s="2"/>
      <c r="P30" s="32">
        <f t="shared" si="2"/>
        <v>0</v>
      </c>
      <c r="Q30" s="33"/>
      <c r="R30" s="34"/>
    </row>
    <row r="31" spans="2:18" ht="15" customHeight="1" x14ac:dyDescent="0.25">
      <c r="B31" s="27"/>
      <c r="C31" s="28">
        <v>21</v>
      </c>
      <c r="D31" s="28">
        <v>8</v>
      </c>
      <c r="E31" s="28"/>
      <c r="F31" s="29" t="s">
        <v>52</v>
      </c>
      <c r="G31" s="29" t="s">
        <v>63</v>
      </c>
      <c r="H31" s="29" t="s">
        <v>64</v>
      </c>
      <c r="I31" s="29"/>
      <c r="J31" s="29"/>
      <c r="K31" s="30"/>
      <c r="L31" s="35">
        <v>0</v>
      </c>
      <c r="M31" s="1">
        <f t="shared" si="0"/>
        <v>0</v>
      </c>
      <c r="N31" s="36">
        <f t="shared" si="1"/>
        <v>0</v>
      </c>
      <c r="O31" s="2"/>
      <c r="P31" s="32">
        <f t="shared" si="2"/>
        <v>0</v>
      </c>
      <c r="Q31" s="33"/>
      <c r="R31" s="34"/>
    </row>
    <row r="32" spans="2:18" ht="15" customHeight="1" x14ac:dyDescent="0.25">
      <c r="B32" s="27"/>
      <c r="C32" s="28">
        <v>22</v>
      </c>
      <c r="D32" s="28">
        <v>9</v>
      </c>
      <c r="E32" s="28"/>
      <c r="F32" s="29" t="s">
        <v>52</v>
      </c>
      <c r="G32" s="29" t="s">
        <v>65</v>
      </c>
      <c r="H32" s="29" t="s">
        <v>66</v>
      </c>
      <c r="I32" s="29"/>
      <c r="J32" s="29"/>
      <c r="K32" s="30"/>
      <c r="L32" s="31">
        <v>0</v>
      </c>
      <c r="M32" s="1">
        <f t="shared" si="0"/>
        <v>0</v>
      </c>
      <c r="N32" s="1">
        <f t="shared" si="1"/>
        <v>0</v>
      </c>
      <c r="O32" s="2"/>
      <c r="P32" s="32">
        <f t="shared" si="2"/>
        <v>0</v>
      </c>
      <c r="Q32" s="33"/>
      <c r="R32" s="34"/>
    </row>
    <row r="33" spans="2:18" ht="15" customHeight="1" x14ac:dyDescent="0.25">
      <c r="B33" s="27"/>
      <c r="C33" s="46">
        <v>23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28">
        <v>0</v>
      </c>
      <c r="J33" s="28">
        <v>0</v>
      </c>
      <c r="K33" s="28">
        <v>0</v>
      </c>
      <c r="L33" s="35">
        <v>0</v>
      </c>
      <c r="M33" s="1">
        <f t="shared" si="0"/>
        <v>0</v>
      </c>
      <c r="N33" s="36">
        <f t="shared" si="1"/>
        <v>0</v>
      </c>
      <c r="O33" s="2"/>
      <c r="P33" s="32">
        <f t="shared" si="2"/>
        <v>0</v>
      </c>
      <c r="Q33" s="33"/>
      <c r="R33" s="34"/>
    </row>
    <row r="34" spans="2:18" ht="15" customHeight="1" x14ac:dyDescent="0.25">
      <c r="B34" s="27"/>
      <c r="C34" s="46">
        <v>24</v>
      </c>
      <c r="D34" s="46">
        <v>4</v>
      </c>
      <c r="E34" s="46"/>
      <c r="F34" s="47" t="s">
        <v>67</v>
      </c>
      <c r="G34" s="47" t="s">
        <v>68</v>
      </c>
      <c r="H34" s="47" t="s">
        <v>69</v>
      </c>
      <c r="I34" s="29"/>
      <c r="J34" s="29" t="s">
        <v>377</v>
      </c>
      <c r="K34" s="30">
        <v>6.5</v>
      </c>
      <c r="L34" s="31">
        <v>0</v>
      </c>
      <c r="M34" s="1">
        <f t="shared" si="0"/>
        <v>6.5</v>
      </c>
      <c r="N34" s="1">
        <f t="shared" si="1"/>
        <v>26</v>
      </c>
      <c r="O34" s="2"/>
      <c r="P34" s="32">
        <f t="shared" si="2"/>
        <v>26</v>
      </c>
      <c r="Q34" s="33"/>
      <c r="R34" s="34"/>
    </row>
    <row r="35" spans="2:18" ht="15" customHeight="1" x14ac:dyDescent="0.25">
      <c r="B35" s="27"/>
      <c r="C35" s="46">
        <v>25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28">
        <v>0</v>
      </c>
      <c r="J35" s="28">
        <v>0</v>
      </c>
      <c r="K35" s="28">
        <v>0</v>
      </c>
      <c r="L35" s="35">
        <v>0</v>
      </c>
      <c r="M35" s="1">
        <f t="shared" si="0"/>
        <v>0</v>
      </c>
      <c r="N35" s="36">
        <f t="shared" si="1"/>
        <v>0</v>
      </c>
      <c r="O35" s="2"/>
      <c r="P35" s="32">
        <f t="shared" si="2"/>
        <v>0</v>
      </c>
      <c r="Q35" s="33"/>
      <c r="R35" s="34"/>
    </row>
    <row r="36" spans="2:18" ht="15" customHeight="1" x14ac:dyDescent="0.25">
      <c r="B36" s="27"/>
      <c r="C36" s="28">
        <v>26</v>
      </c>
      <c r="D36" s="28" t="s">
        <v>70</v>
      </c>
      <c r="E36" s="28"/>
      <c r="F36" s="29" t="s">
        <v>67</v>
      </c>
      <c r="G36" s="29" t="s">
        <v>71</v>
      </c>
      <c r="H36" s="29" t="s">
        <v>72</v>
      </c>
      <c r="I36" s="29"/>
      <c r="J36" s="29"/>
      <c r="K36" s="30"/>
      <c r="L36" s="31">
        <v>0</v>
      </c>
      <c r="M36" s="1">
        <f t="shared" si="0"/>
        <v>0</v>
      </c>
      <c r="N36" s="1" t="e">
        <f t="shared" si="1"/>
        <v>#VALUE!</v>
      </c>
      <c r="O36" s="2"/>
      <c r="P36" s="32" t="e">
        <f t="shared" si="2"/>
        <v>#VALUE!</v>
      </c>
      <c r="Q36" s="33"/>
      <c r="R36" s="34"/>
    </row>
    <row r="37" spans="2:18" ht="15" customHeight="1" x14ac:dyDescent="0.25">
      <c r="B37" s="27"/>
      <c r="C37" s="46">
        <v>27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28">
        <v>0</v>
      </c>
      <c r="J37" s="28">
        <v>0</v>
      </c>
      <c r="K37" s="28">
        <v>0</v>
      </c>
      <c r="L37" s="35">
        <v>0</v>
      </c>
      <c r="M37" s="1">
        <f t="shared" si="0"/>
        <v>0</v>
      </c>
      <c r="N37" s="36">
        <f t="shared" si="1"/>
        <v>0</v>
      </c>
      <c r="O37" s="2"/>
      <c r="P37" s="32">
        <f t="shared" si="2"/>
        <v>0</v>
      </c>
      <c r="Q37" s="33"/>
      <c r="R37" s="34"/>
    </row>
    <row r="38" spans="2:18" ht="15" customHeight="1" x14ac:dyDescent="0.25">
      <c r="B38" s="27"/>
      <c r="C38" s="46">
        <v>28</v>
      </c>
      <c r="D38" s="46">
        <v>1</v>
      </c>
      <c r="E38" s="46"/>
      <c r="F38" s="47" t="s">
        <v>73</v>
      </c>
      <c r="G38" s="47" t="s">
        <v>74</v>
      </c>
      <c r="H38" s="47" t="s">
        <v>75</v>
      </c>
      <c r="I38" s="29"/>
      <c r="J38" s="29" t="s">
        <v>377</v>
      </c>
      <c r="K38" s="30">
        <v>28.69</v>
      </c>
      <c r="L38" s="31">
        <v>0</v>
      </c>
      <c r="M38" s="1">
        <f t="shared" si="0"/>
        <v>28.69</v>
      </c>
      <c r="N38" s="1">
        <f t="shared" si="1"/>
        <v>28.69</v>
      </c>
      <c r="O38" s="2"/>
      <c r="P38" s="32">
        <f t="shared" si="2"/>
        <v>28.69</v>
      </c>
      <c r="Q38" s="33"/>
      <c r="R38" s="34"/>
    </row>
    <row r="39" spans="2:18" ht="15" customHeight="1" x14ac:dyDescent="0.25">
      <c r="B39" s="27"/>
      <c r="C39" s="46">
        <v>29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28">
        <v>0</v>
      </c>
      <c r="J39" s="28">
        <v>0</v>
      </c>
      <c r="K39" s="28">
        <v>0</v>
      </c>
      <c r="L39" s="35">
        <v>0</v>
      </c>
      <c r="M39" s="1">
        <f t="shared" si="0"/>
        <v>0</v>
      </c>
      <c r="N39" s="36">
        <f t="shared" si="1"/>
        <v>0</v>
      </c>
      <c r="O39" s="2"/>
      <c r="P39" s="32">
        <f t="shared" si="2"/>
        <v>0</v>
      </c>
      <c r="Q39" s="33"/>
      <c r="R39" s="34"/>
    </row>
    <row r="40" spans="2:18" ht="15" customHeight="1" x14ac:dyDescent="0.25">
      <c r="B40" s="27"/>
      <c r="C40" s="28">
        <v>30</v>
      </c>
      <c r="D40" s="28">
        <v>2</v>
      </c>
      <c r="E40" s="28"/>
      <c r="F40" s="29" t="s">
        <v>76</v>
      </c>
      <c r="G40" s="29" t="s">
        <v>77</v>
      </c>
      <c r="H40" s="29" t="s">
        <v>78</v>
      </c>
      <c r="I40" s="29"/>
      <c r="J40" s="29"/>
      <c r="K40" s="30"/>
      <c r="L40" s="31">
        <v>0</v>
      </c>
      <c r="M40" s="1">
        <f t="shared" si="0"/>
        <v>0</v>
      </c>
      <c r="N40" s="1">
        <f t="shared" si="1"/>
        <v>0</v>
      </c>
      <c r="O40" s="2"/>
      <c r="P40" s="32">
        <f t="shared" si="2"/>
        <v>0</v>
      </c>
      <c r="Q40" s="33"/>
      <c r="R40" s="34"/>
    </row>
    <row r="41" spans="2:18" ht="15" customHeight="1" x14ac:dyDescent="0.25">
      <c r="B41" s="27"/>
      <c r="C41" s="46">
        <v>31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28">
        <v>0</v>
      </c>
      <c r="J41" s="28">
        <v>0</v>
      </c>
      <c r="K41" s="28">
        <v>0</v>
      </c>
      <c r="L41" s="35">
        <v>0</v>
      </c>
      <c r="M41" s="1">
        <f t="shared" si="0"/>
        <v>0</v>
      </c>
      <c r="N41" s="36">
        <f t="shared" si="1"/>
        <v>0</v>
      </c>
      <c r="O41" s="2"/>
      <c r="P41" s="32">
        <f t="shared" si="2"/>
        <v>0</v>
      </c>
      <c r="Q41" s="33"/>
      <c r="R41" s="34"/>
    </row>
    <row r="42" spans="2:18" ht="15" customHeight="1" x14ac:dyDescent="0.25">
      <c r="B42" s="27"/>
      <c r="C42" s="46">
        <v>32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28">
        <v>0</v>
      </c>
      <c r="J42" s="28">
        <v>0</v>
      </c>
      <c r="K42" s="28">
        <v>0</v>
      </c>
      <c r="L42" s="31">
        <v>0</v>
      </c>
      <c r="M42" s="1">
        <f t="shared" si="0"/>
        <v>0</v>
      </c>
      <c r="N42" s="1">
        <f t="shared" si="1"/>
        <v>0</v>
      </c>
      <c r="O42" s="2"/>
      <c r="P42" s="32">
        <f t="shared" si="2"/>
        <v>0</v>
      </c>
      <c r="Q42" s="33"/>
      <c r="R42" s="34"/>
    </row>
    <row r="43" spans="2:18" ht="15" customHeight="1" x14ac:dyDescent="0.25">
      <c r="B43" s="27"/>
      <c r="C43" s="46">
        <v>33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28">
        <v>0</v>
      </c>
      <c r="J43" s="28">
        <v>0</v>
      </c>
      <c r="K43" s="28">
        <v>0</v>
      </c>
      <c r="L43" s="35">
        <v>0</v>
      </c>
      <c r="M43" s="1">
        <f t="shared" ref="M43:M74" si="3">SUM(100-L43)/100*K43</f>
        <v>0</v>
      </c>
      <c r="N43" s="36">
        <f t="shared" ref="N43:N74" si="4">SUM(D43*M43)</f>
        <v>0</v>
      </c>
      <c r="O43" s="2"/>
      <c r="P43" s="32">
        <f t="shared" si="2"/>
        <v>0</v>
      </c>
      <c r="Q43" s="33"/>
      <c r="R43" s="34"/>
    </row>
    <row r="44" spans="2:18" ht="15" customHeight="1" x14ac:dyDescent="0.25">
      <c r="B44" s="27"/>
      <c r="C44" s="46">
        <v>34</v>
      </c>
      <c r="D44" s="46">
        <v>1</v>
      </c>
      <c r="E44" s="46"/>
      <c r="F44" s="47" t="s">
        <v>79</v>
      </c>
      <c r="G44" s="47" t="s">
        <v>80</v>
      </c>
      <c r="H44" s="47" t="s">
        <v>81</v>
      </c>
      <c r="I44" s="29"/>
      <c r="J44" s="29"/>
      <c r="K44" s="30"/>
      <c r="L44" s="31">
        <v>0</v>
      </c>
      <c r="M44" s="1">
        <f t="shared" si="3"/>
        <v>0</v>
      </c>
      <c r="N44" s="1">
        <f t="shared" si="4"/>
        <v>0</v>
      </c>
      <c r="O44" s="2"/>
      <c r="P44" s="32">
        <f t="shared" si="2"/>
        <v>0</v>
      </c>
      <c r="Q44" s="33"/>
      <c r="R44" s="34"/>
    </row>
    <row r="45" spans="2:18" ht="15" customHeight="1" x14ac:dyDescent="0.25">
      <c r="B45" s="27"/>
      <c r="C45" s="46">
        <v>35</v>
      </c>
      <c r="D45" s="46">
        <v>1</v>
      </c>
      <c r="E45" s="46"/>
      <c r="F45" s="47" t="s">
        <v>82</v>
      </c>
      <c r="G45" s="47" t="s">
        <v>83</v>
      </c>
      <c r="H45" s="47" t="s">
        <v>81</v>
      </c>
      <c r="I45" s="29"/>
      <c r="J45" s="29"/>
      <c r="K45" s="30"/>
      <c r="L45" s="35">
        <v>0</v>
      </c>
      <c r="M45" s="1">
        <f t="shared" si="3"/>
        <v>0</v>
      </c>
      <c r="N45" s="36">
        <f t="shared" si="4"/>
        <v>0</v>
      </c>
      <c r="O45" s="2"/>
      <c r="P45" s="32">
        <f t="shared" si="2"/>
        <v>0</v>
      </c>
      <c r="Q45" s="33"/>
      <c r="R45" s="34"/>
    </row>
    <row r="46" spans="2:18" ht="15" customHeight="1" x14ac:dyDescent="0.25">
      <c r="B46" s="27"/>
      <c r="C46" s="46">
        <v>36</v>
      </c>
      <c r="D46" s="46">
        <v>1</v>
      </c>
      <c r="E46" s="46"/>
      <c r="F46" s="47" t="s">
        <v>84</v>
      </c>
      <c r="G46" s="47" t="s">
        <v>85</v>
      </c>
      <c r="H46" s="47" t="s">
        <v>81</v>
      </c>
      <c r="I46" s="29"/>
      <c r="J46" s="29"/>
      <c r="K46" s="30"/>
      <c r="L46" s="31">
        <v>0</v>
      </c>
      <c r="M46" s="1">
        <f t="shared" si="3"/>
        <v>0</v>
      </c>
      <c r="N46" s="1">
        <f t="shared" si="4"/>
        <v>0</v>
      </c>
      <c r="O46" s="2"/>
      <c r="P46" s="32">
        <f t="shared" si="2"/>
        <v>0</v>
      </c>
      <c r="Q46" s="33"/>
      <c r="R46" s="34"/>
    </row>
    <row r="47" spans="2:18" ht="15" customHeight="1" x14ac:dyDescent="0.25">
      <c r="B47" s="27"/>
      <c r="C47" s="46">
        <v>37</v>
      </c>
      <c r="D47" s="46">
        <v>1</v>
      </c>
      <c r="E47" s="46"/>
      <c r="F47" s="47" t="s">
        <v>86</v>
      </c>
      <c r="G47" s="47" t="s">
        <v>87</v>
      </c>
      <c r="H47" s="47" t="s">
        <v>81</v>
      </c>
      <c r="I47" s="29"/>
      <c r="J47" s="29"/>
      <c r="K47" s="30"/>
      <c r="L47" s="35">
        <v>0</v>
      </c>
      <c r="M47" s="1">
        <f t="shared" si="3"/>
        <v>0</v>
      </c>
      <c r="N47" s="36">
        <f t="shared" si="4"/>
        <v>0</v>
      </c>
      <c r="O47" s="2"/>
      <c r="P47" s="32">
        <f t="shared" si="2"/>
        <v>0</v>
      </c>
      <c r="Q47" s="33"/>
      <c r="R47" s="34"/>
    </row>
    <row r="48" spans="2:18" ht="15" customHeight="1" x14ac:dyDescent="0.25">
      <c r="B48" s="27"/>
      <c r="C48" s="46">
        <v>38</v>
      </c>
      <c r="D48" s="46">
        <v>1</v>
      </c>
      <c r="E48" s="46"/>
      <c r="F48" s="47" t="s">
        <v>88</v>
      </c>
      <c r="G48" s="47" t="s">
        <v>89</v>
      </c>
      <c r="H48" s="47" t="s">
        <v>81</v>
      </c>
      <c r="I48" s="29"/>
      <c r="J48" s="29"/>
      <c r="K48" s="30"/>
      <c r="L48" s="31">
        <v>0</v>
      </c>
      <c r="M48" s="1">
        <f t="shared" si="3"/>
        <v>0</v>
      </c>
      <c r="N48" s="1">
        <f t="shared" si="4"/>
        <v>0</v>
      </c>
      <c r="O48" s="2"/>
      <c r="P48" s="32">
        <f t="shared" si="2"/>
        <v>0</v>
      </c>
      <c r="Q48" s="33"/>
      <c r="R48" s="34"/>
    </row>
    <row r="49" spans="2:18" ht="15" customHeight="1" x14ac:dyDescent="0.25">
      <c r="B49" s="27"/>
      <c r="C49" s="46">
        <v>39</v>
      </c>
      <c r="D49" s="46">
        <v>1</v>
      </c>
      <c r="E49" s="46" t="s">
        <v>90</v>
      </c>
      <c r="F49" s="47" t="s">
        <v>91</v>
      </c>
      <c r="G49" s="47" t="s">
        <v>92</v>
      </c>
      <c r="H49" s="47" t="s">
        <v>81</v>
      </c>
      <c r="I49" s="29"/>
      <c r="J49" s="29"/>
      <c r="K49" s="30"/>
      <c r="L49" s="35">
        <v>0</v>
      </c>
      <c r="M49" s="1">
        <f t="shared" si="3"/>
        <v>0</v>
      </c>
      <c r="N49" s="36">
        <f t="shared" si="4"/>
        <v>0</v>
      </c>
      <c r="O49" s="2"/>
      <c r="P49" s="32">
        <f t="shared" si="2"/>
        <v>0</v>
      </c>
      <c r="Q49" s="33"/>
      <c r="R49" s="34"/>
    </row>
    <row r="50" spans="2:18" ht="15" customHeight="1" x14ac:dyDescent="0.25">
      <c r="B50" s="27"/>
      <c r="C50" s="46">
        <v>40</v>
      </c>
      <c r="D50" s="46">
        <v>1</v>
      </c>
      <c r="E50" s="46"/>
      <c r="F50" s="47" t="s">
        <v>67</v>
      </c>
      <c r="G50" s="47" t="s">
        <v>93</v>
      </c>
      <c r="H50" s="47" t="s">
        <v>81</v>
      </c>
      <c r="I50" s="29"/>
      <c r="J50" s="29"/>
      <c r="K50" s="30"/>
      <c r="L50" s="31">
        <v>0</v>
      </c>
      <c r="M50" s="1">
        <f t="shared" si="3"/>
        <v>0</v>
      </c>
      <c r="N50" s="1">
        <f t="shared" si="4"/>
        <v>0</v>
      </c>
      <c r="O50" s="2"/>
      <c r="P50" s="32">
        <f t="shared" si="2"/>
        <v>0</v>
      </c>
      <c r="Q50" s="33"/>
      <c r="R50" s="34"/>
    </row>
    <row r="51" spans="2:18" ht="15" customHeight="1" x14ac:dyDescent="0.25">
      <c r="B51" s="27"/>
      <c r="C51" s="46">
        <v>41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28">
        <v>0</v>
      </c>
      <c r="J51" s="28">
        <v>0</v>
      </c>
      <c r="K51" s="28">
        <v>0</v>
      </c>
      <c r="L51" s="35">
        <v>0</v>
      </c>
      <c r="M51" s="1">
        <f t="shared" si="3"/>
        <v>0</v>
      </c>
      <c r="N51" s="36">
        <f t="shared" si="4"/>
        <v>0</v>
      </c>
      <c r="O51" s="2"/>
      <c r="P51" s="32">
        <f t="shared" si="2"/>
        <v>0</v>
      </c>
      <c r="Q51" s="33"/>
      <c r="R51" s="34"/>
    </row>
    <row r="52" spans="2:18" ht="15" customHeight="1" x14ac:dyDescent="0.25">
      <c r="B52" s="27"/>
      <c r="C52" s="46">
        <v>42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28">
        <v>0</v>
      </c>
      <c r="J52" s="28">
        <v>0</v>
      </c>
      <c r="K52" s="28">
        <v>0</v>
      </c>
      <c r="L52" s="31">
        <v>0</v>
      </c>
      <c r="M52" s="1">
        <f t="shared" si="3"/>
        <v>0</v>
      </c>
      <c r="N52" s="1">
        <f t="shared" si="4"/>
        <v>0</v>
      </c>
      <c r="O52" s="2"/>
      <c r="P52" s="32">
        <f t="shared" si="2"/>
        <v>0</v>
      </c>
      <c r="Q52" s="33"/>
      <c r="R52" s="34"/>
    </row>
    <row r="53" spans="2:18" ht="15" customHeight="1" x14ac:dyDescent="0.25">
      <c r="B53" s="27"/>
      <c r="C53" s="28">
        <v>43</v>
      </c>
      <c r="D53" s="28" t="s">
        <v>70</v>
      </c>
      <c r="E53" s="28"/>
      <c r="F53" s="29" t="s">
        <v>94</v>
      </c>
      <c r="G53" s="29" t="s">
        <v>95</v>
      </c>
      <c r="H53" s="29" t="s">
        <v>96</v>
      </c>
      <c r="I53" s="29" t="s">
        <v>374</v>
      </c>
      <c r="J53" s="29"/>
      <c r="K53" s="30"/>
      <c r="L53" s="35">
        <v>0</v>
      </c>
      <c r="M53" s="1">
        <f t="shared" si="3"/>
        <v>0</v>
      </c>
      <c r="N53" s="36" t="e">
        <f t="shared" si="4"/>
        <v>#VALUE!</v>
      </c>
      <c r="O53" s="2"/>
      <c r="P53" s="32" t="e">
        <f t="shared" si="2"/>
        <v>#VALUE!</v>
      </c>
      <c r="Q53" s="33"/>
      <c r="R53" s="34"/>
    </row>
    <row r="54" spans="2:18" ht="15" customHeight="1" x14ac:dyDescent="0.25">
      <c r="B54" s="27"/>
      <c r="C54" s="28">
        <v>44</v>
      </c>
      <c r="D54" s="28" t="s">
        <v>70</v>
      </c>
      <c r="E54" s="28"/>
      <c r="F54" s="29" t="s">
        <v>94</v>
      </c>
      <c r="G54" s="29" t="s">
        <v>97</v>
      </c>
      <c r="H54" s="29" t="s">
        <v>98</v>
      </c>
      <c r="I54" s="29" t="s">
        <v>374</v>
      </c>
      <c r="J54" s="29"/>
      <c r="K54" s="30"/>
      <c r="L54" s="31">
        <v>0</v>
      </c>
      <c r="M54" s="1">
        <f t="shared" si="3"/>
        <v>0</v>
      </c>
      <c r="N54" s="1" t="e">
        <f t="shared" si="4"/>
        <v>#VALUE!</v>
      </c>
      <c r="O54" s="2"/>
      <c r="P54" s="32" t="e">
        <f t="shared" si="2"/>
        <v>#VALUE!</v>
      </c>
      <c r="Q54" s="33"/>
      <c r="R54" s="34"/>
    </row>
    <row r="55" spans="2:18" ht="15" customHeight="1" x14ac:dyDescent="0.25">
      <c r="B55" s="27"/>
      <c r="C55" s="28">
        <v>45</v>
      </c>
      <c r="D55" s="28" t="s">
        <v>70</v>
      </c>
      <c r="E55" s="28"/>
      <c r="F55" s="29" t="s">
        <v>94</v>
      </c>
      <c r="G55" s="29" t="s">
        <v>99</v>
      </c>
      <c r="H55" s="29" t="s">
        <v>100</v>
      </c>
      <c r="I55" s="29" t="s">
        <v>374</v>
      </c>
      <c r="J55" s="29"/>
      <c r="K55" s="30"/>
      <c r="L55" s="35">
        <v>0</v>
      </c>
      <c r="M55" s="1">
        <f t="shared" si="3"/>
        <v>0</v>
      </c>
      <c r="N55" s="36" t="e">
        <f t="shared" si="4"/>
        <v>#VALUE!</v>
      </c>
      <c r="O55" s="2"/>
      <c r="P55" s="32" t="e">
        <f t="shared" si="2"/>
        <v>#VALUE!</v>
      </c>
      <c r="Q55" s="33"/>
      <c r="R55" s="34"/>
    </row>
    <row r="56" spans="2:18" ht="15" customHeight="1" x14ac:dyDescent="0.25">
      <c r="B56" s="27"/>
      <c r="C56" s="28">
        <v>46</v>
      </c>
      <c r="D56" s="28" t="s">
        <v>70</v>
      </c>
      <c r="E56" s="28"/>
      <c r="F56" s="29" t="s">
        <v>94</v>
      </c>
      <c r="G56" s="29" t="s">
        <v>101</v>
      </c>
      <c r="H56" s="29" t="s">
        <v>102</v>
      </c>
      <c r="I56" s="29" t="s">
        <v>374</v>
      </c>
      <c r="J56" s="29"/>
      <c r="K56" s="30"/>
      <c r="L56" s="31">
        <v>0</v>
      </c>
      <c r="M56" s="1">
        <f t="shared" si="3"/>
        <v>0</v>
      </c>
      <c r="N56" s="1" t="e">
        <f t="shared" si="4"/>
        <v>#VALUE!</v>
      </c>
      <c r="O56" s="2"/>
      <c r="P56" s="32" t="e">
        <f t="shared" si="2"/>
        <v>#VALUE!</v>
      </c>
      <c r="Q56" s="33"/>
      <c r="R56" s="34"/>
    </row>
    <row r="57" spans="2:18" ht="15" customHeight="1" x14ac:dyDescent="0.25">
      <c r="B57" s="27"/>
      <c r="C57" s="28">
        <v>47</v>
      </c>
      <c r="D57" s="28" t="s">
        <v>70</v>
      </c>
      <c r="E57" s="28"/>
      <c r="F57" s="29" t="s">
        <v>94</v>
      </c>
      <c r="G57" s="29" t="s">
        <v>103</v>
      </c>
      <c r="H57" s="29" t="s">
        <v>104</v>
      </c>
      <c r="I57" s="29" t="s">
        <v>374</v>
      </c>
      <c r="J57" s="29"/>
      <c r="K57" s="30"/>
      <c r="L57" s="35">
        <v>0</v>
      </c>
      <c r="M57" s="1">
        <f t="shared" si="3"/>
        <v>0</v>
      </c>
      <c r="N57" s="36" t="e">
        <f t="shared" si="4"/>
        <v>#VALUE!</v>
      </c>
      <c r="O57" s="2"/>
      <c r="P57" s="32" t="e">
        <f t="shared" si="2"/>
        <v>#VALUE!</v>
      </c>
      <c r="Q57" s="33"/>
      <c r="R57" s="34"/>
    </row>
    <row r="58" spans="2:18" ht="15" customHeight="1" x14ac:dyDescent="0.25">
      <c r="B58" s="27"/>
      <c r="C58" s="28">
        <v>48</v>
      </c>
      <c r="D58" s="28" t="s">
        <v>70</v>
      </c>
      <c r="E58" s="28"/>
      <c r="F58" s="29" t="s">
        <v>94</v>
      </c>
      <c r="G58" s="29" t="s">
        <v>105</v>
      </c>
      <c r="H58" s="29" t="s">
        <v>106</v>
      </c>
      <c r="I58" s="29" t="s">
        <v>374</v>
      </c>
      <c r="J58" s="29"/>
      <c r="K58" s="30"/>
      <c r="L58" s="31">
        <v>0</v>
      </c>
      <c r="M58" s="1">
        <f t="shared" si="3"/>
        <v>0</v>
      </c>
      <c r="N58" s="1" t="e">
        <f t="shared" si="4"/>
        <v>#VALUE!</v>
      </c>
      <c r="O58" s="2"/>
      <c r="P58" s="32" t="e">
        <f t="shared" si="2"/>
        <v>#VALUE!</v>
      </c>
      <c r="Q58" s="33"/>
      <c r="R58" s="34"/>
    </row>
    <row r="59" spans="2:18" ht="15" customHeight="1" x14ac:dyDescent="0.25">
      <c r="B59" s="27"/>
      <c r="C59" s="28">
        <v>49</v>
      </c>
      <c r="D59" s="28" t="s">
        <v>70</v>
      </c>
      <c r="E59" s="28"/>
      <c r="F59" s="29" t="s">
        <v>107</v>
      </c>
      <c r="G59" s="29" t="s">
        <v>108</v>
      </c>
      <c r="H59" s="29" t="s">
        <v>109</v>
      </c>
      <c r="I59" s="29" t="s">
        <v>374</v>
      </c>
      <c r="J59" s="29"/>
      <c r="K59" s="30"/>
      <c r="L59" s="35">
        <v>0</v>
      </c>
      <c r="M59" s="1">
        <f t="shared" si="3"/>
        <v>0</v>
      </c>
      <c r="N59" s="36" t="e">
        <f t="shared" si="4"/>
        <v>#VALUE!</v>
      </c>
      <c r="O59" s="2"/>
      <c r="P59" s="32" t="e">
        <f t="shared" si="2"/>
        <v>#VALUE!</v>
      </c>
      <c r="Q59" s="33"/>
      <c r="R59" s="34"/>
    </row>
    <row r="60" spans="2:18" ht="15" customHeight="1" x14ac:dyDescent="0.25">
      <c r="B60" s="27"/>
      <c r="C60" s="28">
        <v>50</v>
      </c>
      <c r="D60" s="28" t="s">
        <v>70</v>
      </c>
      <c r="E60" s="28"/>
      <c r="F60" s="29" t="s">
        <v>107</v>
      </c>
      <c r="G60" s="29" t="s">
        <v>110</v>
      </c>
      <c r="H60" s="29" t="s">
        <v>111</v>
      </c>
      <c r="I60" s="29" t="s">
        <v>374</v>
      </c>
      <c r="J60" s="29"/>
      <c r="K60" s="30"/>
      <c r="L60" s="31">
        <v>0</v>
      </c>
      <c r="M60" s="1">
        <f t="shared" si="3"/>
        <v>0</v>
      </c>
      <c r="N60" s="1" t="e">
        <f t="shared" si="4"/>
        <v>#VALUE!</v>
      </c>
      <c r="O60" s="2"/>
      <c r="P60" s="32" t="e">
        <f t="shared" si="2"/>
        <v>#VALUE!</v>
      </c>
      <c r="Q60" s="33"/>
      <c r="R60" s="34"/>
    </row>
    <row r="61" spans="2:18" ht="15" customHeight="1" x14ac:dyDescent="0.25">
      <c r="B61" s="27"/>
      <c r="C61" s="28">
        <v>51</v>
      </c>
      <c r="D61" s="28" t="s">
        <v>70</v>
      </c>
      <c r="E61" s="28"/>
      <c r="F61" s="29" t="s">
        <v>107</v>
      </c>
      <c r="G61" s="29" t="s">
        <v>112</v>
      </c>
      <c r="H61" s="29" t="s">
        <v>113</v>
      </c>
      <c r="I61" s="29" t="s">
        <v>374</v>
      </c>
      <c r="J61" s="29"/>
      <c r="K61" s="30"/>
      <c r="L61" s="35">
        <v>0</v>
      </c>
      <c r="M61" s="1">
        <f t="shared" si="3"/>
        <v>0</v>
      </c>
      <c r="N61" s="36" t="e">
        <f t="shared" si="4"/>
        <v>#VALUE!</v>
      </c>
      <c r="O61" s="2"/>
      <c r="P61" s="32" t="e">
        <f t="shared" si="2"/>
        <v>#VALUE!</v>
      </c>
      <c r="Q61" s="33"/>
      <c r="R61" s="34"/>
    </row>
    <row r="62" spans="2:18" ht="15" customHeight="1" x14ac:dyDescent="0.25">
      <c r="B62" s="27"/>
      <c r="C62" s="28">
        <v>52</v>
      </c>
      <c r="D62" s="28" t="s">
        <v>70</v>
      </c>
      <c r="E62" s="28"/>
      <c r="F62" s="29" t="s">
        <v>107</v>
      </c>
      <c r="G62" s="29" t="s">
        <v>114</v>
      </c>
      <c r="H62" s="29" t="s">
        <v>115</v>
      </c>
      <c r="I62" s="29" t="s">
        <v>374</v>
      </c>
      <c r="J62" s="29"/>
      <c r="K62" s="30"/>
      <c r="L62" s="31">
        <v>0</v>
      </c>
      <c r="M62" s="1">
        <f t="shared" si="3"/>
        <v>0</v>
      </c>
      <c r="N62" s="1" t="e">
        <f t="shared" si="4"/>
        <v>#VALUE!</v>
      </c>
      <c r="O62" s="2"/>
      <c r="P62" s="32" t="e">
        <f t="shared" si="2"/>
        <v>#VALUE!</v>
      </c>
      <c r="Q62" s="33"/>
      <c r="R62" s="34"/>
    </row>
    <row r="63" spans="2:18" ht="15" customHeight="1" x14ac:dyDescent="0.25">
      <c r="B63" s="27"/>
      <c r="C63" s="28">
        <v>53</v>
      </c>
      <c r="D63" s="28" t="s">
        <v>70</v>
      </c>
      <c r="E63" s="28"/>
      <c r="F63" s="29" t="s">
        <v>107</v>
      </c>
      <c r="G63" s="29" t="s">
        <v>116</v>
      </c>
      <c r="H63" s="29" t="s">
        <v>117</v>
      </c>
      <c r="I63" s="29" t="s">
        <v>374</v>
      </c>
      <c r="J63" s="29"/>
      <c r="K63" s="30"/>
      <c r="L63" s="35">
        <v>0</v>
      </c>
      <c r="M63" s="1">
        <f t="shared" si="3"/>
        <v>0</v>
      </c>
      <c r="N63" s="36" t="e">
        <f t="shared" si="4"/>
        <v>#VALUE!</v>
      </c>
      <c r="O63" s="2"/>
      <c r="P63" s="32" t="e">
        <f t="shared" si="2"/>
        <v>#VALUE!</v>
      </c>
      <c r="Q63" s="33"/>
      <c r="R63" s="34"/>
    </row>
    <row r="64" spans="2:18" ht="15" customHeight="1" x14ac:dyDescent="0.25">
      <c r="B64" s="27"/>
      <c r="C64" s="28">
        <v>54</v>
      </c>
      <c r="D64" s="28" t="s">
        <v>70</v>
      </c>
      <c r="E64" s="28"/>
      <c r="F64" s="29" t="s">
        <v>107</v>
      </c>
      <c r="G64" s="29" t="s">
        <v>118</v>
      </c>
      <c r="H64" s="29" t="s">
        <v>119</v>
      </c>
      <c r="I64" s="29" t="s">
        <v>374</v>
      </c>
      <c r="J64" s="29"/>
      <c r="K64" s="30"/>
      <c r="L64" s="31">
        <v>0</v>
      </c>
      <c r="M64" s="1">
        <f t="shared" si="3"/>
        <v>0</v>
      </c>
      <c r="N64" s="1" t="e">
        <f t="shared" si="4"/>
        <v>#VALUE!</v>
      </c>
      <c r="O64" s="2"/>
      <c r="P64" s="32" t="e">
        <f t="shared" si="2"/>
        <v>#VALUE!</v>
      </c>
      <c r="Q64" s="33"/>
      <c r="R64" s="34"/>
    </row>
    <row r="65" spans="2:18" ht="15" customHeight="1" x14ac:dyDescent="0.25">
      <c r="B65" s="27"/>
      <c r="C65" s="28">
        <v>55</v>
      </c>
      <c r="D65" s="28" t="s">
        <v>70</v>
      </c>
      <c r="E65" s="28"/>
      <c r="F65" s="29" t="s">
        <v>120</v>
      </c>
      <c r="G65" s="29" t="s">
        <v>121</v>
      </c>
      <c r="H65" s="29" t="s">
        <v>122</v>
      </c>
      <c r="I65" s="29" t="s">
        <v>374</v>
      </c>
      <c r="J65" s="29"/>
      <c r="K65" s="30"/>
      <c r="L65" s="35">
        <v>0</v>
      </c>
      <c r="M65" s="1">
        <f t="shared" si="3"/>
        <v>0</v>
      </c>
      <c r="N65" s="36" t="e">
        <f t="shared" si="4"/>
        <v>#VALUE!</v>
      </c>
      <c r="O65" s="2"/>
      <c r="P65" s="32" t="e">
        <f t="shared" si="2"/>
        <v>#VALUE!</v>
      </c>
      <c r="Q65" s="33"/>
      <c r="R65" s="34"/>
    </row>
    <row r="66" spans="2:18" ht="15" customHeight="1" x14ac:dyDescent="0.25">
      <c r="B66" s="27"/>
      <c r="C66" s="28">
        <v>56</v>
      </c>
      <c r="D66" s="28" t="s">
        <v>70</v>
      </c>
      <c r="E66" s="28"/>
      <c r="F66" s="28" t="s">
        <v>52</v>
      </c>
      <c r="G66" s="29" t="s">
        <v>123</v>
      </c>
      <c r="H66" s="29" t="s">
        <v>124</v>
      </c>
      <c r="I66" s="29" t="s">
        <v>374</v>
      </c>
      <c r="J66" s="29"/>
      <c r="K66" s="30"/>
      <c r="L66" s="31">
        <v>0</v>
      </c>
      <c r="M66" s="1">
        <f t="shared" si="3"/>
        <v>0</v>
      </c>
      <c r="N66" s="1" t="e">
        <f t="shared" si="4"/>
        <v>#VALUE!</v>
      </c>
      <c r="O66" s="2"/>
      <c r="P66" s="32" t="e">
        <f t="shared" si="2"/>
        <v>#VALUE!</v>
      </c>
      <c r="Q66" s="33"/>
      <c r="R66" s="34"/>
    </row>
    <row r="67" spans="2:18" ht="15" customHeight="1" x14ac:dyDescent="0.25">
      <c r="B67" s="27"/>
      <c r="C67" s="28">
        <v>57</v>
      </c>
      <c r="D67" s="28" t="s">
        <v>70</v>
      </c>
      <c r="E67" s="28"/>
      <c r="F67" s="29" t="s">
        <v>125</v>
      </c>
      <c r="G67" s="29" t="s">
        <v>126</v>
      </c>
      <c r="H67" s="29" t="s">
        <v>127</v>
      </c>
      <c r="I67" s="29" t="s">
        <v>374</v>
      </c>
      <c r="J67" s="29"/>
      <c r="K67" s="30"/>
      <c r="L67" s="35">
        <v>0</v>
      </c>
      <c r="M67" s="1">
        <f t="shared" si="3"/>
        <v>0</v>
      </c>
      <c r="N67" s="36" t="e">
        <f t="shared" si="4"/>
        <v>#VALUE!</v>
      </c>
      <c r="O67" s="2"/>
      <c r="P67" s="32" t="e">
        <f t="shared" si="2"/>
        <v>#VALUE!</v>
      </c>
      <c r="Q67" s="33"/>
      <c r="R67" s="34"/>
    </row>
    <row r="68" spans="2:18" ht="15" customHeight="1" x14ac:dyDescent="0.25">
      <c r="B68" s="27"/>
      <c r="C68" s="28">
        <v>58</v>
      </c>
      <c r="D68" s="28" t="s">
        <v>70</v>
      </c>
      <c r="E68" s="28"/>
      <c r="F68" s="29" t="s">
        <v>125</v>
      </c>
      <c r="G68" s="29" t="s">
        <v>128</v>
      </c>
      <c r="H68" s="29" t="s">
        <v>129</v>
      </c>
      <c r="I68" s="29" t="s">
        <v>374</v>
      </c>
      <c r="J68" s="29"/>
      <c r="K68" s="30"/>
      <c r="L68" s="31">
        <v>0</v>
      </c>
      <c r="M68" s="1">
        <f t="shared" si="3"/>
        <v>0</v>
      </c>
      <c r="N68" s="1" t="e">
        <f t="shared" si="4"/>
        <v>#VALUE!</v>
      </c>
      <c r="O68" s="2"/>
      <c r="P68" s="32" t="e">
        <f t="shared" si="2"/>
        <v>#VALUE!</v>
      </c>
      <c r="Q68" s="33"/>
      <c r="R68" s="34"/>
    </row>
    <row r="69" spans="2:18" ht="15" customHeight="1" x14ac:dyDescent="0.25">
      <c r="B69" s="27"/>
      <c r="C69" s="46">
        <v>59</v>
      </c>
      <c r="D69" s="46">
        <v>0</v>
      </c>
      <c r="E69" s="46">
        <v>0</v>
      </c>
      <c r="F69" s="46">
        <v>0</v>
      </c>
      <c r="G69" s="46">
        <v>0</v>
      </c>
      <c r="H69" s="46">
        <v>0</v>
      </c>
      <c r="I69" s="28">
        <v>0</v>
      </c>
      <c r="J69" s="28">
        <v>0</v>
      </c>
      <c r="K69" s="28">
        <v>0</v>
      </c>
      <c r="L69" s="35">
        <v>0</v>
      </c>
      <c r="M69" s="1">
        <f t="shared" si="3"/>
        <v>0</v>
      </c>
      <c r="N69" s="36">
        <f t="shared" si="4"/>
        <v>0</v>
      </c>
      <c r="O69" s="2"/>
      <c r="P69" s="32">
        <f t="shared" si="2"/>
        <v>0</v>
      </c>
      <c r="Q69" s="33"/>
      <c r="R69" s="34"/>
    </row>
    <row r="70" spans="2:18" ht="15" customHeight="1" x14ac:dyDescent="0.25">
      <c r="B70" s="27"/>
      <c r="C70" s="46">
        <v>60</v>
      </c>
      <c r="D70" s="46">
        <v>1</v>
      </c>
      <c r="E70" s="46"/>
      <c r="F70" s="46" t="s">
        <v>379</v>
      </c>
      <c r="G70" s="47" t="s">
        <v>380</v>
      </c>
      <c r="H70" s="47" t="s">
        <v>130</v>
      </c>
      <c r="I70" s="29"/>
      <c r="J70" s="29" t="s">
        <v>378</v>
      </c>
      <c r="K70" s="30">
        <v>26.79</v>
      </c>
      <c r="L70" s="31">
        <v>0</v>
      </c>
      <c r="M70" s="1">
        <f t="shared" si="3"/>
        <v>26.79</v>
      </c>
      <c r="N70" s="1">
        <f t="shared" si="4"/>
        <v>26.79</v>
      </c>
      <c r="O70" s="2"/>
      <c r="P70" s="32">
        <f t="shared" si="2"/>
        <v>26.79</v>
      </c>
      <c r="Q70" s="33"/>
      <c r="R70" s="34"/>
    </row>
    <row r="71" spans="2:18" ht="15" customHeight="1" x14ac:dyDescent="0.25">
      <c r="B71" s="27"/>
      <c r="C71" s="28">
        <v>61</v>
      </c>
      <c r="D71" s="28" t="s">
        <v>70</v>
      </c>
      <c r="E71" s="28"/>
      <c r="F71" s="29" t="s">
        <v>131</v>
      </c>
      <c r="G71" s="29" t="s">
        <v>132</v>
      </c>
      <c r="H71" s="29" t="s">
        <v>133</v>
      </c>
      <c r="I71" s="29"/>
      <c r="J71" s="29"/>
      <c r="K71" s="30"/>
      <c r="L71" s="35">
        <v>0</v>
      </c>
      <c r="M71" s="1">
        <f t="shared" si="3"/>
        <v>0</v>
      </c>
      <c r="N71" s="36" t="e">
        <f t="shared" si="4"/>
        <v>#VALUE!</v>
      </c>
      <c r="O71" s="2"/>
      <c r="P71" s="32" t="e">
        <f t="shared" si="2"/>
        <v>#VALUE!</v>
      </c>
      <c r="Q71" s="33"/>
      <c r="R71" s="34"/>
    </row>
    <row r="72" spans="2:18" ht="15" customHeight="1" x14ac:dyDescent="0.25">
      <c r="B72" s="27"/>
      <c r="C72" s="28">
        <v>62</v>
      </c>
      <c r="D72" s="28" t="s">
        <v>70</v>
      </c>
      <c r="E72" s="28"/>
      <c r="F72" s="28" t="s">
        <v>52</v>
      </c>
      <c r="G72" s="29" t="s">
        <v>134</v>
      </c>
      <c r="H72" s="29" t="s">
        <v>135</v>
      </c>
      <c r="I72" s="29"/>
      <c r="J72" s="29"/>
      <c r="K72" s="30"/>
      <c r="L72" s="31">
        <v>0</v>
      </c>
      <c r="M72" s="1">
        <f t="shared" si="3"/>
        <v>0</v>
      </c>
      <c r="N72" s="1" t="e">
        <f t="shared" si="4"/>
        <v>#VALUE!</v>
      </c>
      <c r="O72" s="2"/>
      <c r="P72" s="32" t="e">
        <f t="shared" si="2"/>
        <v>#VALUE!</v>
      </c>
      <c r="Q72" s="33"/>
      <c r="R72" s="34"/>
    </row>
    <row r="73" spans="2:18" ht="15" customHeight="1" x14ac:dyDescent="0.25">
      <c r="B73" s="27"/>
      <c r="C73" s="28">
        <v>63</v>
      </c>
      <c r="D73" s="28">
        <v>1</v>
      </c>
      <c r="E73" s="28"/>
      <c r="F73" s="28" t="s">
        <v>52</v>
      </c>
      <c r="G73" s="29" t="s">
        <v>136</v>
      </c>
      <c r="H73" s="29" t="s">
        <v>137</v>
      </c>
      <c r="I73" s="29"/>
      <c r="J73" s="29"/>
      <c r="K73" s="30"/>
      <c r="L73" s="35">
        <v>0</v>
      </c>
      <c r="M73" s="1">
        <f t="shared" si="3"/>
        <v>0</v>
      </c>
      <c r="N73" s="36">
        <f t="shared" si="4"/>
        <v>0</v>
      </c>
      <c r="O73" s="2"/>
      <c r="P73" s="32">
        <f t="shared" si="2"/>
        <v>0</v>
      </c>
      <c r="Q73" s="33"/>
      <c r="R73" s="34"/>
    </row>
    <row r="74" spans="2:18" ht="15" customHeight="1" x14ac:dyDescent="0.25">
      <c r="B74" s="27"/>
      <c r="C74" s="46">
        <v>64</v>
      </c>
      <c r="D74" s="46">
        <v>3</v>
      </c>
      <c r="E74" s="46"/>
      <c r="F74" s="47" t="s">
        <v>31</v>
      </c>
      <c r="G74" s="47" t="s">
        <v>138</v>
      </c>
      <c r="H74" s="47" t="s">
        <v>40</v>
      </c>
      <c r="I74" s="29"/>
      <c r="J74" s="29"/>
      <c r="K74" s="30"/>
      <c r="L74" s="31">
        <v>0</v>
      </c>
      <c r="M74" s="1">
        <f t="shared" si="3"/>
        <v>0</v>
      </c>
      <c r="N74" s="1">
        <f t="shared" si="4"/>
        <v>0</v>
      </c>
      <c r="O74" s="2"/>
      <c r="P74" s="32">
        <f t="shared" si="2"/>
        <v>0</v>
      </c>
      <c r="Q74" s="33"/>
      <c r="R74" s="34"/>
    </row>
    <row r="75" spans="2:18" ht="15" customHeight="1" x14ac:dyDescent="0.25">
      <c r="B75" s="27"/>
      <c r="C75" s="46">
        <v>65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28">
        <v>0</v>
      </c>
      <c r="J75" s="28">
        <v>0</v>
      </c>
      <c r="K75" s="28">
        <v>0</v>
      </c>
      <c r="L75" s="35">
        <v>0</v>
      </c>
      <c r="M75" s="1">
        <f t="shared" ref="M75:M106" si="5">SUM(100-L75)/100*K75</f>
        <v>0</v>
      </c>
      <c r="N75" s="36">
        <f t="shared" ref="N75:N106" si="6">SUM(D75*M75)</f>
        <v>0</v>
      </c>
      <c r="O75" s="2"/>
      <c r="P75" s="32">
        <f t="shared" si="2"/>
        <v>0</v>
      </c>
      <c r="Q75" s="33"/>
      <c r="R75" s="34"/>
    </row>
    <row r="76" spans="2:18" ht="15" customHeight="1" x14ac:dyDescent="0.25">
      <c r="B76" s="27"/>
      <c r="C76" s="46">
        <v>66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28">
        <v>0</v>
      </c>
      <c r="J76" s="28">
        <v>0</v>
      </c>
      <c r="K76" s="28">
        <v>0</v>
      </c>
      <c r="L76" s="31">
        <v>0</v>
      </c>
      <c r="M76" s="1">
        <f t="shared" si="5"/>
        <v>0</v>
      </c>
      <c r="N76" s="1">
        <f t="shared" si="6"/>
        <v>0</v>
      </c>
      <c r="O76" s="2"/>
      <c r="P76" s="32">
        <f t="shared" ref="P76:P139" si="7">ROUND(SUM((O76/100+1)*N76),2)</f>
        <v>0</v>
      </c>
      <c r="Q76" s="33"/>
      <c r="R76" s="34"/>
    </row>
    <row r="77" spans="2:18" ht="15" customHeight="1" x14ac:dyDescent="0.25">
      <c r="B77" s="27"/>
      <c r="C77" s="46">
        <v>67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28">
        <v>0</v>
      </c>
      <c r="J77" s="28">
        <v>0</v>
      </c>
      <c r="K77" s="28">
        <v>0</v>
      </c>
      <c r="L77" s="35">
        <v>0</v>
      </c>
      <c r="M77" s="1">
        <f t="shared" si="5"/>
        <v>0</v>
      </c>
      <c r="N77" s="36">
        <f t="shared" si="6"/>
        <v>0</v>
      </c>
      <c r="O77" s="2"/>
      <c r="P77" s="32">
        <f t="shared" si="7"/>
        <v>0</v>
      </c>
      <c r="Q77" s="33"/>
      <c r="R77" s="34"/>
    </row>
    <row r="78" spans="2:18" ht="15" customHeight="1" x14ac:dyDescent="0.25">
      <c r="B78" s="27"/>
      <c r="C78" s="28">
        <v>68</v>
      </c>
      <c r="D78" s="28">
        <v>1</v>
      </c>
      <c r="E78" s="28"/>
      <c r="F78" s="29" t="s">
        <v>139</v>
      </c>
      <c r="G78" s="29" t="s">
        <v>140</v>
      </c>
      <c r="H78" s="29" t="s">
        <v>141</v>
      </c>
      <c r="I78" s="29"/>
      <c r="J78" s="29"/>
      <c r="K78" s="30"/>
      <c r="L78" s="31">
        <v>0</v>
      </c>
      <c r="M78" s="1">
        <f t="shared" si="5"/>
        <v>0</v>
      </c>
      <c r="N78" s="1">
        <f t="shared" si="6"/>
        <v>0</v>
      </c>
      <c r="O78" s="2"/>
      <c r="P78" s="32">
        <f t="shared" si="7"/>
        <v>0</v>
      </c>
      <c r="Q78" s="33"/>
      <c r="R78" s="34"/>
    </row>
    <row r="79" spans="2:18" ht="15" customHeight="1" x14ac:dyDescent="0.25">
      <c r="B79" s="27"/>
      <c r="C79" s="46">
        <v>69</v>
      </c>
      <c r="D79" s="46">
        <v>3</v>
      </c>
      <c r="E79" s="46"/>
      <c r="F79" s="47" t="s">
        <v>142</v>
      </c>
      <c r="G79" s="47" t="s">
        <v>143</v>
      </c>
      <c r="H79" s="47" t="s">
        <v>144</v>
      </c>
      <c r="I79" s="29"/>
      <c r="J79" s="29" t="s">
        <v>377</v>
      </c>
      <c r="K79" s="30">
        <v>5.5</v>
      </c>
      <c r="L79" s="35">
        <v>0</v>
      </c>
      <c r="M79" s="1">
        <f t="shared" si="5"/>
        <v>5.5</v>
      </c>
      <c r="N79" s="36">
        <f t="shared" si="6"/>
        <v>16.5</v>
      </c>
      <c r="O79" s="2"/>
      <c r="P79" s="32">
        <f t="shared" si="7"/>
        <v>16.5</v>
      </c>
      <c r="Q79" s="33"/>
      <c r="R79" s="34"/>
    </row>
    <row r="80" spans="2:18" ht="15" customHeight="1" x14ac:dyDescent="0.25">
      <c r="B80" s="27"/>
      <c r="C80" s="28">
        <v>70</v>
      </c>
      <c r="D80" s="28">
        <v>2</v>
      </c>
      <c r="E80" s="28"/>
      <c r="F80" s="29" t="s">
        <v>142</v>
      </c>
      <c r="G80" s="29" t="s">
        <v>145</v>
      </c>
      <c r="H80" s="29" t="s">
        <v>146</v>
      </c>
      <c r="I80" s="29"/>
      <c r="J80" s="29"/>
      <c r="K80" s="30"/>
      <c r="L80" s="31">
        <v>0</v>
      </c>
      <c r="M80" s="1">
        <f t="shared" si="5"/>
        <v>0</v>
      </c>
      <c r="N80" s="1">
        <f t="shared" si="6"/>
        <v>0</v>
      </c>
      <c r="O80" s="2"/>
      <c r="P80" s="32">
        <f t="shared" si="7"/>
        <v>0</v>
      </c>
      <c r="Q80" s="33"/>
      <c r="R80" s="34"/>
    </row>
    <row r="81" spans="2:18" ht="15" customHeight="1" x14ac:dyDescent="0.25">
      <c r="B81" s="27"/>
      <c r="C81" s="28">
        <v>71</v>
      </c>
      <c r="D81" s="28">
        <v>1</v>
      </c>
      <c r="E81" s="28"/>
      <c r="F81" s="29" t="s">
        <v>142</v>
      </c>
      <c r="G81" s="29" t="s">
        <v>147</v>
      </c>
      <c r="H81" s="29" t="s">
        <v>148</v>
      </c>
      <c r="I81" s="29"/>
      <c r="J81" s="29"/>
      <c r="K81" s="30"/>
      <c r="L81" s="35">
        <v>0</v>
      </c>
      <c r="M81" s="1">
        <f t="shared" si="5"/>
        <v>0</v>
      </c>
      <c r="N81" s="36">
        <f t="shared" si="6"/>
        <v>0</v>
      </c>
      <c r="O81" s="2"/>
      <c r="P81" s="32">
        <f t="shared" si="7"/>
        <v>0</v>
      </c>
      <c r="Q81" s="33"/>
      <c r="R81" s="34"/>
    </row>
    <row r="82" spans="2:18" ht="15" customHeight="1" x14ac:dyDescent="0.25">
      <c r="B82" s="27"/>
      <c r="C82" s="28">
        <v>72</v>
      </c>
      <c r="D82" s="28">
        <v>1</v>
      </c>
      <c r="E82" s="28"/>
      <c r="F82" s="29" t="s">
        <v>142</v>
      </c>
      <c r="G82" s="29" t="s">
        <v>149</v>
      </c>
      <c r="H82" s="29" t="s">
        <v>150</v>
      </c>
      <c r="I82" s="29"/>
      <c r="J82" s="29"/>
      <c r="K82" s="30"/>
      <c r="L82" s="31">
        <v>0</v>
      </c>
      <c r="M82" s="1">
        <f t="shared" si="5"/>
        <v>0</v>
      </c>
      <c r="N82" s="1">
        <f t="shared" si="6"/>
        <v>0</v>
      </c>
      <c r="O82" s="2"/>
      <c r="P82" s="32">
        <f t="shared" si="7"/>
        <v>0</v>
      </c>
      <c r="Q82" s="33"/>
      <c r="R82" s="34"/>
    </row>
    <row r="83" spans="2:18" ht="15" customHeight="1" x14ac:dyDescent="0.25">
      <c r="B83" s="27"/>
      <c r="C83" s="46">
        <v>73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28">
        <v>0</v>
      </c>
      <c r="J83" s="28">
        <v>0</v>
      </c>
      <c r="K83" s="28">
        <v>0</v>
      </c>
      <c r="L83" s="35">
        <v>0</v>
      </c>
      <c r="M83" s="1">
        <f t="shared" si="5"/>
        <v>0</v>
      </c>
      <c r="N83" s="36">
        <f t="shared" si="6"/>
        <v>0</v>
      </c>
      <c r="O83" s="2"/>
      <c r="P83" s="32">
        <f t="shared" si="7"/>
        <v>0</v>
      </c>
      <c r="Q83" s="33"/>
      <c r="R83" s="34"/>
    </row>
    <row r="84" spans="2:18" ht="15" customHeight="1" x14ac:dyDescent="0.25">
      <c r="B84" s="27"/>
      <c r="C84" s="28">
        <v>74</v>
      </c>
      <c r="D84" s="28">
        <v>1</v>
      </c>
      <c r="E84" s="28"/>
      <c r="F84" s="29" t="s">
        <v>151</v>
      </c>
      <c r="G84" s="29" t="s">
        <v>152</v>
      </c>
      <c r="H84" s="29" t="s">
        <v>153</v>
      </c>
      <c r="I84" s="29"/>
      <c r="J84" s="29"/>
      <c r="K84" s="30"/>
      <c r="L84" s="31">
        <v>0</v>
      </c>
      <c r="M84" s="1">
        <f t="shared" si="5"/>
        <v>0</v>
      </c>
      <c r="N84" s="1">
        <f t="shared" si="6"/>
        <v>0</v>
      </c>
      <c r="O84" s="2"/>
      <c r="P84" s="32">
        <f t="shared" si="7"/>
        <v>0</v>
      </c>
      <c r="Q84" s="33"/>
      <c r="R84" s="34"/>
    </row>
    <row r="85" spans="2:18" ht="15" customHeight="1" x14ac:dyDescent="0.25">
      <c r="B85" s="27"/>
      <c r="C85" s="28">
        <v>75</v>
      </c>
      <c r="D85" s="28">
        <v>1</v>
      </c>
      <c r="E85" s="28" t="s">
        <v>154</v>
      </c>
      <c r="F85" s="29" t="s">
        <v>155</v>
      </c>
      <c r="G85" s="29" t="s">
        <v>156</v>
      </c>
      <c r="H85" s="29" t="s">
        <v>157</v>
      </c>
      <c r="I85" s="29"/>
      <c r="J85" s="29"/>
      <c r="K85" s="30"/>
      <c r="L85" s="35">
        <v>0</v>
      </c>
      <c r="M85" s="1">
        <f t="shared" si="5"/>
        <v>0</v>
      </c>
      <c r="N85" s="36">
        <f t="shared" si="6"/>
        <v>0</v>
      </c>
      <c r="O85" s="2"/>
      <c r="P85" s="32">
        <f t="shared" si="7"/>
        <v>0</v>
      </c>
      <c r="Q85" s="33"/>
      <c r="R85" s="34"/>
    </row>
    <row r="86" spans="2:18" ht="15" customHeight="1" x14ac:dyDescent="0.25">
      <c r="B86" s="27"/>
      <c r="C86" s="46">
        <v>76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28">
        <v>0</v>
      </c>
      <c r="J86" s="28">
        <v>0</v>
      </c>
      <c r="K86" s="28">
        <v>0</v>
      </c>
      <c r="L86" s="31">
        <v>0</v>
      </c>
      <c r="M86" s="1">
        <f t="shared" si="5"/>
        <v>0</v>
      </c>
      <c r="N86" s="1">
        <f t="shared" si="6"/>
        <v>0</v>
      </c>
      <c r="O86" s="2"/>
      <c r="P86" s="32">
        <f t="shared" si="7"/>
        <v>0</v>
      </c>
      <c r="Q86" s="33"/>
      <c r="R86" s="34"/>
    </row>
    <row r="87" spans="2:18" ht="15" customHeight="1" x14ac:dyDescent="0.25">
      <c r="B87" s="27"/>
      <c r="C87" s="28">
        <v>77</v>
      </c>
      <c r="D87" s="28">
        <v>1</v>
      </c>
      <c r="E87" s="28"/>
      <c r="F87" s="29" t="s">
        <v>158</v>
      </c>
      <c r="G87" s="29" t="s">
        <v>159</v>
      </c>
      <c r="H87" s="29" t="s">
        <v>160</v>
      </c>
      <c r="I87" s="29"/>
      <c r="J87" s="29"/>
      <c r="K87" s="30"/>
      <c r="L87" s="35">
        <v>0</v>
      </c>
      <c r="M87" s="1">
        <f t="shared" si="5"/>
        <v>0</v>
      </c>
      <c r="N87" s="36">
        <f t="shared" si="6"/>
        <v>0</v>
      </c>
      <c r="O87" s="2"/>
      <c r="P87" s="32">
        <f t="shared" si="7"/>
        <v>0</v>
      </c>
      <c r="Q87" s="33"/>
      <c r="R87" s="34" t="s">
        <v>34</v>
      </c>
    </row>
    <row r="88" spans="2:18" ht="15" customHeight="1" x14ac:dyDescent="0.25">
      <c r="B88" s="27"/>
      <c r="C88" s="28">
        <v>78</v>
      </c>
      <c r="D88" s="28">
        <v>1</v>
      </c>
      <c r="E88" s="28"/>
      <c r="F88" s="29" t="s">
        <v>161</v>
      </c>
      <c r="G88" s="29" t="s">
        <v>162</v>
      </c>
      <c r="H88" s="29" t="s">
        <v>163</v>
      </c>
      <c r="I88" s="29"/>
      <c r="J88" s="29"/>
      <c r="K88" s="30"/>
      <c r="L88" s="35">
        <v>0</v>
      </c>
      <c r="M88" s="1">
        <f t="shared" si="5"/>
        <v>0</v>
      </c>
      <c r="N88" s="36">
        <f t="shared" si="6"/>
        <v>0</v>
      </c>
      <c r="O88" s="2"/>
      <c r="P88" s="32">
        <f t="shared" si="7"/>
        <v>0</v>
      </c>
      <c r="Q88" s="33"/>
      <c r="R88" s="34" t="s">
        <v>34</v>
      </c>
    </row>
    <row r="89" spans="2:18" ht="15" customHeight="1" x14ac:dyDescent="0.25">
      <c r="B89" s="27"/>
      <c r="C89" s="28">
        <v>79</v>
      </c>
      <c r="D89" s="28">
        <v>2</v>
      </c>
      <c r="E89" s="28"/>
      <c r="F89" s="29" t="s">
        <v>164</v>
      </c>
      <c r="G89" s="29" t="s">
        <v>165</v>
      </c>
      <c r="H89" s="29" t="s">
        <v>166</v>
      </c>
      <c r="I89" s="29"/>
      <c r="J89" s="29"/>
      <c r="K89" s="30"/>
      <c r="L89" s="35">
        <v>0</v>
      </c>
      <c r="M89" s="1">
        <f t="shared" si="5"/>
        <v>0</v>
      </c>
      <c r="N89" s="36">
        <f t="shared" si="6"/>
        <v>0</v>
      </c>
      <c r="O89" s="2"/>
      <c r="P89" s="32">
        <f t="shared" si="7"/>
        <v>0</v>
      </c>
      <c r="Q89" s="33"/>
      <c r="R89" s="34" t="s">
        <v>34</v>
      </c>
    </row>
    <row r="90" spans="2:18" ht="15" customHeight="1" x14ac:dyDescent="0.25">
      <c r="B90" s="27"/>
      <c r="C90" s="46">
        <v>80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28">
        <v>0</v>
      </c>
      <c r="J90" s="28">
        <v>0</v>
      </c>
      <c r="K90" s="28">
        <v>0</v>
      </c>
      <c r="L90" s="35">
        <v>0</v>
      </c>
      <c r="M90" s="1">
        <f t="shared" si="5"/>
        <v>0</v>
      </c>
      <c r="N90" s="36">
        <f t="shared" si="6"/>
        <v>0</v>
      </c>
      <c r="O90" s="2"/>
      <c r="P90" s="32">
        <f t="shared" si="7"/>
        <v>0</v>
      </c>
      <c r="Q90" s="33"/>
      <c r="R90" s="34" t="s">
        <v>34</v>
      </c>
    </row>
    <row r="91" spans="2:18" ht="15" customHeight="1" x14ac:dyDescent="0.25">
      <c r="B91" s="27"/>
      <c r="C91" s="46">
        <v>81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28">
        <v>0</v>
      </c>
      <c r="J91" s="28">
        <v>0</v>
      </c>
      <c r="K91" s="28">
        <v>0</v>
      </c>
      <c r="L91" s="35">
        <v>0</v>
      </c>
      <c r="M91" s="1">
        <f t="shared" si="5"/>
        <v>0</v>
      </c>
      <c r="N91" s="36">
        <f t="shared" si="6"/>
        <v>0</v>
      </c>
      <c r="O91" s="2"/>
      <c r="P91" s="32">
        <f t="shared" si="7"/>
        <v>0</v>
      </c>
      <c r="Q91" s="33"/>
      <c r="R91" s="34" t="s">
        <v>34</v>
      </c>
    </row>
    <row r="92" spans="2:18" ht="15" customHeight="1" x14ac:dyDescent="0.25">
      <c r="B92" s="27"/>
      <c r="C92" s="28">
        <v>82</v>
      </c>
      <c r="D92" s="28">
        <v>1</v>
      </c>
      <c r="E92" s="28"/>
      <c r="F92" s="29" t="s">
        <v>167</v>
      </c>
      <c r="G92" s="29" t="s">
        <v>168</v>
      </c>
      <c r="H92" s="29" t="s">
        <v>169</v>
      </c>
      <c r="I92" s="29"/>
      <c r="J92" s="29"/>
      <c r="K92" s="30"/>
      <c r="L92" s="35">
        <v>0</v>
      </c>
      <c r="M92" s="1">
        <f t="shared" si="5"/>
        <v>0</v>
      </c>
      <c r="N92" s="36">
        <f t="shared" si="6"/>
        <v>0</v>
      </c>
      <c r="O92" s="2"/>
      <c r="P92" s="32">
        <f t="shared" si="7"/>
        <v>0</v>
      </c>
      <c r="Q92" s="33"/>
      <c r="R92" s="34" t="s">
        <v>34</v>
      </c>
    </row>
    <row r="93" spans="2:18" ht="15" customHeight="1" x14ac:dyDescent="0.25">
      <c r="B93" s="27"/>
      <c r="C93" s="28">
        <v>83</v>
      </c>
      <c r="D93" s="28">
        <v>1</v>
      </c>
      <c r="E93" s="28"/>
      <c r="F93" s="29" t="s">
        <v>170</v>
      </c>
      <c r="G93" s="29" t="s">
        <v>171</v>
      </c>
      <c r="H93" s="29" t="s">
        <v>172</v>
      </c>
      <c r="I93" s="29"/>
      <c r="J93" s="29"/>
      <c r="K93" s="30"/>
      <c r="L93" s="35">
        <v>0</v>
      </c>
      <c r="M93" s="1">
        <f t="shared" si="5"/>
        <v>0</v>
      </c>
      <c r="N93" s="36">
        <f t="shared" si="6"/>
        <v>0</v>
      </c>
      <c r="O93" s="2"/>
      <c r="P93" s="32">
        <f t="shared" si="7"/>
        <v>0</v>
      </c>
      <c r="Q93" s="33"/>
      <c r="R93" s="34" t="s">
        <v>34</v>
      </c>
    </row>
    <row r="94" spans="2:18" ht="15" customHeight="1" x14ac:dyDescent="0.25">
      <c r="B94" s="27"/>
      <c r="C94" s="28">
        <v>84</v>
      </c>
      <c r="D94" s="28">
        <v>1</v>
      </c>
      <c r="E94" s="28"/>
      <c r="F94" s="29" t="s">
        <v>173</v>
      </c>
      <c r="G94" s="29" t="s">
        <v>174</v>
      </c>
      <c r="H94" s="29" t="s">
        <v>175</v>
      </c>
      <c r="I94" s="29"/>
      <c r="J94" s="29"/>
      <c r="K94" s="30"/>
      <c r="L94" s="35">
        <v>0</v>
      </c>
      <c r="M94" s="1">
        <f t="shared" si="5"/>
        <v>0</v>
      </c>
      <c r="N94" s="36">
        <f t="shared" si="6"/>
        <v>0</v>
      </c>
      <c r="O94" s="2"/>
      <c r="P94" s="32">
        <f t="shared" si="7"/>
        <v>0</v>
      </c>
      <c r="Q94" s="33"/>
      <c r="R94" s="34" t="s">
        <v>34</v>
      </c>
    </row>
    <row r="95" spans="2:18" ht="15" customHeight="1" x14ac:dyDescent="0.25">
      <c r="B95" s="27"/>
      <c r="C95" s="28">
        <v>85</v>
      </c>
      <c r="D95" s="28">
        <v>3</v>
      </c>
      <c r="E95" s="28"/>
      <c r="F95" s="29" t="s">
        <v>176</v>
      </c>
      <c r="G95" s="29" t="s">
        <v>177</v>
      </c>
      <c r="H95" s="29" t="s">
        <v>178</v>
      </c>
      <c r="I95" s="29"/>
      <c r="J95" s="29"/>
      <c r="K95" s="30"/>
      <c r="L95" s="35">
        <v>0</v>
      </c>
      <c r="M95" s="1">
        <f t="shared" si="5"/>
        <v>0</v>
      </c>
      <c r="N95" s="36">
        <f t="shared" si="6"/>
        <v>0</v>
      </c>
      <c r="O95" s="2"/>
      <c r="P95" s="32">
        <f t="shared" si="7"/>
        <v>0</v>
      </c>
      <c r="Q95" s="33"/>
      <c r="R95" s="34" t="s">
        <v>34</v>
      </c>
    </row>
    <row r="96" spans="2:18" ht="15" customHeight="1" x14ac:dyDescent="0.25">
      <c r="B96" s="27"/>
      <c r="C96" s="28">
        <v>86</v>
      </c>
      <c r="D96" s="28">
        <v>1</v>
      </c>
      <c r="E96" s="28"/>
      <c r="F96" s="29" t="s">
        <v>179</v>
      </c>
      <c r="G96" s="29" t="s">
        <v>180</v>
      </c>
      <c r="H96" s="29" t="s">
        <v>181</v>
      </c>
      <c r="I96" s="29"/>
      <c r="J96" s="29"/>
      <c r="K96" s="30"/>
      <c r="L96" s="35">
        <v>0</v>
      </c>
      <c r="M96" s="1">
        <f t="shared" si="5"/>
        <v>0</v>
      </c>
      <c r="N96" s="36">
        <f t="shared" si="6"/>
        <v>0</v>
      </c>
      <c r="O96" s="2"/>
      <c r="P96" s="32">
        <f t="shared" si="7"/>
        <v>0</v>
      </c>
      <c r="Q96" s="33"/>
      <c r="R96" s="34" t="s">
        <v>34</v>
      </c>
    </row>
    <row r="97" spans="2:18" ht="15" customHeight="1" x14ac:dyDescent="0.25">
      <c r="B97" s="27"/>
      <c r="C97" s="46">
        <v>87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28">
        <v>0</v>
      </c>
      <c r="J97" s="28">
        <v>0</v>
      </c>
      <c r="K97" s="28">
        <v>0</v>
      </c>
      <c r="L97" s="35">
        <v>0</v>
      </c>
      <c r="M97" s="1">
        <f t="shared" si="5"/>
        <v>0</v>
      </c>
      <c r="N97" s="36">
        <f t="shared" si="6"/>
        <v>0</v>
      </c>
      <c r="O97" s="2"/>
      <c r="P97" s="32">
        <f t="shared" si="7"/>
        <v>0</v>
      </c>
      <c r="Q97" s="33"/>
      <c r="R97" s="34" t="s">
        <v>34</v>
      </c>
    </row>
    <row r="98" spans="2:18" ht="15" customHeight="1" x14ac:dyDescent="0.25">
      <c r="B98" s="27"/>
      <c r="C98" s="28">
        <v>88</v>
      </c>
      <c r="D98" s="28">
        <v>1</v>
      </c>
      <c r="E98" s="28"/>
      <c r="F98" s="29" t="s">
        <v>182</v>
      </c>
      <c r="G98" s="29" t="s">
        <v>183</v>
      </c>
      <c r="H98" s="29" t="s">
        <v>184</v>
      </c>
      <c r="I98" s="29"/>
      <c r="J98" s="29"/>
      <c r="K98" s="30"/>
      <c r="L98" s="35">
        <v>0</v>
      </c>
      <c r="M98" s="1">
        <f t="shared" si="5"/>
        <v>0</v>
      </c>
      <c r="N98" s="36">
        <f t="shared" si="6"/>
        <v>0</v>
      </c>
      <c r="O98" s="2"/>
      <c r="P98" s="32">
        <f t="shared" si="7"/>
        <v>0</v>
      </c>
      <c r="Q98" s="33"/>
      <c r="R98" s="34" t="s">
        <v>34</v>
      </c>
    </row>
    <row r="99" spans="2:18" ht="15" customHeight="1" x14ac:dyDescent="0.25">
      <c r="B99" s="27"/>
      <c r="C99" s="28">
        <v>89</v>
      </c>
      <c r="D99" s="28">
        <v>4</v>
      </c>
      <c r="E99" s="28"/>
      <c r="F99" s="29" t="s">
        <v>185</v>
      </c>
      <c r="G99" s="29" t="s">
        <v>186</v>
      </c>
      <c r="H99" s="29" t="s">
        <v>187</v>
      </c>
      <c r="I99" s="29"/>
      <c r="J99" s="29"/>
      <c r="K99" s="30"/>
      <c r="L99" s="35">
        <v>0</v>
      </c>
      <c r="M99" s="1">
        <f t="shared" si="5"/>
        <v>0</v>
      </c>
      <c r="N99" s="36">
        <f t="shared" si="6"/>
        <v>0</v>
      </c>
      <c r="O99" s="2"/>
      <c r="P99" s="32">
        <f t="shared" si="7"/>
        <v>0</v>
      </c>
      <c r="Q99" s="33"/>
      <c r="R99" s="34"/>
    </row>
    <row r="100" spans="2:18" ht="15" customHeight="1" x14ac:dyDescent="0.25">
      <c r="B100" s="27"/>
      <c r="C100" s="28">
        <v>90</v>
      </c>
      <c r="D100" s="28">
        <v>3</v>
      </c>
      <c r="E100" s="28"/>
      <c r="F100" s="29" t="s">
        <v>188</v>
      </c>
      <c r="G100" s="29" t="s">
        <v>189</v>
      </c>
      <c r="H100" s="29" t="s">
        <v>190</v>
      </c>
      <c r="I100" s="29"/>
      <c r="J100" s="29"/>
      <c r="K100" s="30"/>
      <c r="L100" s="35">
        <v>0</v>
      </c>
      <c r="M100" s="1">
        <f t="shared" si="5"/>
        <v>0</v>
      </c>
      <c r="N100" s="36">
        <f t="shared" si="6"/>
        <v>0</v>
      </c>
      <c r="O100" s="2"/>
      <c r="P100" s="32">
        <f t="shared" si="7"/>
        <v>0</v>
      </c>
      <c r="Q100" s="33"/>
      <c r="R100" s="34"/>
    </row>
    <row r="101" spans="2:18" ht="15" customHeight="1" x14ac:dyDescent="0.25">
      <c r="B101" s="27"/>
      <c r="C101" s="28">
        <v>91</v>
      </c>
      <c r="D101" s="28">
        <v>1</v>
      </c>
      <c r="E101" s="28"/>
      <c r="F101" s="29" t="s">
        <v>191</v>
      </c>
      <c r="G101" s="29" t="s">
        <v>192</v>
      </c>
      <c r="H101" s="29" t="s">
        <v>193</v>
      </c>
      <c r="I101" s="29"/>
      <c r="J101" s="29"/>
      <c r="K101" s="30"/>
      <c r="L101" s="35">
        <v>0</v>
      </c>
      <c r="M101" s="1">
        <f t="shared" si="5"/>
        <v>0</v>
      </c>
      <c r="N101" s="36">
        <f t="shared" si="6"/>
        <v>0</v>
      </c>
      <c r="O101" s="2"/>
      <c r="P101" s="32">
        <f t="shared" si="7"/>
        <v>0</v>
      </c>
      <c r="Q101" s="33"/>
      <c r="R101" s="34"/>
    </row>
    <row r="102" spans="2:18" ht="15" customHeight="1" x14ac:dyDescent="0.25">
      <c r="B102" s="27"/>
      <c r="C102" s="28">
        <v>92</v>
      </c>
      <c r="D102" s="28">
        <v>1</v>
      </c>
      <c r="E102" s="28"/>
      <c r="F102" s="29" t="s">
        <v>194</v>
      </c>
      <c r="G102" s="29" t="s">
        <v>195</v>
      </c>
      <c r="H102" s="29" t="s">
        <v>196</v>
      </c>
      <c r="I102" s="29"/>
      <c r="J102" s="29"/>
      <c r="K102" s="30"/>
      <c r="L102" s="35">
        <v>0</v>
      </c>
      <c r="M102" s="1">
        <f t="shared" si="5"/>
        <v>0</v>
      </c>
      <c r="N102" s="36">
        <f t="shared" si="6"/>
        <v>0</v>
      </c>
      <c r="O102" s="2"/>
      <c r="P102" s="32">
        <f t="shared" si="7"/>
        <v>0</v>
      </c>
      <c r="Q102" s="33"/>
      <c r="R102" s="34"/>
    </row>
    <row r="103" spans="2:18" ht="15" customHeight="1" x14ac:dyDescent="0.25">
      <c r="B103" s="27"/>
      <c r="C103" s="28">
        <v>93</v>
      </c>
      <c r="D103" s="28">
        <v>1</v>
      </c>
      <c r="E103" s="28" t="s">
        <v>197</v>
      </c>
      <c r="F103" s="29" t="s">
        <v>67</v>
      </c>
      <c r="G103" s="29" t="s">
        <v>198</v>
      </c>
      <c r="H103" s="29" t="s">
        <v>199</v>
      </c>
      <c r="I103" s="29"/>
      <c r="J103" s="29"/>
      <c r="K103" s="30"/>
      <c r="L103" s="35">
        <v>0</v>
      </c>
      <c r="M103" s="1">
        <f t="shared" si="5"/>
        <v>0</v>
      </c>
      <c r="N103" s="36">
        <f t="shared" si="6"/>
        <v>0</v>
      </c>
      <c r="O103" s="2"/>
      <c r="P103" s="32">
        <f t="shared" si="7"/>
        <v>0</v>
      </c>
      <c r="Q103" s="33"/>
      <c r="R103" s="34"/>
    </row>
    <row r="104" spans="2:18" ht="15" customHeight="1" x14ac:dyDescent="0.25">
      <c r="B104" s="27"/>
      <c r="C104" s="28">
        <v>94</v>
      </c>
      <c r="D104" s="28">
        <v>8</v>
      </c>
      <c r="E104" s="28"/>
      <c r="F104" s="29" t="s">
        <v>200</v>
      </c>
      <c r="G104" s="29" t="s">
        <v>201</v>
      </c>
      <c r="H104" s="29" t="s">
        <v>202</v>
      </c>
      <c r="I104" s="29"/>
      <c r="J104" s="29"/>
      <c r="K104" s="30"/>
      <c r="L104" s="35">
        <v>0</v>
      </c>
      <c r="M104" s="1">
        <f t="shared" si="5"/>
        <v>0</v>
      </c>
      <c r="N104" s="36">
        <f t="shared" si="6"/>
        <v>0</v>
      </c>
      <c r="O104" s="2"/>
      <c r="P104" s="32">
        <f t="shared" si="7"/>
        <v>0</v>
      </c>
      <c r="Q104" s="33"/>
      <c r="R104" s="34"/>
    </row>
    <row r="105" spans="2:18" ht="15" customHeight="1" x14ac:dyDescent="0.25">
      <c r="B105" s="27"/>
      <c r="C105" s="46">
        <v>95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28">
        <v>0</v>
      </c>
      <c r="J105" s="28">
        <v>0</v>
      </c>
      <c r="K105" s="28">
        <v>0</v>
      </c>
      <c r="L105" s="35">
        <v>0</v>
      </c>
      <c r="M105" s="1">
        <f t="shared" si="5"/>
        <v>0</v>
      </c>
      <c r="N105" s="36">
        <f t="shared" si="6"/>
        <v>0</v>
      </c>
      <c r="O105" s="2"/>
      <c r="P105" s="32">
        <f t="shared" si="7"/>
        <v>0</v>
      </c>
      <c r="Q105" s="33"/>
      <c r="R105" s="34"/>
    </row>
    <row r="106" spans="2:18" ht="15" customHeight="1" x14ac:dyDescent="0.25">
      <c r="B106" s="27"/>
      <c r="C106" s="28">
        <v>96</v>
      </c>
      <c r="D106" s="28">
        <v>25</v>
      </c>
      <c r="E106" s="28"/>
      <c r="F106" s="29" t="s">
        <v>203</v>
      </c>
      <c r="G106" s="29" t="s">
        <v>204</v>
      </c>
      <c r="H106" s="29" t="s">
        <v>205</v>
      </c>
      <c r="I106" s="29"/>
      <c r="J106" s="29"/>
      <c r="K106" s="30"/>
      <c r="L106" s="35">
        <v>0</v>
      </c>
      <c r="M106" s="1">
        <f t="shared" si="5"/>
        <v>0</v>
      </c>
      <c r="N106" s="36">
        <f t="shared" si="6"/>
        <v>0</v>
      </c>
      <c r="O106" s="2"/>
      <c r="P106" s="32">
        <f t="shared" si="7"/>
        <v>0</v>
      </c>
      <c r="Q106" s="33"/>
      <c r="R106" s="34"/>
    </row>
    <row r="107" spans="2:18" ht="15" customHeight="1" x14ac:dyDescent="0.25">
      <c r="B107" s="27"/>
      <c r="C107" s="28">
        <v>97</v>
      </c>
      <c r="D107" s="28">
        <v>3</v>
      </c>
      <c r="E107" s="28"/>
      <c r="F107" s="29" t="s">
        <v>52</v>
      </c>
      <c r="G107" s="29" t="s">
        <v>206</v>
      </c>
      <c r="H107" s="29" t="s">
        <v>207</v>
      </c>
      <c r="I107" s="29"/>
      <c r="J107" s="29"/>
      <c r="K107" s="30"/>
      <c r="L107" s="35">
        <v>0</v>
      </c>
      <c r="M107" s="1">
        <f t="shared" ref="M107:M138" si="8">SUM(100-L107)/100*K107</f>
        <v>0</v>
      </c>
      <c r="N107" s="36">
        <f t="shared" ref="N107:N138" si="9">SUM(D107*M107)</f>
        <v>0</v>
      </c>
      <c r="O107" s="2"/>
      <c r="P107" s="32">
        <f t="shared" si="7"/>
        <v>0</v>
      </c>
      <c r="Q107" s="33"/>
      <c r="R107" s="34"/>
    </row>
    <row r="108" spans="2:18" ht="15" customHeight="1" x14ac:dyDescent="0.25">
      <c r="B108" s="27"/>
      <c r="C108" s="28">
        <v>98</v>
      </c>
      <c r="D108" s="28" t="s">
        <v>70</v>
      </c>
      <c r="E108" s="28"/>
      <c r="F108" s="29" t="s">
        <v>208</v>
      </c>
      <c r="G108" s="29" t="s">
        <v>209</v>
      </c>
      <c r="H108" s="29" t="s">
        <v>210</v>
      </c>
      <c r="I108" s="29"/>
      <c r="J108" s="29"/>
      <c r="K108" s="30"/>
      <c r="L108" s="35">
        <v>0</v>
      </c>
      <c r="M108" s="1">
        <f t="shared" si="8"/>
        <v>0</v>
      </c>
      <c r="N108" s="36" t="e">
        <f t="shared" si="9"/>
        <v>#VALUE!</v>
      </c>
      <c r="O108" s="2"/>
      <c r="P108" s="32" t="e">
        <f t="shared" si="7"/>
        <v>#VALUE!</v>
      </c>
      <c r="Q108" s="33"/>
      <c r="R108" s="34"/>
    </row>
    <row r="109" spans="2:18" ht="15" customHeight="1" x14ac:dyDescent="0.25">
      <c r="B109" s="27"/>
      <c r="C109" s="28">
        <v>99</v>
      </c>
      <c r="D109" s="28">
        <v>1</v>
      </c>
      <c r="E109" s="28"/>
      <c r="F109" s="29" t="s">
        <v>211</v>
      </c>
      <c r="G109" s="29" t="s">
        <v>212</v>
      </c>
      <c r="H109" s="29" t="s">
        <v>213</v>
      </c>
      <c r="I109" s="29"/>
      <c r="J109" s="29"/>
      <c r="K109" s="30"/>
      <c r="L109" s="35">
        <v>0</v>
      </c>
      <c r="M109" s="1">
        <f t="shared" si="8"/>
        <v>0</v>
      </c>
      <c r="N109" s="36">
        <f t="shared" si="9"/>
        <v>0</v>
      </c>
      <c r="O109" s="2"/>
      <c r="P109" s="32">
        <f t="shared" si="7"/>
        <v>0</v>
      </c>
      <c r="Q109" s="33"/>
      <c r="R109" s="34"/>
    </row>
    <row r="110" spans="2:18" ht="15" customHeight="1" x14ac:dyDescent="0.25">
      <c r="B110" s="27"/>
      <c r="C110" s="28">
        <v>100</v>
      </c>
      <c r="D110" s="28">
        <v>1</v>
      </c>
      <c r="E110" s="28"/>
      <c r="F110" s="29" t="s">
        <v>214</v>
      </c>
      <c r="G110" s="29" t="s">
        <v>215</v>
      </c>
      <c r="H110" s="29" t="s">
        <v>216</v>
      </c>
      <c r="I110" s="29"/>
      <c r="J110" s="29"/>
      <c r="K110" s="30"/>
      <c r="L110" s="35">
        <v>0</v>
      </c>
      <c r="M110" s="1">
        <f t="shared" si="8"/>
        <v>0</v>
      </c>
      <c r="N110" s="36">
        <f t="shared" si="9"/>
        <v>0</v>
      </c>
      <c r="O110" s="2"/>
      <c r="P110" s="32">
        <f t="shared" si="7"/>
        <v>0</v>
      </c>
      <c r="Q110" s="33"/>
      <c r="R110" s="34"/>
    </row>
    <row r="111" spans="2:18" ht="15" customHeight="1" x14ac:dyDescent="0.25">
      <c r="B111" s="27"/>
      <c r="C111" s="28">
        <v>101</v>
      </c>
      <c r="D111" s="28">
        <v>2</v>
      </c>
      <c r="E111" s="28"/>
      <c r="F111" s="29" t="s">
        <v>217</v>
      </c>
      <c r="G111" s="29" t="s">
        <v>218</v>
      </c>
      <c r="H111" s="29" t="s">
        <v>219</v>
      </c>
      <c r="I111" s="29"/>
      <c r="J111" s="29"/>
      <c r="K111" s="30"/>
      <c r="L111" s="35">
        <v>0</v>
      </c>
      <c r="M111" s="1">
        <f t="shared" si="8"/>
        <v>0</v>
      </c>
      <c r="N111" s="36">
        <f t="shared" si="9"/>
        <v>0</v>
      </c>
      <c r="O111" s="2"/>
      <c r="P111" s="32">
        <f t="shared" si="7"/>
        <v>0</v>
      </c>
      <c r="Q111" s="33"/>
      <c r="R111" s="34"/>
    </row>
    <row r="112" spans="2:18" ht="15" customHeight="1" x14ac:dyDescent="0.25">
      <c r="B112" s="27"/>
      <c r="C112" s="28">
        <v>102</v>
      </c>
      <c r="D112" s="28">
        <v>10</v>
      </c>
      <c r="E112" s="28"/>
      <c r="F112" s="29" t="s">
        <v>220</v>
      </c>
      <c r="G112" s="29" t="s">
        <v>221</v>
      </c>
      <c r="H112" s="29" t="s">
        <v>222</v>
      </c>
      <c r="I112" s="29"/>
      <c r="J112" s="29"/>
      <c r="K112" s="30"/>
      <c r="L112" s="35">
        <v>0</v>
      </c>
      <c r="M112" s="1">
        <f t="shared" si="8"/>
        <v>0</v>
      </c>
      <c r="N112" s="36">
        <f t="shared" si="9"/>
        <v>0</v>
      </c>
      <c r="O112" s="2"/>
      <c r="P112" s="32">
        <f t="shared" si="7"/>
        <v>0</v>
      </c>
      <c r="Q112" s="33"/>
      <c r="R112" s="34"/>
    </row>
    <row r="113" spans="2:18" ht="15" customHeight="1" x14ac:dyDescent="0.25">
      <c r="B113" s="27"/>
      <c r="C113" s="28">
        <v>103</v>
      </c>
      <c r="D113" s="28">
        <v>8</v>
      </c>
      <c r="E113" s="28"/>
      <c r="F113" s="29" t="s">
        <v>223</v>
      </c>
      <c r="G113" s="29" t="s">
        <v>224</v>
      </c>
      <c r="H113" s="29" t="s">
        <v>225</v>
      </c>
      <c r="I113" s="29"/>
      <c r="J113" s="29"/>
      <c r="K113" s="30"/>
      <c r="L113" s="35">
        <v>0</v>
      </c>
      <c r="M113" s="1">
        <f t="shared" si="8"/>
        <v>0</v>
      </c>
      <c r="N113" s="36">
        <f t="shared" si="9"/>
        <v>0</v>
      </c>
      <c r="O113" s="2"/>
      <c r="P113" s="32">
        <f t="shared" si="7"/>
        <v>0</v>
      </c>
      <c r="Q113" s="33"/>
      <c r="R113" s="34"/>
    </row>
    <row r="114" spans="2:18" ht="15" customHeight="1" x14ac:dyDescent="0.25">
      <c r="B114" s="27"/>
      <c r="C114" s="28">
        <v>104</v>
      </c>
      <c r="D114" s="28">
        <v>3</v>
      </c>
      <c r="E114" s="28"/>
      <c r="F114" s="29" t="s">
        <v>226</v>
      </c>
      <c r="G114" s="29" t="s">
        <v>227</v>
      </c>
      <c r="H114" s="29" t="s">
        <v>228</v>
      </c>
      <c r="I114" s="29"/>
      <c r="J114" s="29"/>
      <c r="K114" s="30"/>
      <c r="L114" s="35">
        <v>0</v>
      </c>
      <c r="M114" s="1">
        <f t="shared" si="8"/>
        <v>0</v>
      </c>
      <c r="N114" s="36">
        <f t="shared" si="9"/>
        <v>0</v>
      </c>
      <c r="O114" s="2"/>
      <c r="P114" s="32">
        <f t="shared" si="7"/>
        <v>0</v>
      </c>
      <c r="Q114" s="33"/>
      <c r="R114" s="34"/>
    </row>
    <row r="115" spans="2:18" ht="15" customHeight="1" x14ac:dyDescent="0.25">
      <c r="B115" s="27"/>
      <c r="C115" s="46">
        <v>105</v>
      </c>
      <c r="D115" s="46">
        <v>0</v>
      </c>
      <c r="E115" s="46">
        <v>0</v>
      </c>
      <c r="F115" s="47">
        <v>0</v>
      </c>
      <c r="G115" s="47">
        <v>0</v>
      </c>
      <c r="H115" s="47">
        <v>0</v>
      </c>
      <c r="I115" s="29">
        <v>0</v>
      </c>
      <c r="J115" s="29">
        <v>0</v>
      </c>
      <c r="K115" s="29">
        <v>0</v>
      </c>
      <c r="L115" s="35">
        <v>0</v>
      </c>
      <c r="M115" s="1">
        <f t="shared" si="8"/>
        <v>0</v>
      </c>
      <c r="N115" s="36">
        <f t="shared" si="9"/>
        <v>0</v>
      </c>
      <c r="O115" s="2"/>
      <c r="P115" s="32">
        <f t="shared" si="7"/>
        <v>0</v>
      </c>
      <c r="Q115" s="33"/>
      <c r="R115" s="34"/>
    </row>
    <row r="116" spans="2:18" ht="15" customHeight="1" x14ac:dyDescent="0.25">
      <c r="B116" s="27"/>
      <c r="C116" s="28">
        <v>106</v>
      </c>
      <c r="D116" s="28">
        <v>1</v>
      </c>
      <c r="E116" s="28"/>
      <c r="F116" s="28" t="s">
        <v>229</v>
      </c>
      <c r="G116" s="29" t="s">
        <v>230</v>
      </c>
      <c r="H116" s="29" t="s">
        <v>231</v>
      </c>
      <c r="I116" s="29"/>
      <c r="J116" s="29"/>
      <c r="K116" s="30"/>
      <c r="L116" s="35">
        <v>0</v>
      </c>
      <c r="M116" s="1">
        <f t="shared" si="8"/>
        <v>0</v>
      </c>
      <c r="N116" s="36">
        <f t="shared" si="9"/>
        <v>0</v>
      </c>
      <c r="O116" s="2"/>
      <c r="P116" s="32">
        <f t="shared" si="7"/>
        <v>0</v>
      </c>
      <c r="Q116" s="33"/>
      <c r="R116" s="34" t="s">
        <v>34</v>
      </c>
    </row>
    <row r="117" spans="2:18" ht="15" customHeight="1" x14ac:dyDescent="0.25">
      <c r="B117" s="27"/>
      <c r="C117" s="46">
        <v>107</v>
      </c>
      <c r="D117" s="46">
        <v>0</v>
      </c>
      <c r="E117" s="46">
        <v>0</v>
      </c>
      <c r="F117" s="46">
        <v>0</v>
      </c>
      <c r="G117" s="46">
        <v>0</v>
      </c>
      <c r="H117" s="46">
        <v>0</v>
      </c>
      <c r="I117" s="28">
        <v>0</v>
      </c>
      <c r="J117" s="28">
        <v>0</v>
      </c>
      <c r="K117" s="28">
        <v>0</v>
      </c>
      <c r="L117" s="35">
        <v>0</v>
      </c>
      <c r="M117" s="1">
        <f t="shared" si="8"/>
        <v>0</v>
      </c>
      <c r="N117" s="36">
        <f t="shared" si="9"/>
        <v>0</v>
      </c>
      <c r="O117" s="2"/>
      <c r="P117" s="32">
        <f t="shared" si="7"/>
        <v>0</v>
      </c>
      <c r="Q117" s="33"/>
      <c r="R117" s="34" t="s">
        <v>34</v>
      </c>
    </row>
    <row r="118" spans="2:18" ht="15" customHeight="1" x14ac:dyDescent="0.25">
      <c r="B118" s="27"/>
      <c r="C118" s="28">
        <v>108</v>
      </c>
      <c r="D118" s="28">
        <v>1</v>
      </c>
      <c r="E118" s="28"/>
      <c r="F118" s="29" t="s">
        <v>232</v>
      </c>
      <c r="G118" s="29" t="s">
        <v>233</v>
      </c>
      <c r="H118" s="29" t="s">
        <v>234</v>
      </c>
      <c r="I118" s="29"/>
      <c r="J118" s="29"/>
      <c r="K118" s="30"/>
      <c r="L118" s="35">
        <v>0</v>
      </c>
      <c r="M118" s="1">
        <f t="shared" si="8"/>
        <v>0</v>
      </c>
      <c r="N118" s="36">
        <f t="shared" si="9"/>
        <v>0</v>
      </c>
      <c r="O118" s="2"/>
      <c r="P118" s="32">
        <f t="shared" si="7"/>
        <v>0</v>
      </c>
      <c r="Q118" s="33"/>
      <c r="R118" s="34" t="s">
        <v>34</v>
      </c>
    </row>
    <row r="119" spans="2:18" ht="15" customHeight="1" x14ac:dyDescent="0.25">
      <c r="B119" s="27"/>
      <c r="C119" s="28">
        <v>109</v>
      </c>
      <c r="D119" s="28">
        <v>1</v>
      </c>
      <c r="E119" s="28"/>
      <c r="F119" s="29" t="s">
        <v>235</v>
      </c>
      <c r="G119" s="29" t="s">
        <v>236</v>
      </c>
      <c r="H119" s="29" t="s">
        <v>237</v>
      </c>
      <c r="I119" s="29"/>
      <c r="J119" s="29"/>
      <c r="K119" s="30"/>
      <c r="L119" s="35">
        <v>0</v>
      </c>
      <c r="M119" s="1">
        <f t="shared" si="8"/>
        <v>0</v>
      </c>
      <c r="N119" s="36">
        <f t="shared" si="9"/>
        <v>0</v>
      </c>
      <c r="O119" s="2"/>
      <c r="P119" s="32">
        <f t="shared" si="7"/>
        <v>0</v>
      </c>
      <c r="Q119" s="33"/>
      <c r="R119" s="34" t="s">
        <v>34</v>
      </c>
    </row>
    <row r="120" spans="2:18" ht="15" customHeight="1" x14ac:dyDescent="0.25">
      <c r="B120" s="27"/>
      <c r="C120" s="28">
        <v>110</v>
      </c>
      <c r="D120" s="28">
        <v>1</v>
      </c>
      <c r="E120" s="28"/>
      <c r="F120" s="29" t="s">
        <v>238</v>
      </c>
      <c r="G120" s="29" t="s">
        <v>239</v>
      </c>
      <c r="H120" s="29" t="s">
        <v>240</v>
      </c>
      <c r="I120" s="29"/>
      <c r="J120" s="29"/>
      <c r="K120" s="30"/>
      <c r="L120" s="35">
        <v>0</v>
      </c>
      <c r="M120" s="1">
        <f t="shared" si="8"/>
        <v>0</v>
      </c>
      <c r="N120" s="36">
        <f t="shared" si="9"/>
        <v>0</v>
      </c>
      <c r="O120" s="2"/>
      <c r="P120" s="32">
        <f t="shared" si="7"/>
        <v>0</v>
      </c>
      <c r="Q120" s="33"/>
      <c r="R120" s="34" t="s">
        <v>34</v>
      </c>
    </row>
    <row r="121" spans="2:18" ht="15" customHeight="1" x14ac:dyDescent="0.25">
      <c r="B121" s="27"/>
      <c r="C121" s="46">
        <v>111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28">
        <v>0</v>
      </c>
      <c r="J121" s="28">
        <v>0</v>
      </c>
      <c r="K121" s="28">
        <v>0</v>
      </c>
      <c r="L121" s="35">
        <v>0</v>
      </c>
      <c r="M121" s="1">
        <f t="shared" si="8"/>
        <v>0</v>
      </c>
      <c r="N121" s="36">
        <f t="shared" si="9"/>
        <v>0</v>
      </c>
      <c r="O121" s="2"/>
      <c r="P121" s="32">
        <f t="shared" si="7"/>
        <v>0</v>
      </c>
      <c r="Q121" s="33"/>
      <c r="R121" s="34" t="s">
        <v>34</v>
      </c>
    </row>
    <row r="122" spans="2:18" ht="15" customHeight="1" x14ac:dyDescent="0.25">
      <c r="B122" s="27"/>
      <c r="C122" s="28">
        <v>112</v>
      </c>
      <c r="D122" s="28">
        <v>1</v>
      </c>
      <c r="E122" s="28"/>
      <c r="F122" s="29" t="s">
        <v>241</v>
      </c>
      <c r="G122" s="29" t="s">
        <v>242</v>
      </c>
      <c r="H122" s="29" t="s">
        <v>243</v>
      </c>
      <c r="I122" s="29"/>
      <c r="J122" s="29"/>
      <c r="K122" s="30"/>
      <c r="L122" s="35">
        <v>0</v>
      </c>
      <c r="M122" s="1">
        <f t="shared" si="8"/>
        <v>0</v>
      </c>
      <c r="N122" s="36">
        <f t="shared" si="9"/>
        <v>0</v>
      </c>
      <c r="O122" s="2"/>
      <c r="P122" s="32">
        <f t="shared" si="7"/>
        <v>0</v>
      </c>
      <c r="Q122" s="33"/>
      <c r="R122" s="34" t="s">
        <v>34</v>
      </c>
    </row>
    <row r="123" spans="2:18" ht="15" customHeight="1" x14ac:dyDescent="0.25">
      <c r="B123" s="27"/>
      <c r="C123" s="28">
        <v>113</v>
      </c>
      <c r="D123" s="28">
        <v>2</v>
      </c>
      <c r="E123" s="28"/>
      <c r="F123" s="29" t="s">
        <v>244</v>
      </c>
      <c r="G123" s="29" t="s">
        <v>245</v>
      </c>
      <c r="H123" s="29" t="s">
        <v>246</v>
      </c>
      <c r="I123" s="29"/>
      <c r="J123" s="29"/>
      <c r="K123" s="30"/>
      <c r="L123" s="35">
        <v>0</v>
      </c>
      <c r="M123" s="1">
        <f t="shared" si="8"/>
        <v>0</v>
      </c>
      <c r="N123" s="36">
        <f t="shared" si="9"/>
        <v>0</v>
      </c>
      <c r="O123" s="2"/>
      <c r="P123" s="32">
        <f t="shared" si="7"/>
        <v>0</v>
      </c>
      <c r="Q123" s="33"/>
      <c r="R123" s="34" t="s">
        <v>34</v>
      </c>
    </row>
    <row r="124" spans="2:18" ht="15" customHeight="1" x14ac:dyDescent="0.25">
      <c r="B124" s="27"/>
      <c r="C124" s="28">
        <v>114</v>
      </c>
      <c r="D124" s="28">
        <v>1</v>
      </c>
      <c r="E124" s="28"/>
      <c r="F124" s="29" t="s">
        <v>247</v>
      </c>
      <c r="G124" s="29" t="s">
        <v>248</v>
      </c>
      <c r="H124" s="29" t="s">
        <v>249</v>
      </c>
      <c r="I124" s="29"/>
      <c r="J124" s="29"/>
      <c r="K124" s="30"/>
      <c r="L124" s="35">
        <v>0</v>
      </c>
      <c r="M124" s="1">
        <f t="shared" si="8"/>
        <v>0</v>
      </c>
      <c r="N124" s="36">
        <f t="shared" si="9"/>
        <v>0</v>
      </c>
      <c r="O124" s="2"/>
      <c r="P124" s="32">
        <f t="shared" si="7"/>
        <v>0</v>
      </c>
      <c r="Q124" s="33"/>
      <c r="R124" s="34" t="s">
        <v>34</v>
      </c>
    </row>
    <row r="125" spans="2:18" ht="15" customHeight="1" x14ac:dyDescent="0.25">
      <c r="B125" s="27"/>
      <c r="C125" s="46">
        <v>115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28">
        <v>0</v>
      </c>
      <c r="J125" s="28">
        <v>0</v>
      </c>
      <c r="K125" s="28">
        <v>0</v>
      </c>
      <c r="L125" s="35">
        <v>0</v>
      </c>
      <c r="M125" s="1">
        <f t="shared" si="8"/>
        <v>0</v>
      </c>
      <c r="N125" s="36">
        <f t="shared" si="9"/>
        <v>0</v>
      </c>
      <c r="O125" s="2"/>
      <c r="P125" s="32">
        <f t="shared" si="7"/>
        <v>0</v>
      </c>
      <c r="Q125" s="33"/>
      <c r="R125" s="34" t="s">
        <v>34</v>
      </c>
    </row>
    <row r="126" spans="2:18" ht="15" customHeight="1" x14ac:dyDescent="0.25">
      <c r="B126" s="27"/>
      <c r="C126" s="28">
        <v>116</v>
      </c>
      <c r="D126" s="28">
        <v>1</v>
      </c>
      <c r="E126" s="28"/>
      <c r="F126" s="29" t="s">
        <v>250</v>
      </c>
      <c r="G126" s="29" t="s">
        <v>251</v>
      </c>
      <c r="H126" s="29" t="s">
        <v>252</v>
      </c>
      <c r="I126" s="29"/>
      <c r="J126" s="29"/>
      <c r="K126" s="30"/>
      <c r="L126" s="35">
        <v>0</v>
      </c>
      <c r="M126" s="1">
        <f t="shared" si="8"/>
        <v>0</v>
      </c>
      <c r="N126" s="36">
        <f t="shared" si="9"/>
        <v>0</v>
      </c>
      <c r="O126" s="2"/>
      <c r="P126" s="32">
        <f t="shared" si="7"/>
        <v>0</v>
      </c>
      <c r="Q126" s="33"/>
      <c r="R126" s="34" t="s">
        <v>34</v>
      </c>
    </row>
    <row r="127" spans="2:18" ht="15" customHeight="1" x14ac:dyDescent="0.25">
      <c r="B127" s="27"/>
      <c r="C127" s="28">
        <v>117</v>
      </c>
      <c r="D127" s="28">
        <v>1</v>
      </c>
      <c r="E127" s="28"/>
      <c r="F127" s="29" t="s">
        <v>253</v>
      </c>
      <c r="G127" s="29" t="s">
        <v>254</v>
      </c>
      <c r="H127" s="29" t="s">
        <v>255</v>
      </c>
      <c r="I127" s="29"/>
      <c r="J127" s="29"/>
      <c r="K127" s="30"/>
      <c r="L127" s="35">
        <v>0</v>
      </c>
      <c r="M127" s="1">
        <f t="shared" si="8"/>
        <v>0</v>
      </c>
      <c r="N127" s="36">
        <f t="shared" si="9"/>
        <v>0</v>
      </c>
      <c r="O127" s="2"/>
      <c r="P127" s="32">
        <f t="shared" si="7"/>
        <v>0</v>
      </c>
      <c r="Q127" s="33"/>
      <c r="R127" s="34" t="s">
        <v>34</v>
      </c>
    </row>
    <row r="128" spans="2:18" ht="15" customHeight="1" x14ac:dyDescent="0.25">
      <c r="B128" s="27"/>
      <c r="C128" s="28">
        <v>118</v>
      </c>
      <c r="D128" s="28">
        <v>1</v>
      </c>
      <c r="E128" s="28"/>
      <c r="F128" s="29" t="s">
        <v>256</v>
      </c>
      <c r="G128" s="29" t="s">
        <v>257</v>
      </c>
      <c r="H128" s="29" t="s">
        <v>258</v>
      </c>
      <c r="I128" s="29"/>
      <c r="J128" s="29"/>
      <c r="K128" s="30"/>
      <c r="L128" s="35">
        <v>0</v>
      </c>
      <c r="M128" s="1">
        <f t="shared" si="8"/>
        <v>0</v>
      </c>
      <c r="N128" s="36">
        <f t="shared" si="9"/>
        <v>0</v>
      </c>
      <c r="O128" s="2"/>
      <c r="P128" s="32">
        <f t="shared" si="7"/>
        <v>0</v>
      </c>
      <c r="Q128" s="33"/>
      <c r="R128" s="34" t="s">
        <v>34</v>
      </c>
    </row>
    <row r="129" spans="2:18" ht="15" customHeight="1" x14ac:dyDescent="0.25">
      <c r="B129" s="27"/>
      <c r="C129" s="46">
        <v>119</v>
      </c>
      <c r="D129" s="46">
        <v>0</v>
      </c>
      <c r="E129" s="46">
        <v>0</v>
      </c>
      <c r="F129" s="46">
        <v>0</v>
      </c>
      <c r="G129" s="46">
        <v>0</v>
      </c>
      <c r="H129" s="46">
        <v>0</v>
      </c>
      <c r="I129" s="28">
        <v>0</v>
      </c>
      <c r="J129" s="28">
        <v>0</v>
      </c>
      <c r="K129" s="28">
        <v>0</v>
      </c>
      <c r="L129" s="35">
        <v>0</v>
      </c>
      <c r="M129" s="1">
        <f t="shared" si="8"/>
        <v>0</v>
      </c>
      <c r="N129" s="36">
        <f t="shared" si="9"/>
        <v>0</v>
      </c>
      <c r="O129" s="2"/>
      <c r="P129" s="32">
        <f t="shared" si="7"/>
        <v>0</v>
      </c>
      <c r="Q129" s="33"/>
      <c r="R129" s="34" t="s">
        <v>34</v>
      </c>
    </row>
    <row r="130" spans="2:18" ht="15" customHeight="1" x14ac:dyDescent="0.25">
      <c r="B130" s="27"/>
      <c r="C130" s="28">
        <v>120</v>
      </c>
      <c r="D130" s="28">
        <v>6</v>
      </c>
      <c r="E130" s="28"/>
      <c r="F130" s="29" t="s">
        <v>259</v>
      </c>
      <c r="G130" s="29" t="s">
        <v>251</v>
      </c>
      <c r="H130" s="29" t="s">
        <v>260</v>
      </c>
      <c r="I130" s="29"/>
      <c r="J130" s="29"/>
      <c r="K130" s="30"/>
      <c r="L130" s="35">
        <v>0</v>
      </c>
      <c r="M130" s="1">
        <f t="shared" si="8"/>
        <v>0</v>
      </c>
      <c r="N130" s="36">
        <f t="shared" si="9"/>
        <v>0</v>
      </c>
      <c r="O130" s="2"/>
      <c r="P130" s="32">
        <f t="shared" si="7"/>
        <v>0</v>
      </c>
      <c r="Q130" s="33"/>
      <c r="R130" s="34" t="s">
        <v>34</v>
      </c>
    </row>
    <row r="131" spans="2:18" ht="15" customHeight="1" x14ac:dyDescent="0.25">
      <c r="B131" s="27"/>
      <c r="C131" s="46">
        <v>121</v>
      </c>
      <c r="D131" s="46">
        <v>0</v>
      </c>
      <c r="E131" s="46">
        <v>0</v>
      </c>
      <c r="F131" s="46">
        <v>0</v>
      </c>
      <c r="G131" s="46">
        <v>0</v>
      </c>
      <c r="H131" s="46">
        <v>0</v>
      </c>
      <c r="I131" s="28">
        <v>0</v>
      </c>
      <c r="J131" s="28">
        <v>0</v>
      </c>
      <c r="K131" s="28">
        <v>0</v>
      </c>
      <c r="L131" s="35">
        <v>0</v>
      </c>
      <c r="M131" s="1">
        <f t="shared" si="8"/>
        <v>0</v>
      </c>
      <c r="N131" s="36">
        <f t="shared" si="9"/>
        <v>0</v>
      </c>
      <c r="O131" s="2"/>
      <c r="P131" s="32">
        <f t="shared" si="7"/>
        <v>0</v>
      </c>
      <c r="Q131" s="33"/>
      <c r="R131" s="34" t="s">
        <v>34</v>
      </c>
    </row>
    <row r="132" spans="2:18" ht="15" customHeight="1" x14ac:dyDescent="0.25">
      <c r="B132" s="27"/>
      <c r="C132" s="28">
        <v>122</v>
      </c>
      <c r="D132" s="28">
        <v>29</v>
      </c>
      <c r="E132" s="28"/>
      <c r="F132" s="29" t="s">
        <v>261</v>
      </c>
      <c r="G132" s="29" t="s">
        <v>262</v>
      </c>
      <c r="H132" s="29" t="s">
        <v>263</v>
      </c>
      <c r="I132" s="29"/>
      <c r="J132" s="29"/>
      <c r="K132" s="30"/>
      <c r="L132" s="35">
        <v>0</v>
      </c>
      <c r="M132" s="1">
        <f t="shared" si="8"/>
        <v>0</v>
      </c>
      <c r="N132" s="36">
        <f t="shared" si="9"/>
        <v>0</v>
      </c>
      <c r="O132" s="2"/>
      <c r="P132" s="32">
        <f t="shared" si="7"/>
        <v>0</v>
      </c>
      <c r="Q132" s="33"/>
      <c r="R132" s="34" t="s">
        <v>34</v>
      </c>
    </row>
    <row r="133" spans="2:18" ht="15" customHeight="1" x14ac:dyDescent="0.25">
      <c r="B133" s="27"/>
      <c r="C133" s="28">
        <v>123</v>
      </c>
      <c r="D133" s="28">
        <v>7</v>
      </c>
      <c r="E133" s="28"/>
      <c r="F133" s="29" t="s">
        <v>264</v>
      </c>
      <c r="G133" s="29" t="s">
        <v>265</v>
      </c>
      <c r="H133" s="29" t="s">
        <v>266</v>
      </c>
      <c r="I133" s="29"/>
      <c r="J133" s="29"/>
      <c r="K133" s="30"/>
      <c r="L133" s="35">
        <v>0</v>
      </c>
      <c r="M133" s="1">
        <f t="shared" si="8"/>
        <v>0</v>
      </c>
      <c r="N133" s="36">
        <f t="shared" si="9"/>
        <v>0</v>
      </c>
      <c r="O133" s="2"/>
      <c r="P133" s="32">
        <f t="shared" si="7"/>
        <v>0</v>
      </c>
      <c r="Q133" s="33"/>
      <c r="R133" s="34" t="s">
        <v>34</v>
      </c>
    </row>
    <row r="134" spans="2:18" ht="15" customHeight="1" x14ac:dyDescent="0.25">
      <c r="B134" s="27"/>
      <c r="C134" s="28">
        <v>124</v>
      </c>
      <c r="D134" s="28">
        <v>7</v>
      </c>
      <c r="E134" s="28"/>
      <c r="F134" s="29" t="s">
        <v>264</v>
      </c>
      <c r="G134" s="29" t="s">
        <v>267</v>
      </c>
      <c r="H134" s="29" t="s">
        <v>268</v>
      </c>
      <c r="I134" s="29"/>
      <c r="J134" s="29"/>
      <c r="K134" s="30"/>
      <c r="L134" s="35">
        <v>0</v>
      </c>
      <c r="M134" s="1">
        <f t="shared" si="8"/>
        <v>0</v>
      </c>
      <c r="N134" s="36">
        <f t="shared" si="9"/>
        <v>0</v>
      </c>
      <c r="O134" s="2"/>
      <c r="P134" s="32">
        <f t="shared" si="7"/>
        <v>0</v>
      </c>
      <c r="Q134" s="33"/>
      <c r="R134" s="34" t="s">
        <v>34</v>
      </c>
    </row>
    <row r="135" spans="2:18" ht="15" customHeight="1" x14ac:dyDescent="0.25">
      <c r="B135" s="27"/>
      <c r="C135" s="28">
        <v>125</v>
      </c>
      <c r="D135" s="28">
        <v>14</v>
      </c>
      <c r="E135" s="28"/>
      <c r="F135" s="29" t="s">
        <v>269</v>
      </c>
      <c r="G135" s="29" t="s">
        <v>270</v>
      </c>
      <c r="H135" s="29" t="s">
        <v>271</v>
      </c>
      <c r="I135" s="29"/>
      <c r="J135" s="29"/>
      <c r="K135" s="30"/>
      <c r="L135" s="35">
        <v>0</v>
      </c>
      <c r="M135" s="1">
        <f t="shared" si="8"/>
        <v>0</v>
      </c>
      <c r="N135" s="36">
        <f t="shared" si="9"/>
        <v>0</v>
      </c>
      <c r="O135" s="2"/>
      <c r="P135" s="32">
        <f t="shared" si="7"/>
        <v>0</v>
      </c>
      <c r="Q135" s="33"/>
      <c r="R135" s="34" t="s">
        <v>34</v>
      </c>
    </row>
    <row r="136" spans="2:18" ht="15" customHeight="1" x14ac:dyDescent="0.25">
      <c r="B136" s="27"/>
      <c r="C136" s="28">
        <v>126</v>
      </c>
      <c r="D136" s="28">
        <v>14</v>
      </c>
      <c r="E136" s="28"/>
      <c r="F136" s="29" t="s">
        <v>269</v>
      </c>
      <c r="G136" s="29" t="s">
        <v>267</v>
      </c>
      <c r="H136" s="29" t="s">
        <v>272</v>
      </c>
      <c r="I136" s="29"/>
      <c r="J136" s="29"/>
      <c r="K136" s="30"/>
      <c r="L136" s="35">
        <v>0</v>
      </c>
      <c r="M136" s="1">
        <f t="shared" si="8"/>
        <v>0</v>
      </c>
      <c r="N136" s="36">
        <f t="shared" si="9"/>
        <v>0</v>
      </c>
      <c r="O136" s="2"/>
      <c r="P136" s="32">
        <f t="shared" si="7"/>
        <v>0</v>
      </c>
      <c r="Q136" s="33"/>
      <c r="R136" s="34" t="s">
        <v>34</v>
      </c>
    </row>
    <row r="137" spans="2:18" ht="15" customHeight="1" x14ac:dyDescent="0.25">
      <c r="B137" s="27"/>
      <c r="C137" s="46">
        <v>127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28">
        <v>0</v>
      </c>
      <c r="J137" s="28">
        <v>0</v>
      </c>
      <c r="K137" s="28">
        <v>0</v>
      </c>
      <c r="L137" s="35">
        <v>0</v>
      </c>
      <c r="M137" s="1">
        <f t="shared" si="8"/>
        <v>0</v>
      </c>
      <c r="N137" s="36">
        <f t="shared" si="9"/>
        <v>0</v>
      </c>
      <c r="O137" s="2"/>
      <c r="P137" s="32">
        <f t="shared" si="7"/>
        <v>0</v>
      </c>
      <c r="Q137" s="33"/>
      <c r="R137" s="34" t="s">
        <v>34</v>
      </c>
    </row>
    <row r="138" spans="2:18" ht="15" customHeight="1" x14ac:dyDescent="0.25">
      <c r="B138" s="27"/>
      <c r="C138" s="46">
        <v>128</v>
      </c>
      <c r="D138" s="46">
        <v>1</v>
      </c>
      <c r="E138" s="46"/>
      <c r="F138" s="47" t="s">
        <v>273</v>
      </c>
      <c r="G138" s="47" t="s">
        <v>274</v>
      </c>
      <c r="H138" s="47" t="s">
        <v>275</v>
      </c>
      <c r="I138" s="29"/>
      <c r="J138" s="29" t="s">
        <v>377</v>
      </c>
      <c r="K138" s="30">
        <v>209.56</v>
      </c>
      <c r="L138" s="35">
        <v>0</v>
      </c>
      <c r="M138" s="1">
        <f t="shared" si="8"/>
        <v>209.56</v>
      </c>
      <c r="N138" s="36">
        <f t="shared" si="9"/>
        <v>209.56</v>
      </c>
      <c r="O138" s="2"/>
      <c r="P138" s="32">
        <f t="shared" si="7"/>
        <v>209.56</v>
      </c>
      <c r="Q138" s="33"/>
      <c r="R138" s="34" t="s">
        <v>34</v>
      </c>
    </row>
    <row r="139" spans="2:18" ht="15" customHeight="1" x14ac:dyDescent="0.25">
      <c r="B139" s="27"/>
      <c r="C139" s="46">
        <v>129</v>
      </c>
      <c r="D139" s="46">
        <v>1</v>
      </c>
      <c r="E139" s="46"/>
      <c r="F139" s="47" t="s">
        <v>276</v>
      </c>
      <c r="G139" s="47" t="s">
        <v>277</v>
      </c>
      <c r="H139" s="47" t="s">
        <v>278</v>
      </c>
      <c r="I139" s="29"/>
      <c r="J139" s="29" t="s">
        <v>377</v>
      </c>
      <c r="K139" s="30">
        <v>137.69</v>
      </c>
      <c r="L139" s="35">
        <v>0</v>
      </c>
      <c r="M139" s="1">
        <f t="shared" ref="M139:M200" si="10">SUM(100-L139)/100*K139</f>
        <v>137.69</v>
      </c>
      <c r="N139" s="36">
        <f t="shared" ref="N139:N200" si="11">SUM(D139*M139)</f>
        <v>137.69</v>
      </c>
      <c r="O139" s="2"/>
      <c r="P139" s="32">
        <f t="shared" si="7"/>
        <v>137.69</v>
      </c>
      <c r="Q139" s="33"/>
      <c r="R139" s="34" t="s">
        <v>34</v>
      </c>
    </row>
    <row r="140" spans="2:18" ht="15" customHeight="1" x14ac:dyDescent="0.25">
      <c r="B140" s="27"/>
      <c r="C140" s="46">
        <v>130</v>
      </c>
      <c r="D140" s="46">
        <v>0</v>
      </c>
      <c r="E140" s="46">
        <v>0</v>
      </c>
      <c r="F140" s="46">
        <v>0</v>
      </c>
      <c r="G140" s="46">
        <v>0</v>
      </c>
      <c r="H140" s="46">
        <v>0</v>
      </c>
      <c r="I140" s="28">
        <v>0</v>
      </c>
      <c r="J140" s="28">
        <v>0</v>
      </c>
      <c r="K140" s="28">
        <v>0</v>
      </c>
      <c r="L140" s="35">
        <v>0</v>
      </c>
      <c r="M140" s="1">
        <f t="shared" si="10"/>
        <v>0</v>
      </c>
      <c r="N140" s="36">
        <f t="shared" si="11"/>
        <v>0</v>
      </c>
      <c r="O140" s="2"/>
      <c r="P140" s="32">
        <f t="shared" ref="P140:P200" si="12">ROUND(SUM((O140/100+1)*N140),2)</f>
        <v>0</v>
      </c>
      <c r="Q140" s="33"/>
      <c r="R140" s="34" t="s">
        <v>34</v>
      </c>
    </row>
    <row r="141" spans="2:18" ht="15" customHeight="1" x14ac:dyDescent="0.25">
      <c r="B141" s="27"/>
      <c r="C141" s="46">
        <v>131</v>
      </c>
      <c r="D141" s="46">
        <v>1</v>
      </c>
      <c r="E141" s="46"/>
      <c r="F141" s="47" t="s">
        <v>279</v>
      </c>
      <c r="G141" s="47" t="s">
        <v>280</v>
      </c>
      <c r="H141" s="47" t="s">
        <v>281</v>
      </c>
      <c r="I141" s="29"/>
      <c r="J141" s="29"/>
      <c r="K141" s="30"/>
      <c r="L141" s="35">
        <v>0</v>
      </c>
      <c r="M141" s="1">
        <f t="shared" si="10"/>
        <v>0</v>
      </c>
      <c r="N141" s="36">
        <f t="shared" si="11"/>
        <v>0</v>
      </c>
      <c r="O141" s="2"/>
      <c r="P141" s="32">
        <f t="shared" si="12"/>
        <v>0</v>
      </c>
      <c r="Q141" s="33"/>
      <c r="R141" s="34" t="s">
        <v>34</v>
      </c>
    </row>
    <row r="142" spans="2:18" ht="15" customHeight="1" x14ac:dyDescent="0.25">
      <c r="B142" s="27"/>
      <c r="C142" s="46">
        <v>132</v>
      </c>
      <c r="D142" s="46">
        <v>0</v>
      </c>
      <c r="E142" s="46">
        <v>0</v>
      </c>
      <c r="F142" s="46">
        <v>0</v>
      </c>
      <c r="G142" s="46">
        <v>0</v>
      </c>
      <c r="H142" s="46">
        <v>0</v>
      </c>
      <c r="I142" s="28">
        <v>0</v>
      </c>
      <c r="J142" s="28">
        <v>0</v>
      </c>
      <c r="K142" s="28">
        <v>0</v>
      </c>
      <c r="L142" s="35">
        <v>0</v>
      </c>
      <c r="M142" s="1">
        <f t="shared" si="10"/>
        <v>0</v>
      </c>
      <c r="N142" s="36">
        <f t="shared" si="11"/>
        <v>0</v>
      </c>
      <c r="O142" s="2"/>
      <c r="P142" s="32">
        <f t="shared" si="12"/>
        <v>0</v>
      </c>
      <c r="Q142" s="33"/>
      <c r="R142" s="34" t="s">
        <v>34</v>
      </c>
    </row>
    <row r="143" spans="2:18" ht="15" customHeight="1" x14ac:dyDescent="0.25">
      <c r="B143" s="27"/>
      <c r="C143" s="46">
        <v>133</v>
      </c>
      <c r="D143" s="46">
        <v>0</v>
      </c>
      <c r="E143" s="46">
        <v>0</v>
      </c>
      <c r="F143" s="46">
        <v>0</v>
      </c>
      <c r="G143" s="46">
        <v>0</v>
      </c>
      <c r="H143" s="46">
        <v>0</v>
      </c>
      <c r="I143" s="28">
        <v>0</v>
      </c>
      <c r="J143" s="28">
        <v>0</v>
      </c>
      <c r="K143" s="28">
        <v>0</v>
      </c>
      <c r="L143" s="35">
        <v>0</v>
      </c>
      <c r="M143" s="1">
        <f t="shared" si="10"/>
        <v>0</v>
      </c>
      <c r="N143" s="36">
        <f t="shared" si="11"/>
        <v>0</v>
      </c>
      <c r="O143" s="2"/>
      <c r="P143" s="32">
        <f t="shared" si="12"/>
        <v>0</v>
      </c>
      <c r="Q143" s="33"/>
      <c r="R143" s="34" t="s">
        <v>34</v>
      </c>
    </row>
    <row r="144" spans="2:18" ht="15" customHeight="1" x14ac:dyDescent="0.25">
      <c r="B144" s="27"/>
      <c r="C144" s="46">
        <v>134</v>
      </c>
      <c r="D144" s="46">
        <v>5</v>
      </c>
      <c r="E144" s="46"/>
      <c r="F144" s="47" t="s">
        <v>282</v>
      </c>
      <c r="G144" s="47" t="s">
        <v>283</v>
      </c>
      <c r="H144" s="47" t="s">
        <v>284</v>
      </c>
      <c r="I144" s="29"/>
      <c r="J144" s="29"/>
      <c r="K144" s="30"/>
      <c r="L144" s="35">
        <v>0</v>
      </c>
      <c r="M144" s="1">
        <f t="shared" si="10"/>
        <v>0</v>
      </c>
      <c r="N144" s="36">
        <f t="shared" si="11"/>
        <v>0</v>
      </c>
      <c r="O144" s="2"/>
      <c r="P144" s="32">
        <f t="shared" si="12"/>
        <v>0</v>
      </c>
      <c r="Q144" s="33"/>
      <c r="R144" s="34" t="s">
        <v>34</v>
      </c>
    </row>
    <row r="145" spans="2:18" ht="15" customHeight="1" x14ac:dyDescent="0.25">
      <c r="B145" s="27"/>
      <c r="C145" s="46">
        <v>135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28">
        <v>0</v>
      </c>
      <c r="J145" s="28">
        <v>0</v>
      </c>
      <c r="K145" s="28">
        <v>0</v>
      </c>
      <c r="L145" s="35">
        <v>0</v>
      </c>
      <c r="M145" s="1">
        <f t="shared" si="10"/>
        <v>0</v>
      </c>
      <c r="N145" s="36">
        <f t="shared" si="11"/>
        <v>0</v>
      </c>
      <c r="O145" s="2"/>
      <c r="P145" s="32">
        <f t="shared" si="12"/>
        <v>0</v>
      </c>
      <c r="Q145" s="33"/>
      <c r="R145" s="34" t="s">
        <v>34</v>
      </c>
    </row>
    <row r="146" spans="2:18" ht="15" customHeight="1" x14ac:dyDescent="0.25">
      <c r="B146" s="27"/>
      <c r="C146" s="46">
        <v>136</v>
      </c>
      <c r="D146" s="46">
        <v>2</v>
      </c>
      <c r="E146" s="46"/>
      <c r="F146" s="47" t="s">
        <v>285</v>
      </c>
      <c r="G146" s="47" t="s">
        <v>286</v>
      </c>
      <c r="H146" s="47" t="s">
        <v>287</v>
      </c>
      <c r="I146" s="29"/>
      <c r="J146" s="29"/>
      <c r="K146" s="30"/>
      <c r="L146" s="35">
        <v>0</v>
      </c>
      <c r="M146" s="1">
        <f t="shared" si="10"/>
        <v>0</v>
      </c>
      <c r="N146" s="36">
        <f t="shared" si="11"/>
        <v>0</v>
      </c>
      <c r="O146" s="2"/>
      <c r="P146" s="32">
        <f t="shared" si="12"/>
        <v>0</v>
      </c>
      <c r="Q146" s="33"/>
      <c r="R146" s="34" t="s">
        <v>34</v>
      </c>
    </row>
    <row r="147" spans="2:18" ht="15" customHeight="1" x14ac:dyDescent="0.25">
      <c r="B147" s="27"/>
      <c r="C147" s="46">
        <v>137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28">
        <v>0</v>
      </c>
      <c r="J147" s="28">
        <v>0</v>
      </c>
      <c r="K147" s="28">
        <v>0</v>
      </c>
      <c r="L147" s="35">
        <v>0</v>
      </c>
      <c r="M147" s="1">
        <f t="shared" si="10"/>
        <v>0</v>
      </c>
      <c r="N147" s="36">
        <f t="shared" si="11"/>
        <v>0</v>
      </c>
      <c r="O147" s="2"/>
      <c r="P147" s="32">
        <f t="shared" si="12"/>
        <v>0</v>
      </c>
      <c r="Q147" s="33"/>
      <c r="R147" s="34" t="s">
        <v>34</v>
      </c>
    </row>
    <row r="148" spans="2:18" ht="15" customHeight="1" x14ac:dyDescent="0.25">
      <c r="B148" s="27"/>
      <c r="C148" s="28">
        <v>138</v>
      </c>
      <c r="D148" s="28">
        <v>5</v>
      </c>
      <c r="E148" s="28"/>
      <c r="F148" s="29" t="s">
        <v>288</v>
      </c>
      <c r="G148" s="29" t="s">
        <v>289</v>
      </c>
      <c r="H148" s="29" t="s">
        <v>290</v>
      </c>
      <c r="I148" s="29"/>
      <c r="J148" s="29"/>
      <c r="K148" s="30"/>
      <c r="L148" s="35">
        <v>0</v>
      </c>
      <c r="M148" s="1">
        <f t="shared" si="10"/>
        <v>0</v>
      </c>
      <c r="N148" s="36">
        <f t="shared" si="11"/>
        <v>0</v>
      </c>
      <c r="O148" s="2"/>
      <c r="P148" s="32">
        <f t="shared" si="12"/>
        <v>0</v>
      </c>
      <c r="Q148" s="33"/>
      <c r="R148" s="34" t="s">
        <v>34</v>
      </c>
    </row>
    <row r="149" spans="2:18" ht="15" customHeight="1" x14ac:dyDescent="0.25">
      <c r="B149" s="27"/>
      <c r="C149" s="46">
        <v>139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28">
        <v>0</v>
      </c>
      <c r="J149" s="28">
        <v>0</v>
      </c>
      <c r="K149" s="28">
        <v>0</v>
      </c>
      <c r="L149" s="35">
        <v>0</v>
      </c>
      <c r="M149" s="1">
        <f t="shared" si="10"/>
        <v>0</v>
      </c>
      <c r="N149" s="36">
        <f t="shared" si="11"/>
        <v>0</v>
      </c>
      <c r="O149" s="2"/>
      <c r="P149" s="32">
        <f t="shared" si="12"/>
        <v>0</v>
      </c>
      <c r="Q149" s="33"/>
      <c r="R149" s="34" t="s">
        <v>34</v>
      </c>
    </row>
    <row r="150" spans="2:18" ht="15" customHeight="1" x14ac:dyDescent="0.25">
      <c r="B150" s="27"/>
      <c r="C150" s="28">
        <v>140</v>
      </c>
      <c r="D150" s="28">
        <v>1</v>
      </c>
      <c r="E150" s="28"/>
      <c r="F150" s="29" t="s">
        <v>291</v>
      </c>
      <c r="G150" s="29" t="s">
        <v>292</v>
      </c>
      <c r="H150" s="29" t="s">
        <v>293</v>
      </c>
      <c r="I150" s="29"/>
      <c r="J150" s="29"/>
      <c r="K150" s="30"/>
      <c r="L150" s="35">
        <v>0</v>
      </c>
      <c r="M150" s="1">
        <f t="shared" si="10"/>
        <v>0</v>
      </c>
      <c r="N150" s="36">
        <f t="shared" si="11"/>
        <v>0</v>
      </c>
      <c r="O150" s="2"/>
      <c r="P150" s="32">
        <f t="shared" si="12"/>
        <v>0</v>
      </c>
      <c r="Q150" s="33"/>
      <c r="R150" s="34" t="s">
        <v>34</v>
      </c>
    </row>
    <row r="151" spans="2:18" ht="15" customHeight="1" x14ac:dyDescent="0.25">
      <c r="B151" s="27"/>
      <c r="C151" s="46">
        <v>141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28">
        <v>0</v>
      </c>
      <c r="J151" s="28">
        <v>0</v>
      </c>
      <c r="K151" s="28">
        <v>0</v>
      </c>
      <c r="L151" s="35">
        <v>0</v>
      </c>
      <c r="M151" s="1">
        <f t="shared" si="10"/>
        <v>0</v>
      </c>
      <c r="N151" s="36">
        <f t="shared" si="11"/>
        <v>0</v>
      </c>
      <c r="O151" s="2"/>
      <c r="P151" s="32">
        <f t="shared" si="12"/>
        <v>0</v>
      </c>
      <c r="Q151" s="33"/>
      <c r="R151" s="34" t="s">
        <v>34</v>
      </c>
    </row>
    <row r="152" spans="2:18" ht="15" customHeight="1" x14ac:dyDescent="0.25">
      <c r="B152" s="27"/>
      <c r="C152" s="28">
        <v>142</v>
      </c>
      <c r="D152" s="28">
        <v>5</v>
      </c>
      <c r="E152" s="28"/>
      <c r="F152" s="29" t="s">
        <v>294</v>
      </c>
      <c r="G152" s="29" t="s">
        <v>295</v>
      </c>
      <c r="H152" s="29" t="s">
        <v>296</v>
      </c>
      <c r="I152" s="29"/>
      <c r="J152" s="29"/>
      <c r="K152" s="30"/>
      <c r="L152" s="35">
        <v>0</v>
      </c>
      <c r="M152" s="1">
        <f t="shared" si="10"/>
        <v>0</v>
      </c>
      <c r="N152" s="36">
        <f t="shared" si="11"/>
        <v>0</v>
      </c>
      <c r="O152" s="2"/>
      <c r="P152" s="32">
        <f t="shared" si="12"/>
        <v>0</v>
      </c>
      <c r="Q152" s="33"/>
      <c r="R152" s="34" t="s">
        <v>34</v>
      </c>
    </row>
    <row r="153" spans="2:18" ht="15" customHeight="1" x14ac:dyDescent="0.25">
      <c r="B153" s="27"/>
      <c r="C153" s="28">
        <v>143</v>
      </c>
      <c r="D153" s="28">
        <v>5</v>
      </c>
      <c r="E153" s="28"/>
      <c r="F153" s="29" t="s">
        <v>297</v>
      </c>
      <c r="G153" s="29" t="s">
        <v>298</v>
      </c>
      <c r="H153" s="29" t="s">
        <v>299</v>
      </c>
      <c r="I153" s="29"/>
      <c r="J153" s="29"/>
      <c r="K153" s="30"/>
      <c r="L153" s="35">
        <v>0</v>
      </c>
      <c r="M153" s="1">
        <f t="shared" si="10"/>
        <v>0</v>
      </c>
      <c r="N153" s="36">
        <f t="shared" si="11"/>
        <v>0</v>
      </c>
      <c r="O153" s="2"/>
      <c r="P153" s="32">
        <f t="shared" si="12"/>
        <v>0</v>
      </c>
      <c r="Q153" s="33"/>
      <c r="R153" s="34" t="s">
        <v>34</v>
      </c>
    </row>
    <row r="154" spans="2:18" ht="15" customHeight="1" x14ac:dyDescent="0.25">
      <c r="B154" s="27"/>
      <c r="C154" s="28">
        <v>144</v>
      </c>
      <c r="D154" s="28">
        <v>1</v>
      </c>
      <c r="E154" s="28"/>
      <c r="F154" s="29" t="s">
        <v>300</v>
      </c>
      <c r="G154" s="29" t="s">
        <v>301</v>
      </c>
      <c r="H154" s="29" t="s">
        <v>302</v>
      </c>
      <c r="I154" s="29"/>
      <c r="J154" s="29"/>
      <c r="K154" s="30"/>
      <c r="L154" s="35">
        <v>0</v>
      </c>
      <c r="M154" s="1">
        <f t="shared" si="10"/>
        <v>0</v>
      </c>
      <c r="N154" s="36">
        <f t="shared" si="11"/>
        <v>0</v>
      </c>
      <c r="O154" s="2"/>
      <c r="P154" s="32">
        <f t="shared" si="12"/>
        <v>0</v>
      </c>
      <c r="Q154" s="33"/>
      <c r="R154" s="34" t="s">
        <v>34</v>
      </c>
    </row>
    <row r="155" spans="2:18" ht="15" customHeight="1" x14ac:dyDescent="0.25">
      <c r="B155" s="27"/>
      <c r="C155" s="28">
        <v>145</v>
      </c>
      <c r="D155" s="28">
        <v>1</v>
      </c>
      <c r="E155" s="28"/>
      <c r="F155" s="29" t="s">
        <v>303</v>
      </c>
      <c r="G155" s="29" t="s">
        <v>304</v>
      </c>
      <c r="H155" s="29" t="s">
        <v>305</v>
      </c>
      <c r="I155" s="29"/>
      <c r="J155" s="29"/>
      <c r="K155" s="30"/>
      <c r="L155" s="35">
        <v>0</v>
      </c>
      <c r="M155" s="1">
        <f t="shared" si="10"/>
        <v>0</v>
      </c>
      <c r="N155" s="36">
        <f t="shared" si="11"/>
        <v>0</v>
      </c>
      <c r="O155" s="2"/>
      <c r="P155" s="37">
        <f t="shared" si="12"/>
        <v>0</v>
      </c>
      <c r="Q155" s="33"/>
      <c r="R155" s="34" t="s">
        <v>34</v>
      </c>
    </row>
    <row r="156" spans="2:18" ht="15" customHeight="1" x14ac:dyDescent="0.25">
      <c r="B156" s="27"/>
      <c r="C156" s="46">
        <v>146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28">
        <v>0</v>
      </c>
      <c r="J156" s="28">
        <v>0</v>
      </c>
      <c r="K156" s="28">
        <v>0</v>
      </c>
      <c r="L156" s="35">
        <v>0</v>
      </c>
      <c r="M156" s="1">
        <f t="shared" si="10"/>
        <v>0</v>
      </c>
      <c r="N156" s="36">
        <f t="shared" si="11"/>
        <v>0</v>
      </c>
      <c r="O156" s="2"/>
      <c r="P156" s="32">
        <f t="shared" si="12"/>
        <v>0</v>
      </c>
      <c r="Q156" s="33"/>
      <c r="R156" s="34" t="s">
        <v>34</v>
      </c>
    </row>
    <row r="157" spans="2:18" ht="15" customHeight="1" x14ac:dyDescent="0.25">
      <c r="B157" s="27"/>
      <c r="C157" s="28">
        <v>147</v>
      </c>
      <c r="D157" s="28">
        <v>16</v>
      </c>
      <c r="E157" s="28"/>
      <c r="F157" s="29" t="s">
        <v>306</v>
      </c>
      <c r="G157" s="29" t="s">
        <v>307</v>
      </c>
      <c r="H157" s="29" t="s">
        <v>308</v>
      </c>
      <c r="I157" s="29"/>
      <c r="J157" s="29"/>
      <c r="K157" s="30"/>
      <c r="L157" s="35">
        <v>0</v>
      </c>
      <c r="M157" s="1">
        <f t="shared" si="10"/>
        <v>0</v>
      </c>
      <c r="N157" s="36">
        <f t="shared" si="11"/>
        <v>0</v>
      </c>
      <c r="O157" s="2"/>
      <c r="P157" s="32">
        <f t="shared" si="12"/>
        <v>0</v>
      </c>
      <c r="Q157" s="33"/>
      <c r="R157" s="34" t="s">
        <v>34</v>
      </c>
    </row>
    <row r="158" spans="2:18" ht="15" customHeight="1" x14ac:dyDescent="0.25">
      <c r="B158" s="27"/>
      <c r="C158" s="28">
        <v>148</v>
      </c>
      <c r="D158" s="28">
        <v>16</v>
      </c>
      <c r="E158" s="28"/>
      <c r="F158" s="29" t="s">
        <v>309</v>
      </c>
      <c r="G158" s="29" t="s">
        <v>310</v>
      </c>
      <c r="H158" s="29" t="s">
        <v>311</v>
      </c>
      <c r="I158" s="29"/>
      <c r="J158" s="29"/>
      <c r="K158" s="38"/>
      <c r="L158" s="35">
        <v>0</v>
      </c>
      <c r="M158" s="1">
        <f t="shared" ref="M158:M199" si="13">SUM(100-L158)/100*K158</f>
        <v>0</v>
      </c>
      <c r="N158" s="36">
        <f t="shared" ref="N158:N199" si="14">SUM(D158*M158)</f>
        <v>0</v>
      </c>
      <c r="O158" s="2"/>
      <c r="P158" s="32">
        <f t="shared" ref="P158:P199" si="15">ROUND(SUM((O158/100+1)*N158),2)</f>
        <v>0</v>
      </c>
      <c r="Q158" s="33"/>
      <c r="R158" s="34" t="s">
        <v>34</v>
      </c>
    </row>
    <row r="159" spans="2:18" ht="15" customHeight="1" x14ac:dyDescent="0.25">
      <c r="B159" s="27"/>
      <c r="C159" s="29">
        <v>149</v>
      </c>
      <c r="D159" s="29">
        <v>21</v>
      </c>
      <c r="E159" s="29"/>
      <c r="F159" s="29" t="s">
        <v>312</v>
      </c>
      <c r="G159" s="29" t="s">
        <v>313</v>
      </c>
      <c r="H159" s="29" t="s">
        <v>311</v>
      </c>
      <c r="I159" s="29"/>
      <c r="J159" s="29"/>
      <c r="K159" s="29"/>
      <c r="L159" s="35">
        <v>0</v>
      </c>
      <c r="M159" s="1">
        <f t="shared" si="13"/>
        <v>0</v>
      </c>
      <c r="N159" s="36">
        <f t="shared" si="14"/>
        <v>0</v>
      </c>
      <c r="O159" s="2"/>
      <c r="P159" s="32">
        <f t="shared" si="15"/>
        <v>0</v>
      </c>
      <c r="Q159" s="33"/>
      <c r="R159" s="34" t="s">
        <v>34</v>
      </c>
    </row>
    <row r="160" spans="2:18" ht="15" customHeight="1" x14ac:dyDescent="0.25">
      <c r="B160" s="27"/>
      <c r="C160" s="47">
        <v>150</v>
      </c>
      <c r="D160" s="47">
        <v>0</v>
      </c>
      <c r="E160" s="47">
        <v>0</v>
      </c>
      <c r="F160" s="47">
        <v>0</v>
      </c>
      <c r="G160" s="47">
        <v>0</v>
      </c>
      <c r="H160" s="47">
        <v>0</v>
      </c>
      <c r="I160" s="29">
        <v>0</v>
      </c>
      <c r="J160" s="29">
        <v>0</v>
      </c>
      <c r="K160" s="29">
        <v>0</v>
      </c>
      <c r="L160" s="35">
        <v>0</v>
      </c>
      <c r="M160" s="1">
        <f t="shared" si="13"/>
        <v>0</v>
      </c>
      <c r="N160" s="36">
        <f t="shared" si="14"/>
        <v>0</v>
      </c>
      <c r="O160" s="2"/>
      <c r="P160" s="32">
        <f t="shared" si="15"/>
        <v>0</v>
      </c>
      <c r="Q160" s="33"/>
      <c r="R160" s="34" t="s">
        <v>34</v>
      </c>
    </row>
    <row r="161" spans="2:18" ht="15" customHeight="1" x14ac:dyDescent="0.25">
      <c r="B161" s="27"/>
      <c r="C161" s="29">
        <v>151</v>
      </c>
      <c r="D161" s="29">
        <v>3</v>
      </c>
      <c r="E161" s="29"/>
      <c r="F161" s="29" t="s">
        <v>314</v>
      </c>
      <c r="G161" s="29" t="s">
        <v>315</v>
      </c>
      <c r="H161" s="29" t="s">
        <v>316</v>
      </c>
      <c r="I161" s="29"/>
      <c r="J161" s="29"/>
      <c r="K161" s="29"/>
      <c r="L161" s="35">
        <v>0</v>
      </c>
      <c r="M161" s="1">
        <f t="shared" si="13"/>
        <v>0</v>
      </c>
      <c r="N161" s="36">
        <f t="shared" si="14"/>
        <v>0</v>
      </c>
      <c r="O161" s="2"/>
      <c r="P161" s="32">
        <f t="shared" si="15"/>
        <v>0</v>
      </c>
      <c r="Q161" s="33"/>
      <c r="R161" s="34" t="s">
        <v>34</v>
      </c>
    </row>
    <row r="162" spans="2:18" ht="15" customHeight="1" x14ac:dyDescent="0.25">
      <c r="B162" s="27"/>
      <c r="C162" s="29">
        <v>152</v>
      </c>
      <c r="D162" s="29">
        <v>3</v>
      </c>
      <c r="E162" s="29"/>
      <c r="F162" s="29" t="s">
        <v>317</v>
      </c>
      <c r="G162" s="29" t="s">
        <v>318</v>
      </c>
      <c r="H162" s="29" t="s">
        <v>319</v>
      </c>
      <c r="I162" s="29"/>
      <c r="J162" s="29"/>
      <c r="K162" s="29"/>
      <c r="L162" s="35">
        <v>0</v>
      </c>
      <c r="M162" s="1">
        <f t="shared" si="13"/>
        <v>0</v>
      </c>
      <c r="N162" s="36">
        <f t="shared" si="14"/>
        <v>0</v>
      </c>
      <c r="O162" s="2"/>
      <c r="P162" s="32">
        <f t="shared" si="15"/>
        <v>0</v>
      </c>
      <c r="Q162" s="33"/>
      <c r="R162" s="34" t="s">
        <v>34</v>
      </c>
    </row>
    <row r="163" spans="2:18" ht="15" customHeight="1" x14ac:dyDescent="0.25">
      <c r="B163" s="27"/>
      <c r="C163" s="29">
        <v>153</v>
      </c>
      <c r="D163" s="29">
        <v>2</v>
      </c>
      <c r="E163" s="29"/>
      <c r="F163" s="29" t="s">
        <v>317</v>
      </c>
      <c r="G163" s="29" t="s">
        <v>320</v>
      </c>
      <c r="H163" s="29" t="s">
        <v>321</v>
      </c>
      <c r="I163" s="29"/>
      <c r="J163" s="29"/>
      <c r="K163" s="29"/>
      <c r="L163" s="35">
        <v>0</v>
      </c>
      <c r="M163" s="1">
        <f t="shared" si="13"/>
        <v>0</v>
      </c>
      <c r="N163" s="36">
        <f t="shared" si="14"/>
        <v>0</v>
      </c>
      <c r="O163" s="2"/>
      <c r="P163" s="32">
        <f t="shared" si="15"/>
        <v>0</v>
      </c>
      <c r="Q163" s="33"/>
      <c r="R163" s="34" t="s">
        <v>34</v>
      </c>
    </row>
    <row r="164" spans="2:18" ht="15" customHeight="1" x14ac:dyDescent="0.25">
      <c r="B164" s="27"/>
      <c r="C164" s="47">
        <v>154</v>
      </c>
      <c r="D164" s="47">
        <v>0</v>
      </c>
      <c r="E164" s="47">
        <v>0</v>
      </c>
      <c r="F164" s="47">
        <v>0</v>
      </c>
      <c r="G164" s="47">
        <v>0</v>
      </c>
      <c r="H164" s="47">
        <v>0</v>
      </c>
      <c r="I164" s="29">
        <v>0</v>
      </c>
      <c r="J164" s="29">
        <v>0</v>
      </c>
      <c r="K164" s="29">
        <v>0</v>
      </c>
      <c r="L164" s="35">
        <v>0</v>
      </c>
      <c r="M164" s="1">
        <f t="shared" si="13"/>
        <v>0</v>
      </c>
      <c r="N164" s="36">
        <f t="shared" si="14"/>
        <v>0</v>
      </c>
      <c r="O164" s="2"/>
      <c r="P164" s="32">
        <f t="shared" si="15"/>
        <v>0</v>
      </c>
      <c r="Q164" s="33"/>
      <c r="R164" s="34" t="s">
        <v>34</v>
      </c>
    </row>
    <row r="165" spans="2:18" ht="15" customHeight="1" x14ac:dyDescent="0.25">
      <c r="B165" s="27"/>
      <c r="C165" s="29">
        <v>155</v>
      </c>
      <c r="D165" s="29">
        <v>1</v>
      </c>
      <c r="E165" s="29"/>
      <c r="F165" s="29" t="s">
        <v>322</v>
      </c>
      <c r="G165" s="29" t="s">
        <v>323</v>
      </c>
      <c r="H165" s="29" t="s">
        <v>324</v>
      </c>
      <c r="I165" s="29"/>
      <c r="J165" s="29"/>
      <c r="K165" s="29"/>
      <c r="L165" s="35">
        <v>0</v>
      </c>
      <c r="M165" s="1">
        <f t="shared" si="13"/>
        <v>0</v>
      </c>
      <c r="N165" s="36">
        <f t="shared" si="14"/>
        <v>0</v>
      </c>
      <c r="O165" s="2"/>
      <c r="P165" s="32">
        <f t="shared" si="15"/>
        <v>0</v>
      </c>
      <c r="Q165" s="33"/>
      <c r="R165" s="34" t="s">
        <v>34</v>
      </c>
    </row>
    <row r="166" spans="2:18" ht="15" customHeight="1" x14ac:dyDescent="0.25">
      <c r="B166" s="27"/>
      <c r="C166" s="29">
        <v>156</v>
      </c>
      <c r="D166" s="29">
        <v>1</v>
      </c>
      <c r="E166" s="29"/>
      <c r="F166" s="29" t="s">
        <v>325</v>
      </c>
      <c r="G166" s="29" t="s">
        <v>326</v>
      </c>
      <c r="H166" s="29" t="s">
        <v>327</v>
      </c>
      <c r="I166" s="29"/>
      <c r="J166" s="29"/>
      <c r="K166" s="29"/>
      <c r="L166" s="35">
        <v>0</v>
      </c>
      <c r="M166" s="1">
        <f t="shared" si="13"/>
        <v>0</v>
      </c>
      <c r="N166" s="36">
        <f t="shared" si="14"/>
        <v>0</v>
      </c>
      <c r="O166" s="2"/>
      <c r="P166" s="32">
        <f t="shared" si="15"/>
        <v>0</v>
      </c>
      <c r="Q166" s="33"/>
      <c r="R166" s="34" t="s">
        <v>34</v>
      </c>
    </row>
    <row r="167" spans="2:18" ht="15" customHeight="1" x14ac:dyDescent="0.25">
      <c r="B167" s="27"/>
      <c r="C167" s="29">
        <v>157</v>
      </c>
      <c r="D167" s="29">
        <v>1</v>
      </c>
      <c r="E167" s="29"/>
      <c r="F167" s="29" t="s">
        <v>325</v>
      </c>
      <c r="G167" s="29" t="s">
        <v>328</v>
      </c>
      <c r="H167" s="29" t="s">
        <v>329</v>
      </c>
      <c r="I167" s="29"/>
      <c r="J167" s="29"/>
      <c r="K167" s="29"/>
      <c r="L167" s="35">
        <v>0</v>
      </c>
      <c r="M167" s="1">
        <f t="shared" si="13"/>
        <v>0</v>
      </c>
      <c r="N167" s="36">
        <f t="shared" si="14"/>
        <v>0</v>
      </c>
      <c r="O167" s="2"/>
      <c r="P167" s="32">
        <f t="shared" si="15"/>
        <v>0</v>
      </c>
      <c r="Q167" s="33"/>
      <c r="R167" s="34" t="s">
        <v>34</v>
      </c>
    </row>
    <row r="168" spans="2:18" ht="15" customHeight="1" x14ac:dyDescent="0.25">
      <c r="B168" s="27"/>
      <c r="C168" s="47">
        <v>158</v>
      </c>
      <c r="D168" s="47">
        <v>0</v>
      </c>
      <c r="E168" s="47">
        <v>0</v>
      </c>
      <c r="F168" s="47">
        <v>0</v>
      </c>
      <c r="G168" s="47">
        <v>0</v>
      </c>
      <c r="H168" s="47">
        <v>0</v>
      </c>
      <c r="I168" s="29">
        <v>0</v>
      </c>
      <c r="J168" s="29">
        <v>0</v>
      </c>
      <c r="K168" s="29">
        <v>0</v>
      </c>
      <c r="L168" s="35">
        <v>0</v>
      </c>
      <c r="M168" s="1">
        <f t="shared" si="13"/>
        <v>0</v>
      </c>
      <c r="N168" s="36">
        <f t="shared" si="14"/>
        <v>0</v>
      </c>
      <c r="O168" s="2"/>
      <c r="P168" s="32">
        <f t="shared" si="15"/>
        <v>0</v>
      </c>
      <c r="Q168" s="33"/>
      <c r="R168" s="34" t="s">
        <v>34</v>
      </c>
    </row>
    <row r="169" spans="2:18" ht="15" customHeight="1" x14ac:dyDescent="0.25">
      <c r="B169" s="27"/>
      <c r="C169" s="29">
        <v>159</v>
      </c>
      <c r="D169" s="29">
        <v>1</v>
      </c>
      <c r="E169" s="29"/>
      <c r="F169" s="29" t="s">
        <v>330</v>
      </c>
      <c r="G169" s="29" t="s">
        <v>331</v>
      </c>
      <c r="H169" s="29" t="s">
        <v>332</v>
      </c>
      <c r="I169" s="29"/>
      <c r="J169" s="29"/>
      <c r="K169" s="29"/>
      <c r="L169" s="35">
        <v>0</v>
      </c>
      <c r="M169" s="1">
        <f t="shared" si="13"/>
        <v>0</v>
      </c>
      <c r="N169" s="36">
        <f t="shared" si="14"/>
        <v>0</v>
      </c>
      <c r="O169" s="2"/>
      <c r="P169" s="32">
        <f t="shared" si="15"/>
        <v>0</v>
      </c>
      <c r="Q169" s="33"/>
      <c r="R169" s="34" t="s">
        <v>34</v>
      </c>
    </row>
    <row r="170" spans="2:18" ht="15" customHeight="1" x14ac:dyDescent="0.25">
      <c r="B170" s="27"/>
      <c r="C170" s="29">
        <v>160</v>
      </c>
      <c r="D170" s="29">
        <v>1</v>
      </c>
      <c r="E170" s="29"/>
      <c r="F170" s="29" t="s">
        <v>330</v>
      </c>
      <c r="G170" s="29" t="s">
        <v>333</v>
      </c>
      <c r="H170" s="29" t="s">
        <v>334</v>
      </c>
      <c r="I170" s="29"/>
      <c r="J170" s="29"/>
      <c r="K170" s="29"/>
      <c r="L170" s="35">
        <v>0</v>
      </c>
      <c r="M170" s="1">
        <f t="shared" si="13"/>
        <v>0</v>
      </c>
      <c r="N170" s="36">
        <f t="shared" si="14"/>
        <v>0</v>
      </c>
      <c r="O170" s="2"/>
      <c r="P170" s="32">
        <f t="shared" si="15"/>
        <v>0</v>
      </c>
      <c r="Q170" s="33"/>
      <c r="R170" s="34" t="s">
        <v>34</v>
      </c>
    </row>
    <row r="171" spans="2:18" ht="15" customHeight="1" x14ac:dyDescent="0.25">
      <c r="B171" s="27"/>
      <c r="C171" s="47">
        <v>161</v>
      </c>
      <c r="D171" s="47">
        <v>0</v>
      </c>
      <c r="E171" s="47">
        <v>0</v>
      </c>
      <c r="F171" s="47">
        <v>0</v>
      </c>
      <c r="G171" s="47">
        <v>0</v>
      </c>
      <c r="H171" s="47">
        <v>0</v>
      </c>
      <c r="I171" s="29">
        <v>0</v>
      </c>
      <c r="J171" s="29">
        <v>0</v>
      </c>
      <c r="K171" s="29">
        <v>0</v>
      </c>
      <c r="L171" s="35">
        <v>0</v>
      </c>
      <c r="M171" s="1">
        <f t="shared" si="13"/>
        <v>0</v>
      </c>
      <c r="N171" s="36">
        <f t="shared" si="14"/>
        <v>0</v>
      </c>
      <c r="O171" s="2"/>
      <c r="P171" s="32">
        <f t="shared" si="15"/>
        <v>0</v>
      </c>
      <c r="Q171" s="33"/>
      <c r="R171" s="34" t="s">
        <v>34</v>
      </c>
    </row>
    <row r="172" spans="2:18" ht="15" customHeight="1" x14ac:dyDescent="0.25">
      <c r="B172" s="27"/>
      <c r="C172" s="29">
        <v>162</v>
      </c>
      <c r="D172" s="29">
        <v>1</v>
      </c>
      <c r="E172" s="29"/>
      <c r="F172" s="29" t="s">
        <v>335</v>
      </c>
      <c r="G172" s="29" t="s">
        <v>336</v>
      </c>
      <c r="H172" s="29" t="s">
        <v>337</v>
      </c>
      <c r="I172" s="29"/>
      <c r="J172" s="29"/>
      <c r="K172" s="29"/>
      <c r="L172" s="35">
        <v>0</v>
      </c>
      <c r="M172" s="1">
        <f t="shared" si="13"/>
        <v>0</v>
      </c>
      <c r="N172" s="36">
        <f t="shared" si="14"/>
        <v>0</v>
      </c>
      <c r="O172" s="2"/>
      <c r="P172" s="32">
        <f t="shared" si="15"/>
        <v>0</v>
      </c>
      <c r="Q172" s="33"/>
      <c r="R172" s="34" t="s">
        <v>34</v>
      </c>
    </row>
    <row r="173" spans="2:18" ht="15" customHeight="1" x14ac:dyDescent="0.25">
      <c r="B173" s="27"/>
      <c r="C173" s="29">
        <v>163</v>
      </c>
      <c r="D173" s="29">
        <v>1</v>
      </c>
      <c r="E173" s="29"/>
      <c r="F173" s="29" t="s">
        <v>338</v>
      </c>
      <c r="G173" s="29" t="s">
        <v>339</v>
      </c>
      <c r="H173" s="29" t="s">
        <v>340</v>
      </c>
      <c r="I173" s="29"/>
      <c r="J173" s="29"/>
      <c r="K173" s="29"/>
      <c r="L173" s="35">
        <v>0</v>
      </c>
      <c r="M173" s="1">
        <f t="shared" si="13"/>
        <v>0</v>
      </c>
      <c r="N173" s="36">
        <f t="shared" si="14"/>
        <v>0</v>
      </c>
      <c r="O173" s="2"/>
      <c r="P173" s="32">
        <f t="shared" si="15"/>
        <v>0</v>
      </c>
      <c r="Q173" s="33"/>
      <c r="R173" s="34" t="s">
        <v>34</v>
      </c>
    </row>
    <row r="174" spans="2:18" ht="15" customHeight="1" x14ac:dyDescent="0.25">
      <c r="B174" s="27"/>
      <c r="C174" s="47">
        <v>164</v>
      </c>
      <c r="D174" s="47">
        <v>0</v>
      </c>
      <c r="E174" s="47">
        <v>0</v>
      </c>
      <c r="F174" s="47">
        <v>0</v>
      </c>
      <c r="G174" s="47">
        <v>0</v>
      </c>
      <c r="H174" s="47">
        <v>0</v>
      </c>
      <c r="I174" s="29">
        <v>0</v>
      </c>
      <c r="J174" s="29">
        <v>0</v>
      </c>
      <c r="K174" s="29">
        <v>0</v>
      </c>
      <c r="L174" s="35">
        <v>0</v>
      </c>
      <c r="M174" s="1">
        <f t="shared" si="13"/>
        <v>0</v>
      </c>
      <c r="N174" s="36">
        <f t="shared" si="14"/>
        <v>0</v>
      </c>
      <c r="O174" s="2"/>
      <c r="P174" s="32">
        <f t="shared" si="15"/>
        <v>0</v>
      </c>
      <c r="Q174" s="33"/>
      <c r="R174" s="34" t="s">
        <v>34</v>
      </c>
    </row>
    <row r="175" spans="2:18" ht="15" customHeight="1" x14ac:dyDescent="0.25">
      <c r="B175" s="27"/>
      <c r="C175" s="47">
        <v>165</v>
      </c>
      <c r="D175" s="47">
        <v>0</v>
      </c>
      <c r="E175" s="47">
        <v>0</v>
      </c>
      <c r="F175" s="47">
        <v>0</v>
      </c>
      <c r="G175" s="47">
        <v>0</v>
      </c>
      <c r="H175" s="47">
        <v>0</v>
      </c>
      <c r="I175" s="29">
        <v>0</v>
      </c>
      <c r="J175" s="29">
        <v>0</v>
      </c>
      <c r="K175" s="29">
        <v>0</v>
      </c>
      <c r="L175" s="35">
        <v>0</v>
      </c>
      <c r="M175" s="1">
        <f t="shared" si="13"/>
        <v>0</v>
      </c>
      <c r="N175" s="36">
        <f t="shared" si="14"/>
        <v>0</v>
      </c>
      <c r="O175" s="2"/>
      <c r="P175" s="32">
        <f t="shared" si="15"/>
        <v>0</v>
      </c>
      <c r="Q175" s="33"/>
      <c r="R175" s="34" t="s">
        <v>34</v>
      </c>
    </row>
    <row r="176" spans="2:18" ht="15" customHeight="1" x14ac:dyDescent="0.25">
      <c r="B176" s="27"/>
      <c r="C176" s="29">
        <v>166</v>
      </c>
      <c r="D176" s="29">
        <v>147</v>
      </c>
      <c r="E176" s="29"/>
      <c r="F176" s="29" t="s">
        <v>52</v>
      </c>
      <c r="G176" s="29" t="s">
        <v>341</v>
      </c>
      <c r="H176" s="29" t="s">
        <v>342</v>
      </c>
      <c r="I176" s="29"/>
      <c r="J176" s="29"/>
      <c r="K176" s="29"/>
      <c r="L176" s="35">
        <v>0</v>
      </c>
      <c r="M176" s="1">
        <f t="shared" si="13"/>
        <v>0</v>
      </c>
      <c r="N176" s="36">
        <f t="shared" si="14"/>
        <v>0</v>
      </c>
      <c r="O176" s="2"/>
      <c r="P176" s="32">
        <f t="shared" si="15"/>
        <v>0</v>
      </c>
      <c r="Q176" s="33"/>
      <c r="R176" s="34" t="s">
        <v>34</v>
      </c>
    </row>
    <row r="177" spans="2:18" ht="15" customHeight="1" x14ac:dyDescent="0.25">
      <c r="B177" s="27"/>
      <c r="C177" s="29">
        <v>167</v>
      </c>
      <c r="D177" s="29">
        <v>15</v>
      </c>
      <c r="E177" s="29"/>
      <c r="F177" s="29" t="s">
        <v>343</v>
      </c>
      <c r="G177" s="29" t="s">
        <v>344</v>
      </c>
      <c r="H177" s="29" t="s">
        <v>345</v>
      </c>
      <c r="I177" s="29"/>
      <c r="J177" s="29"/>
      <c r="K177" s="29"/>
      <c r="L177" s="35">
        <v>0</v>
      </c>
      <c r="M177" s="1">
        <f t="shared" si="13"/>
        <v>0</v>
      </c>
      <c r="N177" s="36">
        <f t="shared" si="14"/>
        <v>0</v>
      </c>
      <c r="O177" s="2"/>
      <c r="P177" s="32">
        <f t="shared" si="15"/>
        <v>0</v>
      </c>
      <c r="Q177" s="33"/>
      <c r="R177" s="34" t="s">
        <v>34</v>
      </c>
    </row>
    <row r="178" spans="2:18" ht="15" customHeight="1" x14ac:dyDescent="0.25">
      <c r="B178" s="27"/>
      <c r="C178" s="29">
        <v>168</v>
      </c>
      <c r="D178" s="29">
        <v>1</v>
      </c>
      <c r="E178" s="29"/>
      <c r="F178" s="29" t="s">
        <v>52</v>
      </c>
      <c r="G178" s="29" t="s">
        <v>346</v>
      </c>
      <c r="H178" s="29" t="s">
        <v>347</v>
      </c>
      <c r="I178" s="29"/>
      <c r="J178" s="29"/>
      <c r="K178" s="29"/>
      <c r="L178" s="35">
        <v>0</v>
      </c>
      <c r="M178" s="1">
        <f t="shared" si="13"/>
        <v>0</v>
      </c>
      <c r="N178" s="36">
        <f t="shared" si="14"/>
        <v>0</v>
      </c>
      <c r="O178" s="2"/>
      <c r="P178" s="32">
        <f t="shared" si="15"/>
        <v>0</v>
      </c>
      <c r="Q178" s="33"/>
      <c r="R178" s="34" t="s">
        <v>34</v>
      </c>
    </row>
    <row r="179" spans="2:18" ht="15" customHeight="1" x14ac:dyDescent="0.25">
      <c r="B179" s="27"/>
      <c r="C179" s="29">
        <v>169</v>
      </c>
      <c r="D179" s="29">
        <v>9</v>
      </c>
      <c r="E179" s="29"/>
      <c r="F179" s="29" t="s">
        <v>52</v>
      </c>
      <c r="G179" s="29" t="s">
        <v>348</v>
      </c>
      <c r="H179" s="29" t="s">
        <v>349</v>
      </c>
      <c r="I179" s="29"/>
      <c r="J179" s="29"/>
      <c r="K179" s="29"/>
      <c r="L179" s="35">
        <v>0</v>
      </c>
      <c r="M179" s="1">
        <f t="shared" si="13"/>
        <v>0</v>
      </c>
      <c r="N179" s="36">
        <f t="shared" si="14"/>
        <v>0</v>
      </c>
      <c r="O179" s="2"/>
      <c r="P179" s="32">
        <f t="shared" si="15"/>
        <v>0</v>
      </c>
      <c r="Q179" s="33"/>
      <c r="R179" s="34" t="s">
        <v>34</v>
      </c>
    </row>
    <row r="180" spans="2:18" ht="15" customHeight="1" x14ac:dyDescent="0.25">
      <c r="B180" s="27"/>
      <c r="C180" s="29">
        <v>170</v>
      </c>
      <c r="D180" s="29">
        <v>1</v>
      </c>
      <c r="E180" s="29"/>
      <c r="F180" s="29" t="s">
        <v>52</v>
      </c>
      <c r="G180" s="29" t="s">
        <v>350</v>
      </c>
      <c r="H180" s="29" t="s">
        <v>351</v>
      </c>
      <c r="I180" s="29"/>
      <c r="J180" s="29"/>
      <c r="K180" s="29"/>
      <c r="L180" s="35">
        <v>0</v>
      </c>
      <c r="M180" s="1">
        <f t="shared" si="13"/>
        <v>0</v>
      </c>
      <c r="N180" s="36">
        <f t="shared" si="14"/>
        <v>0</v>
      </c>
      <c r="O180" s="2"/>
      <c r="P180" s="32">
        <f t="shared" si="15"/>
        <v>0</v>
      </c>
      <c r="Q180" s="33"/>
      <c r="R180" s="34" t="s">
        <v>34</v>
      </c>
    </row>
    <row r="181" spans="2:18" ht="15" customHeight="1" x14ac:dyDescent="0.25">
      <c r="B181" s="27"/>
      <c r="C181" s="47">
        <v>171</v>
      </c>
      <c r="D181" s="47">
        <v>0</v>
      </c>
      <c r="E181" s="47">
        <v>0</v>
      </c>
      <c r="F181" s="47">
        <v>0</v>
      </c>
      <c r="G181" s="47">
        <v>0</v>
      </c>
      <c r="H181" s="47">
        <v>0</v>
      </c>
      <c r="I181" s="29">
        <v>0</v>
      </c>
      <c r="J181" s="29">
        <v>0</v>
      </c>
      <c r="K181" s="29">
        <v>0</v>
      </c>
      <c r="L181" s="35">
        <v>0</v>
      </c>
      <c r="M181" s="1">
        <f t="shared" si="13"/>
        <v>0</v>
      </c>
      <c r="N181" s="36">
        <f t="shared" si="14"/>
        <v>0</v>
      </c>
      <c r="O181" s="2"/>
      <c r="P181" s="32">
        <f t="shared" si="15"/>
        <v>0</v>
      </c>
      <c r="Q181" s="33"/>
      <c r="R181" s="34" t="s">
        <v>34</v>
      </c>
    </row>
    <row r="182" spans="2:18" ht="15" customHeight="1" x14ac:dyDescent="0.25">
      <c r="B182" s="27"/>
      <c r="C182" s="29">
        <v>172</v>
      </c>
      <c r="D182" s="29">
        <v>10</v>
      </c>
      <c r="E182" s="29"/>
      <c r="F182" s="29" t="s">
        <v>52</v>
      </c>
      <c r="G182" s="29" t="s">
        <v>352</v>
      </c>
      <c r="H182" s="29" t="s">
        <v>353</v>
      </c>
      <c r="I182" s="29"/>
      <c r="J182" s="29"/>
      <c r="K182" s="29"/>
      <c r="L182" s="35">
        <v>0</v>
      </c>
      <c r="M182" s="1">
        <f t="shared" si="13"/>
        <v>0</v>
      </c>
      <c r="N182" s="36">
        <f t="shared" si="14"/>
        <v>0</v>
      </c>
      <c r="O182" s="2"/>
      <c r="P182" s="32">
        <f t="shared" si="15"/>
        <v>0</v>
      </c>
      <c r="Q182" s="33"/>
      <c r="R182" s="34" t="s">
        <v>34</v>
      </c>
    </row>
    <row r="183" spans="2:18" ht="15" customHeight="1" x14ac:dyDescent="0.25">
      <c r="B183" s="27"/>
      <c r="C183" s="29">
        <v>173</v>
      </c>
      <c r="D183" s="29" t="s">
        <v>70</v>
      </c>
      <c r="E183" s="29"/>
      <c r="F183" s="29" t="s">
        <v>52</v>
      </c>
      <c r="G183" s="29" t="s">
        <v>354</v>
      </c>
      <c r="H183" s="29" t="s">
        <v>355</v>
      </c>
      <c r="I183" s="29"/>
      <c r="J183" s="29"/>
      <c r="K183" s="29"/>
      <c r="L183" s="35">
        <v>0</v>
      </c>
      <c r="M183" s="1">
        <f t="shared" si="13"/>
        <v>0</v>
      </c>
      <c r="N183" s="36" t="e">
        <f t="shared" si="14"/>
        <v>#VALUE!</v>
      </c>
      <c r="O183" s="2"/>
      <c r="P183" s="32" t="e">
        <f t="shared" si="15"/>
        <v>#VALUE!</v>
      </c>
      <c r="Q183" s="33"/>
      <c r="R183" s="34" t="s">
        <v>34</v>
      </c>
    </row>
    <row r="184" spans="2:18" ht="15" customHeight="1" x14ac:dyDescent="0.25">
      <c r="B184" s="27"/>
      <c r="C184" s="29">
        <v>174</v>
      </c>
      <c r="D184" s="29">
        <v>42</v>
      </c>
      <c r="E184" s="29"/>
      <c r="F184" s="29" t="s">
        <v>52</v>
      </c>
      <c r="G184" s="29" t="s">
        <v>356</v>
      </c>
      <c r="H184" s="29" t="s">
        <v>357</v>
      </c>
      <c r="I184" s="29"/>
      <c r="J184" s="29"/>
      <c r="K184" s="29"/>
      <c r="L184" s="35">
        <v>0</v>
      </c>
      <c r="M184" s="1">
        <f t="shared" si="13"/>
        <v>0</v>
      </c>
      <c r="N184" s="36">
        <f t="shared" si="14"/>
        <v>0</v>
      </c>
      <c r="O184" s="2"/>
      <c r="P184" s="32">
        <f t="shared" si="15"/>
        <v>0</v>
      </c>
      <c r="Q184" s="33"/>
      <c r="R184" s="34" t="s">
        <v>34</v>
      </c>
    </row>
    <row r="185" spans="2:18" ht="15" customHeight="1" x14ac:dyDescent="0.25">
      <c r="B185" s="27"/>
      <c r="C185" s="29">
        <v>175</v>
      </c>
      <c r="D185" s="29" t="s">
        <v>70</v>
      </c>
      <c r="E185" s="29"/>
      <c r="F185" s="29" t="s">
        <v>52</v>
      </c>
      <c r="G185" s="29" t="s">
        <v>358</v>
      </c>
      <c r="H185" s="29" t="s">
        <v>359</v>
      </c>
      <c r="I185" s="29"/>
      <c r="J185" s="29"/>
      <c r="K185" s="29"/>
      <c r="L185" s="35">
        <v>0</v>
      </c>
      <c r="M185" s="1">
        <f t="shared" si="13"/>
        <v>0</v>
      </c>
      <c r="N185" s="36" t="e">
        <f t="shared" si="14"/>
        <v>#VALUE!</v>
      </c>
      <c r="O185" s="2"/>
      <c r="P185" s="32" t="e">
        <f t="shared" si="15"/>
        <v>#VALUE!</v>
      </c>
      <c r="Q185" s="33"/>
      <c r="R185" s="34" t="s">
        <v>34</v>
      </c>
    </row>
    <row r="186" spans="2:18" ht="15" customHeight="1" x14ac:dyDescent="0.25">
      <c r="B186" s="27"/>
      <c r="C186" s="29">
        <v>176</v>
      </c>
      <c r="D186" s="29">
        <v>4</v>
      </c>
      <c r="E186" s="29"/>
      <c r="F186" s="29" t="s">
        <v>52</v>
      </c>
      <c r="G186" s="29" t="s">
        <v>360</v>
      </c>
      <c r="H186" s="29" t="s">
        <v>361</v>
      </c>
      <c r="I186" s="29" t="s">
        <v>362</v>
      </c>
      <c r="J186" s="29"/>
      <c r="K186" s="29"/>
      <c r="L186" s="35">
        <v>0</v>
      </c>
      <c r="M186" s="1">
        <f t="shared" si="13"/>
        <v>0</v>
      </c>
      <c r="N186" s="36">
        <f t="shared" si="14"/>
        <v>0</v>
      </c>
      <c r="O186" s="2"/>
      <c r="P186" s="32">
        <f t="shared" si="15"/>
        <v>0</v>
      </c>
      <c r="Q186" s="33"/>
      <c r="R186" s="34" t="s">
        <v>34</v>
      </c>
    </row>
    <row r="187" spans="2:18" ht="15" customHeight="1" x14ac:dyDescent="0.25">
      <c r="B187" s="27"/>
      <c r="C187" s="47">
        <v>177</v>
      </c>
      <c r="D187" s="47">
        <v>0</v>
      </c>
      <c r="E187" s="47">
        <v>0</v>
      </c>
      <c r="F187" s="47">
        <v>0</v>
      </c>
      <c r="G187" s="47">
        <v>0</v>
      </c>
      <c r="H187" s="47">
        <v>0</v>
      </c>
      <c r="I187" s="29">
        <v>0</v>
      </c>
      <c r="J187" s="29">
        <v>0</v>
      </c>
      <c r="K187" s="29">
        <v>0</v>
      </c>
      <c r="L187" s="35">
        <v>0</v>
      </c>
      <c r="M187" s="1">
        <f t="shared" si="13"/>
        <v>0</v>
      </c>
      <c r="N187" s="36">
        <f t="shared" si="14"/>
        <v>0</v>
      </c>
      <c r="O187" s="2"/>
      <c r="P187" s="32">
        <f t="shared" si="15"/>
        <v>0</v>
      </c>
      <c r="Q187" s="33"/>
      <c r="R187" s="34" t="s">
        <v>34</v>
      </c>
    </row>
    <row r="188" spans="2:18" ht="15" customHeight="1" x14ac:dyDescent="0.25">
      <c r="B188" s="27"/>
      <c r="C188" s="29">
        <v>178</v>
      </c>
      <c r="D188" s="29">
        <v>22</v>
      </c>
      <c r="E188" s="29"/>
      <c r="F188" s="29" t="s">
        <v>363</v>
      </c>
      <c r="G188" s="29" t="s">
        <v>364</v>
      </c>
      <c r="H188" s="29" t="s">
        <v>365</v>
      </c>
      <c r="I188" s="29"/>
      <c r="J188" s="29"/>
      <c r="K188" s="29"/>
      <c r="L188" s="35">
        <v>0</v>
      </c>
      <c r="M188" s="1">
        <f t="shared" si="13"/>
        <v>0</v>
      </c>
      <c r="N188" s="36">
        <f t="shared" si="14"/>
        <v>0</v>
      </c>
      <c r="O188" s="2"/>
      <c r="P188" s="32">
        <f t="shared" si="15"/>
        <v>0</v>
      </c>
      <c r="Q188" s="33"/>
      <c r="R188" s="34" t="s">
        <v>34</v>
      </c>
    </row>
    <row r="189" spans="2:18" ht="15" customHeight="1" x14ac:dyDescent="0.25">
      <c r="B189" s="27"/>
      <c r="C189" s="29">
        <v>179</v>
      </c>
      <c r="D189" s="29">
        <v>2</v>
      </c>
      <c r="E189" s="29"/>
      <c r="F189" s="29" t="s">
        <v>52</v>
      </c>
      <c r="G189" s="29" t="s">
        <v>366</v>
      </c>
      <c r="H189" s="29" t="s">
        <v>367</v>
      </c>
      <c r="I189" s="29"/>
      <c r="J189" s="29"/>
      <c r="K189" s="29"/>
      <c r="L189" s="35">
        <v>0</v>
      </c>
      <c r="M189" s="1">
        <f t="shared" si="13"/>
        <v>0</v>
      </c>
      <c r="N189" s="36">
        <f t="shared" si="14"/>
        <v>0</v>
      </c>
      <c r="O189" s="2"/>
      <c r="P189" s="32">
        <f t="shared" si="15"/>
        <v>0</v>
      </c>
      <c r="Q189" s="33"/>
      <c r="R189" s="34" t="s">
        <v>34</v>
      </c>
    </row>
    <row r="190" spans="2:18" ht="15" customHeight="1" x14ac:dyDescent="0.25">
      <c r="B190" s="27"/>
      <c r="C190" s="47">
        <v>180</v>
      </c>
      <c r="D190" s="47">
        <v>0</v>
      </c>
      <c r="E190" s="47">
        <v>0</v>
      </c>
      <c r="F190" s="47">
        <v>0</v>
      </c>
      <c r="G190" s="47">
        <v>0</v>
      </c>
      <c r="H190" s="47">
        <v>0</v>
      </c>
      <c r="I190" s="29">
        <v>0</v>
      </c>
      <c r="J190" s="29">
        <v>0</v>
      </c>
      <c r="K190" s="29">
        <v>0</v>
      </c>
      <c r="L190" s="35">
        <v>0</v>
      </c>
      <c r="M190" s="1">
        <f t="shared" si="13"/>
        <v>0</v>
      </c>
      <c r="N190" s="36">
        <f t="shared" si="14"/>
        <v>0</v>
      </c>
      <c r="O190" s="2"/>
      <c r="P190" s="32">
        <f t="shared" si="15"/>
        <v>0</v>
      </c>
      <c r="Q190" s="33"/>
      <c r="R190" s="34" t="s">
        <v>34</v>
      </c>
    </row>
    <row r="191" spans="2:18" ht="15" customHeight="1" x14ac:dyDescent="0.25">
      <c r="B191" s="27"/>
      <c r="C191" s="47">
        <v>181</v>
      </c>
      <c r="D191" s="47">
        <v>1</v>
      </c>
      <c r="E191" s="47"/>
      <c r="F191" s="47" t="s">
        <v>381</v>
      </c>
      <c r="G191" s="47" t="s">
        <v>383</v>
      </c>
      <c r="H191" s="47" t="s">
        <v>368</v>
      </c>
      <c r="I191" s="29"/>
      <c r="J191" s="29" t="s">
        <v>377</v>
      </c>
      <c r="K191" s="29">
        <v>1.52</v>
      </c>
      <c r="L191" s="35">
        <v>0</v>
      </c>
      <c r="M191" s="1">
        <f t="shared" si="13"/>
        <v>1.52</v>
      </c>
      <c r="N191" s="36">
        <f t="shared" si="14"/>
        <v>1.52</v>
      </c>
      <c r="O191" s="2"/>
      <c r="P191" s="32">
        <f t="shared" si="15"/>
        <v>1.52</v>
      </c>
      <c r="Q191" s="33"/>
      <c r="R191" s="34" t="s">
        <v>34</v>
      </c>
    </row>
    <row r="192" spans="2:18" ht="15" customHeight="1" x14ac:dyDescent="0.25">
      <c r="B192" s="27"/>
      <c r="C192" s="47">
        <v>182</v>
      </c>
      <c r="D192" s="47">
        <v>1</v>
      </c>
      <c r="E192" s="47"/>
      <c r="F192" s="47" t="s">
        <v>382</v>
      </c>
      <c r="G192" s="47" t="s">
        <v>384</v>
      </c>
      <c r="H192" s="47" t="s">
        <v>375</v>
      </c>
      <c r="I192" s="29"/>
      <c r="J192" s="29" t="s">
        <v>377</v>
      </c>
      <c r="K192" s="29">
        <v>9.8000000000000007</v>
      </c>
      <c r="L192" s="35">
        <v>0</v>
      </c>
      <c r="M192" s="1">
        <f t="shared" si="13"/>
        <v>9.8000000000000007</v>
      </c>
      <c r="N192" s="36">
        <f t="shared" si="14"/>
        <v>9.8000000000000007</v>
      </c>
      <c r="O192" s="2"/>
      <c r="P192" s="32">
        <f t="shared" si="15"/>
        <v>9.8000000000000007</v>
      </c>
      <c r="Q192" s="33"/>
      <c r="R192" s="34" t="s">
        <v>34</v>
      </c>
    </row>
    <row r="193" spans="2:18" ht="15" customHeight="1" x14ac:dyDescent="0.25">
      <c r="B193" s="27"/>
      <c r="C193" s="47">
        <v>183</v>
      </c>
      <c r="D193" s="47">
        <v>1</v>
      </c>
      <c r="E193" s="47"/>
      <c r="F193" s="47" t="s">
        <v>385</v>
      </c>
      <c r="G193" s="47" t="s">
        <v>386</v>
      </c>
      <c r="H193" s="47" t="s">
        <v>376</v>
      </c>
      <c r="I193" s="29"/>
      <c r="J193" s="29" t="s">
        <v>377</v>
      </c>
      <c r="K193" s="29">
        <v>1.84</v>
      </c>
      <c r="L193" s="35">
        <v>0</v>
      </c>
      <c r="M193" s="1">
        <f t="shared" si="13"/>
        <v>1.84</v>
      </c>
      <c r="N193" s="36">
        <f t="shared" si="14"/>
        <v>1.84</v>
      </c>
      <c r="O193" s="2"/>
      <c r="P193" s="32">
        <f t="shared" si="15"/>
        <v>1.84</v>
      </c>
      <c r="Q193" s="33"/>
      <c r="R193" s="34" t="s">
        <v>34</v>
      </c>
    </row>
    <row r="194" spans="2:18" ht="15" customHeight="1" x14ac:dyDescent="0.25">
      <c r="B194" s="27"/>
      <c r="C194" s="29">
        <v>184</v>
      </c>
      <c r="D194" s="29">
        <v>1</v>
      </c>
      <c r="E194" s="29"/>
      <c r="F194" s="29" t="s">
        <v>388</v>
      </c>
      <c r="G194" s="29" t="s">
        <v>387</v>
      </c>
      <c r="H194" s="29" t="s">
        <v>369</v>
      </c>
      <c r="I194" s="29"/>
      <c r="J194" s="29" t="s">
        <v>377</v>
      </c>
      <c r="K194" s="29">
        <v>7.3</v>
      </c>
      <c r="L194" s="35">
        <v>0</v>
      </c>
      <c r="M194" s="1">
        <f t="shared" si="13"/>
        <v>7.3</v>
      </c>
      <c r="N194" s="36">
        <f t="shared" si="14"/>
        <v>7.3</v>
      </c>
      <c r="O194" s="2"/>
      <c r="P194" s="32">
        <f t="shared" si="15"/>
        <v>7.3</v>
      </c>
      <c r="Q194" s="33"/>
      <c r="R194" s="34" t="s">
        <v>34</v>
      </c>
    </row>
    <row r="195" spans="2:18" ht="15" customHeight="1" x14ac:dyDescent="0.25">
      <c r="B195" s="27"/>
      <c r="C195" s="46"/>
      <c r="D195" s="46"/>
      <c r="E195" s="46"/>
      <c r="F195" s="47"/>
      <c r="G195" s="47"/>
      <c r="H195" s="47"/>
      <c r="I195" s="29"/>
      <c r="J195" s="29"/>
      <c r="K195" s="38"/>
      <c r="L195" s="35">
        <v>0</v>
      </c>
      <c r="M195" s="1">
        <f t="shared" si="13"/>
        <v>0</v>
      </c>
      <c r="N195" s="36">
        <f t="shared" si="14"/>
        <v>0</v>
      </c>
      <c r="O195" s="2"/>
      <c r="P195" s="32">
        <f t="shared" si="15"/>
        <v>0</v>
      </c>
      <c r="Q195" s="33"/>
      <c r="R195" s="34" t="s">
        <v>34</v>
      </c>
    </row>
    <row r="196" spans="2:18" ht="15" customHeight="1" x14ac:dyDescent="0.25">
      <c r="B196" s="27"/>
      <c r="C196" s="46"/>
      <c r="D196" s="46"/>
      <c r="E196" s="46"/>
      <c r="F196" s="47"/>
      <c r="G196" s="47"/>
      <c r="H196" s="47"/>
      <c r="I196" s="29"/>
      <c r="J196" s="29"/>
      <c r="K196" s="38"/>
      <c r="L196" s="35">
        <v>0</v>
      </c>
      <c r="M196" s="1">
        <f t="shared" si="13"/>
        <v>0</v>
      </c>
      <c r="N196" s="36">
        <f t="shared" si="14"/>
        <v>0</v>
      </c>
      <c r="O196" s="2"/>
      <c r="P196" s="32">
        <f t="shared" si="15"/>
        <v>0</v>
      </c>
      <c r="Q196" s="33"/>
      <c r="R196" s="34" t="s">
        <v>34</v>
      </c>
    </row>
    <row r="197" spans="2:18" ht="15" customHeight="1" x14ac:dyDescent="0.25">
      <c r="B197" s="27"/>
      <c r="C197" s="46"/>
      <c r="D197" s="46"/>
      <c r="E197" s="46"/>
      <c r="F197" s="47"/>
      <c r="G197" s="47"/>
      <c r="H197" s="47"/>
      <c r="I197" s="29"/>
      <c r="J197" s="29"/>
      <c r="K197" s="38"/>
      <c r="L197" s="35">
        <v>0</v>
      </c>
      <c r="M197" s="1">
        <f t="shared" si="13"/>
        <v>0</v>
      </c>
      <c r="N197" s="36">
        <f t="shared" si="14"/>
        <v>0</v>
      </c>
      <c r="O197" s="2"/>
      <c r="P197" s="32">
        <f t="shared" si="15"/>
        <v>0</v>
      </c>
      <c r="Q197" s="33"/>
      <c r="R197" s="34" t="s">
        <v>34</v>
      </c>
    </row>
    <row r="198" spans="2:18" ht="15" customHeight="1" x14ac:dyDescent="0.25">
      <c r="B198" s="27"/>
      <c r="C198" s="46"/>
      <c r="D198" s="46"/>
      <c r="E198" s="46"/>
      <c r="F198" s="47"/>
      <c r="G198" s="47"/>
      <c r="H198" s="47"/>
      <c r="I198" s="29"/>
      <c r="J198" s="29"/>
      <c r="K198" s="38"/>
      <c r="L198" s="35">
        <v>0</v>
      </c>
      <c r="M198" s="1">
        <f t="shared" si="13"/>
        <v>0</v>
      </c>
      <c r="N198" s="36">
        <f t="shared" si="14"/>
        <v>0</v>
      </c>
      <c r="O198" s="2"/>
      <c r="P198" s="32">
        <f t="shared" si="15"/>
        <v>0</v>
      </c>
      <c r="Q198" s="33"/>
      <c r="R198" s="34" t="s">
        <v>34</v>
      </c>
    </row>
    <row r="199" spans="2:18" ht="15" customHeight="1" x14ac:dyDescent="0.25">
      <c r="B199" s="27"/>
      <c r="C199" s="46"/>
      <c r="D199" s="46"/>
      <c r="E199" s="46"/>
      <c r="F199" s="47"/>
      <c r="G199" s="47"/>
      <c r="H199" s="47"/>
      <c r="I199" s="29"/>
      <c r="J199" s="29"/>
      <c r="K199" s="38"/>
      <c r="L199" s="35">
        <v>0</v>
      </c>
      <c r="M199" s="1">
        <f t="shared" si="13"/>
        <v>0</v>
      </c>
      <c r="N199" s="36">
        <f t="shared" si="14"/>
        <v>0</v>
      </c>
      <c r="O199" s="2"/>
      <c r="P199" s="32">
        <f t="shared" si="15"/>
        <v>0</v>
      </c>
      <c r="Q199" s="33"/>
      <c r="R199" s="34" t="s">
        <v>34</v>
      </c>
    </row>
    <row r="200" spans="2:18" ht="15" customHeight="1" thickBot="1" x14ac:dyDescent="0.3">
      <c r="B200" s="27"/>
      <c r="C200" s="28"/>
      <c r="D200" s="28"/>
      <c r="E200" s="28"/>
      <c r="F200" s="29"/>
      <c r="G200" s="29"/>
      <c r="H200" s="29"/>
      <c r="I200" s="29"/>
      <c r="J200" s="29"/>
      <c r="K200" s="38"/>
      <c r="L200" s="39">
        <v>0</v>
      </c>
      <c r="M200" s="1">
        <f t="shared" si="10"/>
        <v>0</v>
      </c>
      <c r="N200" s="40">
        <f t="shared" si="11"/>
        <v>0</v>
      </c>
      <c r="O200" s="3"/>
      <c r="P200" s="4">
        <f t="shared" si="12"/>
        <v>0</v>
      </c>
      <c r="Q200" s="33"/>
      <c r="R200" s="34" t="s">
        <v>34</v>
      </c>
    </row>
    <row r="201" spans="2:18" ht="15.75" thickBot="1" x14ac:dyDescent="0.3">
      <c r="K201" s="48" t="s">
        <v>370</v>
      </c>
      <c r="L201" s="49"/>
      <c r="M201" s="50"/>
      <c r="N201" s="42" t="e">
        <f>+SUM(N11:N200)</f>
        <v>#VALUE!</v>
      </c>
      <c r="O201" s="43"/>
      <c r="P201" s="43"/>
    </row>
    <row r="202" spans="2:18" ht="15.75" thickBot="1" x14ac:dyDescent="0.3">
      <c r="K202" s="44"/>
      <c r="L202" s="48" t="s">
        <v>371</v>
      </c>
      <c r="M202" s="49"/>
      <c r="N202" s="50"/>
      <c r="O202" s="45" t="e">
        <f>ROUND(SUM(((P203/N201)*100)-100),1)</f>
        <v>#VALUE!</v>
      </c>
      <c r="P202" s="43"/>
    </row>
    <row r="203" spans="2:18" ht="15.75" thickBot="1" x14ac:dyDescent="0.3">
      <c r="K203" s="44"/>
      <c r="L203" s="44"/>
      <c r="M203" s="48" t="s">
        <v>372</v>
      </c>
      <c r="N203" s="49"/>
      <c r="O203" s="50"/>
      <c r="P203" s="42" t="e">
        <f>+SUM(P11:P200)</f>
        <v>#VALUE!</v>
      </c>
    </row>
  </sheetData>
  <sheetProtection algorithmName="SHA-512" hashValue="i0bsWd1abKyewqIMVPsZWNut/jDatmC+dnimsXFDq3/bPmx1ym/BNPWDNy6pWKgAl1TLARsaCKGGBpjyYYPuaQ==" saltValue="eValyU0ZxLmExU3rZX7Sxg==" spinCount="100000" sheet="1" formatCells="0" formatColumns="0" formatRows="0" insertColumns="0" insertRows="0" insertHyperlinks="0" deleteColumns="0" deleteRows="0" sort="0" autoFilter="0" pivotTables="0"/>
  <mergeCells count="11">
    <mergeCell ref="G1:H1"/>
    <mergeCell ref="G2:H2"/>
    <mergeCell ref="G3:H3"/>
    <mergeCell ref="G4:H4"/>
    <mergeCell ref="G5:H5"/>
    <mergeCell ref="L202:N202"/>
    <mergeCell ref="M203:O203"/>
    <mergeCell ref="G6:H6"/>
    <mergeCell ref="K201:M201"/>
    <mergeCell ref="B8:R8"/>
    <mergeCell ref="C7:R7"/>
  </mergeCells>
  <conditionalFormatting sqref="B54:H54 B55:F64 H55:H64 B11:R53">
    <cfRule type="expression" dxfId="54" priority="46">
      <formula>IF($R11="Cancel / Replacement Required", TRUE, FALSE)</formula>
    </cfRule>
    <cfRule type="expression" dxfId="53" priority="47">
      <formula>IF($R11="Alternative Order", TRUE, FALSE)</formula>
    </cfRule>
    <cfRule type="expression" dxfId="52" priority="48">
      <formula>IF($R11="Order", TRUE, FALSE)</formula>
    </cfRule>
    <cfRule type="expression" dxfId="51" priority="49">
      <formula>IF($R11="Already Ordered", TRUE, FALSE)</formula>
    </cfRule>
    <cfRule type="expression" dxfId="50" priority="50" stopIfTrue="1">
      <formula>IF($R11="Do Not Order", TRUE, FALSE)</formula>
    </cfRule>
  </conditionalFormatting>
  <conditionalFormatting sqref="G55">
    <cfRule type="expression" dxfId="49" priority="41">
      <formula>IF($R55="Cancel / Replacement Required", TRUE, FALSE)</formula>
    </cfRule>
    <cfRule type="expression" dxfId="48" priority="42">
      <formula>IF($R55="Alternative Order", TRUE, FALSE)</formula>
    </cfRule>
    <cfRule type="expression" dxfId="47" priority="43">
      <formula>IF($R55="Order", TRUE, FALSE)</formula>
    </cfRule>
    <cfRule type="expression" dxfId="46" priority="44">
      <formula>IF($R55="Already Ordered", TRUE, FALSE)</formula>
    </cfRule>
    <cfRule type="expression" dxfId="45" priority="45" stopIfTrue="1">
      <formula>IF($R55="Do Not Order", TRUE, FALSE)</formula>
    </cfRule>
  </conditionalFormatting>
  <conditionalFormatting sqref="G56:G64">
    <cfRule type="expression" dxfId="44" priority="56">
      <formula>IF($R55="Cancel / Replacement Required", TRUE, FALSE)</formula>
    </cfRule>
    <cfRule type="expression" dxfId="43" priority="57">
      <formula>IF($R55="Alternative Order", TRUE, FALSE)</formula>
    </cfRule>
    <cfRule type="expression" dxfId="42" priority="58">
      <formula>IF($R55="Order", TRUE, FALSE)</formula>
    </cfRule>
    <cfRule type="expression" dxfId="41" priority="59">
      <formula>IF($R55="Already Ordered", TRUE, FALSE)</formula>
    </cfRule>
    <cfRule type="expression" dxfId="40" priority="60" stopIfTrue="1">
      <formula>IF($R55="Do Not Order", TRUE, FALSE)</formula>
    </cfRule>
  </conditionalFormatting>
  <conditionalFormatting sqref="I54:R68 B65:H68 B69:R78 B80:R137 B79:I79 K79:R79 B140:R190 B138:I139 K138:R139 B195:R200 B191:I194 K191:R194">
    <cfRule type="expression" dxfId="39" priority="36">
      <formula>IF($R54="Cancel / Replacement Required", TRUE, FALSE)</formula>
    </cfRule>
    <cfRule type="expression" dxfId="38" priority="37">
      <formula>IF($R54="Alternative Order", TRUE, FALSE)</formula>
    </cfRule>
    <cfRule type="expression" dxfId="37" priority="38">
      <formula>IF($R54="Order", TRUE, FALSE)</formula>
    </cfRule>
    <cfRule type="expression" dxfId="36" priority="39">
      <formula>IF($R54="Already Ordered", TRUE, FALSE)</formula>
    </cfRule>
    <cfRule type="expression" dxfId="35" priority="40" stopIfTrue="1">
      <formula>IF($R54="Do Not Order", TRUE, FALSE)</formula>
    </cfRule>
  </conditionalFormatting>
  <conditionalFormatting sqref="J79">
    <cfRule type="expression" dxfId="34" priority="31">
      <formula>IF($R79="Cancel / Replacement Required", TRUE, FALSE)</formula>
    </cfRule>
    <cfRule type="expression" dxfId="33" priority="32">
      <formula>IF($R79="Alternative Order", TRUE, FALSE)</formula>
    </cfRule>
    <cfRule type="expression" dxfId="32" priority="33">
      <formula>IF($R79="Order", TRUE, FALSE)</formula>
    </cfRule>
    <cfRule type="expression" dxfId="31" priority="34">
      <formula>IF($R79="Already Ordered", TRUE, FALSE)</formula>
    </cfRule>
    <cfRule type="expression" dxfId="30" priority="35" stopIfTrue="1">
      <formula>IF($R79="Do Not Order", TRUE, FALSE)</formula>
    </cfRule>
  </conditionalFormatting>
  <conditionalFormatting sqref="J138">
    <cfRule type="expression" dxfId="29" priority="26">
      <formula>IF($R138="Cancel / Replacement Required", TRUE, FALSE)</formula>
    </cfRule>
    <cfRule type="expression" dxfId="28" priority="27">
      <formula>IF($R138="Alternative Order", TRUE, FALSE)</formula>
    </cfRule>
    <cfRule type="expression" dxfId="27" priority="28">
      <formula>IF($R138="Order", TRUE, FALSE)</formula>
    </cfRule>
    <cfRule type="expression" dxfId="26" priority="29">
      <formula>IF($R138="Already Ordered", TRUE, FALSE)</formula>
    </cfRule>
    <cfRule type="expression" dxfId="25" priority="30" stopIfTrue="1">
      <formula>IF($R138="Do Not Order", TRUE, FALSE)</formula>
    </cfRule>
  </conditionalFormatting>
  <conditionalFormatting sqref="J139">
    <cfRule type="expression" dxfId="24" priority="21">
      <formula>IF($R139="Cancel / Replacement Required", TRUE, FALSE)</formula>
    </cfRule>
    <cfRule type="expression" dxfId="23" priority="22">
      <formula>IF($R139="Alternative Order", TRUE, FALSE)</formula>
    </cfRule>
    <cfRule type="expression" dxfId="22" priority="23">
      <formula>IF($R139="Order", TRUE, FALSE)</formula>
    </cfRule>
    <cfRule type="expression" dxfId="21" priority="24">
      <formula>IF($R139="Already Ordered", TRUE, FALSE)</formula>
    </cfRule>
    <cfRule type="expression" dxfId="20" priority="25" stopIfTrue="1">
      <formula>IF($R139="Do Not Order", TRUE, FALSE)</formula>
    </cfRule>
  </conditionalFormatting>
  <conditionalFormatting sqref="J191">
    <cfRule type="expression" dxfId="19" priority="16">
      <formula>IF($R191="Cancel / Replacement Required", TRUE, FALSE)</formula>
    </cfRule>
    <cfRule type="expression" dxfId="18" priority="17">
      <formula>IF($R191="Alternative Order", TRUE, FALSE)</formula>
    </cfRule>
    <cfRule type="expression" dxfId="17" priority="18">
      <formula>IF($R191="Order", TRUE, FALSE)</formula>
    </cfRule>
    <cfRule type="expression" dxfId="16" priority="19">
      <formula>IF($R191="Already Ordered", TRUE, FALSE)</formula>
    </cfRule>
    <cfRule type="expression" dxfId="15" priority="20" stopIfTrue="1">
      <formula>IF($R191="Do Not Order", TRUE, FALSE)</formula>
    </cfRule>
  </conditionalFormatting>
  <conditionalFormatting sqref="J192">
    <cfRule type="expression" dxfId="14" priority="11">
      <formula>IF($R192="Cancel / Replacement Required", TRUE, FALSE)</formula>
    </cfRule>
    <cfRule type="expression" dxfId="13" priority="12">
      <formula>IF($R192="Alternative Order", TRUE, FALSE)</formula>
    </cfRule>
    <cfRule type="expression" dxfId="12" priority="13">
      <formula>IF($R192="Order", TRUE, FALSE)</formula>
    </cfRule>
    <cfRule type="expression" dxfId="11" priority="14">
      <formula>IF($R192="Already Ordered", TRUE, FALSE)</formula>
    </cfRule>
    <cfRule type="expression" dxfId="10" priority="15" stopIfTrue="1">
      <formula>IF($R192="Do Not Order", TRUE, FALSE)</formula>
    </cfRule>
  </conditionalFormatting>
  <conditionalFormatting sqref="J193">
    <cfRule type="expression" dxfId="9" priority="6">
      <formula>IF($R193="Cancel / Replacement Required", TRUE, FALSE)</formula>
    </cfRule>
    <cfRule type="expression" dxfId="8" priority="7">
      <formula>IF($R193="Alternative Order", TRUE, FALSE)</formula>
    </cfRule>
    <cfRule type="expression" dxfId="7" priority="8">
      <formula>IF($R193="Order", TRUE, FALSE)</formula>
    </cfRule>
    <cfRule type="expression" dxfId="6" priority="9">
      <formula>IF($R193="Already Ordered", TRUE, FALSE)</formula>
    </cfRule>
    <cfRule type="expression" dxfId="5" priority="10" stopIfTrue="1">
      <formula>IF($R193="Do Not Order", TRUE, FALSE)</formula>
    </cfRule>
  </conditionalFormatting>
  <conditionalFormatting sqref="J194">
    <cfRule type="expression" dxfId="4" priority="1">
      <formula>IF($R194="Cancel / Replacement Required", TRUE, FALSE)</formula>
    </cfRule>
    <cfRule type="expression" dxfId="3" priority="2">
      <formula>IF($R194="Alternative Order", TRUE, FALSE)</formula>
    </cfRule>
    <cfRule type="expression" dxfId="2" priority="3">
      <formula>IF($R194="Order", TRUE, FALSE)</formula>
    </cfRule>
    <cfRule type="expression" dxfId="1" priority="4">
      <formula>IF($R194="Already Ordered", TRUE, FALSE)</formula>
    </cfRule>
    <cfRule type="expression" dxfId="0" priority="5" stopIfTrue="1">
      <formula>IF($R194="Do Not Order", TRUE, FALSE)</formula>
    </cfRule>
  </conditionalFormatting>
  <hyperlinks>
    <hyperlink ref="G3:H3" r:id="rId1" display="DER A Starter / Control Panel (100531416)" xr:uid="{5A3FCFE3-A971-49EB-992F-561B4D0DAD50}"/>
  </hyperlinks>
  <pageMargins left="0.70866141732283472" right="0.70866141732283472" top="0.74803149606299213" bottom="0.74803149606299213" header="0.31496062992125984" footer="0.31496062992125984"/>
  <pageSetup paperSize="9" scale="55" fitToHeight="0" orientation="landscape" r:id="rId2"/>
  <headerFooter>
    <oddFooter>&amp;L&amp;8IMS 5204 - IES WORKS COSTING SCHEDULE - Rev. 1-6.xlsx
Authorised by: DL                             Date: 23/02/2022&amp;R&amp;8&amp;P/&amp;N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7CE09EE7CF8F478A342DD442D8452F" ma:contentTypeVersion="20" ma:contentTypeDescription="Create a new document." ma:contentTypeScope="" ma:versionID="00ea590c1afc3ba2a3fdd823dd985c71">
  <xsd:schema xmlns:xsd="http://www.w3.org/2001/XMLSchema" xmlns:xs="http://www.w3.org/2001/XMLSchema" xmlns:p="http://schemas.microsoft.com/office/2006/metadata/properties" xmlns:ns2="a269e8aa-97a3-48c4-8ce8-27b33d2b1c88" xmlns:ns3="842aae24-2b91-4add-8d01-ebd398131eef" targetNamespace="http://schemas.microsoft.com/office/2006/metadata/properties" ma:root="true" ma:fieldsID="9705c6e3cb891433f4f6bfcff6a47c26" ns2:_="" ns3:_="">
    <xsd:import namespace="a269e8aa-97a3-48c4-8ce8-27b33d2b1c88"/>
    <xsd:import namespace="842aae24-2b91-4add-8d01-ebd398131e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9e8aa-97a3-48c4-8ce8-27b33d2b1c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60e89ec-eccf-4c0e-bf74-3fe96318b6a2}" ma:internalName="TaxCatchAll" ma:showField="CatchAllData" ma:web="a269e8aa-97a3-48c4-8ce8-27b33d2b1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aae24-2b91-4add-8d01-ebd398131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765ae92-7ccb-481e-bd3e-6bbb0047be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2aae24-2b91-4add-8d01-ebd398131eef">
      <Terms xmlns="http://schemas.microsoft.com/office/infopath/2007/PartnerControls"/>
    </lcf76f155ced4ddcb4097134ff3c332f>
    <TaxCatchAll xmlns="a269e8aa-97a3-48c4-8ce8-27b33d2b1c88" xsi:nil="true"/>
  </documentManagement>
</p:properties>
</file>

<file path=customXml/itemProps1.xml><?xml version="1.0" encoding="utf-8"?>
<ds:datastoreItem xmlns:ds="http://schemas.openxmlformats.org/officeDocument/2006/customXml" ds:itemID="{E771FECD-FE8A-427A-939D-2B3247D1A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9e8aa-97a3-48c4-8ce8-27b33d2b1c88"/>
    <ds:schemaRef ds:uri="842aae24-2b91-4add-8d01-ebd398131e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CC0569-3924-4627-839A-D9E7FA17A4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9DE7F-AFBD-4D66-826F-66E57AEAFA77}">
  <ds:schemaRefs>
    <ds:schemaRef ds:uri="http://schemas.microsoft.com/office/2006/metadata/properties"/>
    <ds:schemaRef ds:uri="http://schemas.microsoft.com/office/infopath/2007/PartnerControls"/>
    <ds:schemaRef ds:uri="842aae24-2b91-4add-8d01-ebd398131eef"/>
    <ds:schemaRef ds:uri="a269e8aa-97a3-48c4-8ce8-27b33d2b1c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Materials</vt:lpstr>
      <vt:lpstr>Materials!Print_Titles</vt:lpstr>
    </vt:vector>
  </TitlesOfParts>
  <Manager/>
  <Company>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 Jones</dc:creator>
  <cp:keywords/>
  <dc:description/>
  <cp:lastModifiedBy>Kaitlan Berg</cp:lastModifiedBy>
  <cp:revision/>
  <dcterms:created xsi:type="dcterms:W3CDTF">2002-06-19T09:16:53Z</dcterms:created>
  <dcterms:modified xsi:type="dcterms:W3CDTF">2025-01-24T10:21:26Z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0x010100F57CE09EE7CF8F478A342DD442D8452F</vt:lpwstr>
  </property>
  <property fmtid="{D5CDD505-2E9C-101B-9397-08002B2CF9AE}" pid="3" name="MediaServiceImageTags">
    <vt:lpwstr/>
  </property>
</Properties>
</file>