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Cielo\"/>
    </mc:Choice>
  </mc:AlternateContent>
  <xr:revisionPtr revIDLastSave="0" documentId="13_ncr:1_{357824F4-2E05-4C42-8C51-A9D6BCDAE78F}" xr6:coauthVersionLast="41" xr6:coauthVersionMax="41" xr10:uidLastSave="{00000000-0000-0000-0000-000000000000}"/>
  <bookViews>
    <workbookView xWindow="-120" yWindow="-120" windowWidth="20730" windowHeight="11160" tabRatio="702" firstSheet="3" activeTab="3" xr2:uid="{00000000-000D-0000-FFFF-FFFF00000000}"/>
  </bookViews>
  <sheets>
    <sheet name="Banco de dados" sheetId="17" state="hidden" r:id="rId1"/>
    <sheet name="db_adops" sheetId="2" state="hidden" r:id="rId2"/>
    <sheet name="Report DCM" sheetId="6" state="hidden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Resumo!$A$18:$O$1077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M11614" i="6" s="1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M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L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L11620" i="6" l="1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H4" i="8"/>
  <c r="E2" i="6"/>
  <c r="I2" i="6"/>
  <c r="D4" i="8"/>
  <c r="E4" i="8" s="1"/>
  <c r="I4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8" i="6"/>
  <c r="L17" i="6"/>
  <c r="N17" i="6" s="1"/>
  <c r="L20" i="6"/>
  <c r="L24" i="6"/>
  <c r="L42" i="6"/>
  <c r="L45" i="6"/>
  <c r="L49" i="6"/>
  <c r="L53" i="6"/>
  <c r="L57" i="6"/>
  <c r="N57" i="6" s="1"/>
  <c r="L60" i="6"/>
  <c r="L66" i="6"/>
  <c r="N66" i="6" s="1"/>
  <c r="L71" i="6"/>
  <c r="N71" i="6" s="1"/>
  <c r="L73" i="6"/>
  <c r="L76" i="6"/>
  <c r="N76" i="6" s="1"/>
  <c r="L87" i="6"/>
  <c r="N87" i="6" s="1"/>
  <c r="L90" i="6"/>
  <c r="N90" i="6" s="1"/>
  <c r="L91" i="6"/>
  <c r="N91" i="6" s="1"/>
  <c r="L93" i="6"/>
  <c r="L94" i="6"/>
  <c r="N94" i="6" s="1"/>
  <c r="L95" i="6"/>
  <c r="N95" i="6" s="1"/>
  <c r="L97" i="6"/>
  <c r="L99" i="6"/>
  <c r="N99" i="6" s="1"/>
  <c r="L101" i="6"/>
  <c r="L103" i="6"/>
  <c r="L105" i="6"/>
  <c r="N105" i="6" s="1"/>
  <c r="L106" i="6"/>
  <c r="L107" i="6"/>
  <c r="L109" i="6"/>
  <c r="N109" i="6" s="1"/>
  <c r="L111" i="6"/>
  <c r="L113" i="6"/>
  <c r="N113" i="6" s="1"/>
  <c r="L115" i="6"/>
  <c r="N115" i="6" s="1"/>
  <c r="L117" i="6"/>
  <c r="L119" i="6"/>
  <c r="N119" i="6" s="1"/>
  <c r="L121" i="6"/>
  <c r="L122" i="6"/>
  <c r="L123" i="6"/>
  <c r="N123" i="6" s="1"/>
  <c r="L125" i="6"/>
  <c r="L127" i="6"/>
  <c r="N127" i="6" s="1"/>
  <c r="L129" i="6"/>
  <c r="N129" i="6" s="1"/>
  <c r="L131" i="6"/>
  <c r="N131" i="6" s="1"/>
  <c r="L133" i="6"/>
  <c r="N133" i="6" s="1"/>
  <c r="N134" i="6"/>
  <c r="L135" i="6"/>
  <c r="N135" i="6" s="1"/>
  <c r="L137" i="6"/>
  <c r="N137" i="6" s="1"/>
  <c r="L139" i="6"/>
  <c r="N139" i="6" s="1"/>
  <c r="L141" i="6"/>
  <c r="L143" i="6"/>
  <c r="N143" i="6" s="1"/>
  <c r="L145" i="6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N166" i="6"/>
  <c r="L167" i="6"/>
  <c r="N167" i="6" s="1"/>
  <c r="L169" i="6"/>
  <c r="L170" i="6"/>
  <c r="L171" i="6"/>
  <c r="N171" i="6" s="1"/>
  <c r="L173" i="6"/>
  <c r="L175" i="6"/>
  <c r="N175" i="6" s="1"/>
  <c r="L177" i="6"/>
  <c r="L178" i="6"/>
  <c r="L179" i="6"/>
  <c r="N179" i="6" s="1"/>
  <c r="L181" i="6"/>
  <c r="L182" i="6"/>
  <c r="L183" i="6"/>
  <c r="N183" i="6" s="1"/>
  <c r="L185" i="6"/>
  <c r="L186" i="6"/>
  <c r="L187" i="6"/>
  <c r="N187" i="6" s="1"/>
  <c r="L189" i="6"/>
  <c r="L190" i="6"/>
  <c r="L191" i="6"/>
  <c r="N191" i="6" s="1"/>
  <c r="L193" i="6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L210" i="6"/>
  <c r="L211" i="6"/>
  <c r="N211" i="6" s="1"/>
  <c r="L213" i="6"/>
  <c r="L214" i="6"/>
  <c r="L215" i="6"/>
  <c r="N215" i="6" s="1"/>
  <c r="L217" i="6"/>
  <c r="L218" i="6"/>
  <c r="L219" i="6"/>
  <c r="N219" i="6" s="1"/>
  <c r="L221" i="6"/>
  <c r="L222" i="6"/>
  <c r="L223" i="6"/>
  <c r="N223" i="6" s="1"/>
  <c r="L225" i="6"/>
  <c r="L227" i="6"/>
  <c r="N227" i="6" s="1"/>
  <c r="L229" i="6"/>
  <c r="L230" i="6"/>
  <c r="N230" i="6" s="1"/>
  <c r="L231" i="6"/>
  <c r="N231" i="6" s="1"/>
  <c r="L233" i="6"/>
  <c r="L234" i="6"/>
  <c r="N234" i="6" s="1"/>
  <c r="L235" i="6"/>
  <c r="N235" i="6" s="1"/>
  <c r="L237" i="6"/>
  <c r="L238" i="6"/>
  <c r="N238" i="6" s="1"/>
  <c r="L239" i="6"/>
  <c r="N239" i="6" s="1"/>
  <c r="L241" i="6"/>
  <c r="L242" i="6"/>
  <c r="L243" i="6"/>
  <c r="N243" i="6" s="1"/>
  <c r="L245" i="6"/>
  <c r="L246" i="6"/>
  <c r="L247" i="6"/>
  <c r="N247" i="6" s="1"/>
  <c r="L249" i="6"/>
  <c r="L250" i="6"/>
  <c r="L251" i="6"/>
  <c r="N251" i="6" s="1"/>
  <c r="L253" i="6"/>
  <c r="L255" i="6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L294" i="6"/>
  <c r="L295" i="6"/>
  <c r="N295" i="6" s="1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L319" i="6"/>
  <c r="N319" i="6" s="1"/>
  <c r="L320" i="6"/>
  <c r="L321" i="6"/>
  <c r="L323" i="6"/>
  <c r="N323" i="6" s="1"/>
  <c r="L325" i="6"/>
  <c r="N325" i="6" s="1"/>
  <c r="L326" i="6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L343" i="6"/>
  <c r="N343" i="6" s="1"/>
  <c r="L344" i="6"/>
  <c r="L345" i="6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L358" i="6"/>
  <c r="N358" i="6" s="1"/>
  <c r="L359" i="6"/>
  <c r="N359" i="6" s="1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3" i="6"/>
  <c r="N373" i="6" s="1"/>
  <c r="L375" i="6"/>
  <c r="L377" i="6"/>
  <c r="N377" i="6" s="1"/>
  <c r="L379" i="6"/>
  <c r="N379" i="6" s="1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K104" i="6" l="1"/>
  <c r="L104" i="6"/>
  <c r="N104" i="6" s="1"/>
  <c r="K108" i="6"/>
  <c r="L108" i="6"/>
  <c r="N108" i="6" s="1"/>
  <c r="K128" i="6"/>
  <c r="L128" i="6"/>
  <c r="K152" i="6"/>
  <c r="L152" i="6"/>
  <c r="K156" i="6"/>
  <c r="L156" i="6"/>
  <c r="K196" i="6"/>
  <c r="L196" i="6"/>
  <c r="K256" i="6"/>
  <c r="L256" i="6"/>
  <c r="K260" i="6"/>
  <c r="L260" i="6"/>
  <c r="N260" i="6" s="1"/>
  <c r="K264" i="6"/>
  <c r="L264" i="6"/>
  <c r="N264" i="6" s="1"/>
  <c r="K268" i="6"/>
  <c r="L268" i="6"/>
  <c r="N268" i="6" s="1"/>
  <c r="K272" i="6"/>
  <c r="L272" i="6"/>
  <c r="N272" i="6" s="1"/>
  <c r="K276" i="6"/>
  <c r="L276" i="6"/>
  <c r="N276" i="6" s="1"/>
  <c r="K280" i="6"/>
  <c r="L280" i="6"/>
  <c r="N280" i="6" s="1"/>
  <c r="K284" i="6"/>
  <c r="L284" i="6"/>
  <c r="N284" i="6" s="1"/>
  <c r="K288" i="6"/>
  <c r="L288" i="6"/>
  <c r="N288" i="6" s="1"/>
  <c r="K292" i="6"/>
  <c r="L292" i="6"/>
  <c r="K296" i="6"/>
  <c r="L296" i="6"/>
  <c r="K308" i="6"/>
  <c r="L308" i="6"/>
  <c r="K312" i="6"/>
  <c r="L312" i="6"/>
  <c r="N312" i="6" s="1"/>
  <c r="K316" i="6"/>
  <c r="L316" i="6"/>
  <c r="K324" i="6"/>
  <c r="L324" i="6"/>
  <c r="K328" i="6"/>
  <c r="L328" i="6"/>
  <c r="K332" i="6"/>
  <c r="L332" i="6"/>
  <c r="N332" i="6" s="1"/>
  <c r="K336" i="6"/>
  <c r="L336" i="6"/>
  <c r="N336" i="6" s="1"/>
  <c r="K340" i="6"/>
  <c r="L340" i="6"/>
  <c r="K348" i="6"/>
  <c r="L348" i="6"/>
  <c r="K352" i="6"/>
  <c r="L352" i="6"/>
  <c r="K356" i="6"/>
  <c r="L356" i="6"/>
  <c r="K360" i="6"/>
  <c r="L360" i="6"/>
  <c r="K372" i="6"/>
  <c r="L372" i="6"/>
  <c r="K376" i="6"/>
  <c r="L376" i="6"/>
  <c r="N376" i="6" s="1"/>
  <c r="K380" i="6"/>
  <c r="L380" i="6"/>
  <c r="K388" i="6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L200" i="6"/>
  <c r="N200" i="6" s="1"/>
  <c r="L160" i="6"/>
  <c r="N160" i="6" s="1"/>
  <c r="L136" i="6"/>
  <c r="N136" i="6" s="1"/>
  <c r="L132" i="6"/>
  <c r="N132" i="6" s="1"/>
  <c r="L112" i="6"/>
  <c r="L224" i="6"/>
  <c r="L220" i="6"/>
  <c r="L216" i="6"/>
  <c r="L212" i="6"/>
  <c r="L208" i="6"/>
  <c r="L172" i="6"/>
  <c r="L168" i="6"/>
  <c r="L164" i="6"/>
  <c r="L140" i="6"/>
  <c r="L116" i="6"/>
  <c r="L96" i="6"/>
  <c r="L92" i="6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L248" i="6"/>
  <c r="L244" i="6"/>
  <c r="L240" i="6"/>
  <c r="L236" i="6"/>
  <c r="N236" i="6" s="1"/>
  <c r="L232" i="6"/>
  <c r="N232" i="6" s="1"/>
  <c r="L228" i="6"/>
  <c r="N228" i="6" s="1"/>
  <c r="L192" i="6"/>
  <c r="L188" i="6"/>
  <c r="L184" i="6"/>
  <c r="L180" i="6"/>
  <c r="L176" i="6"/>
  <c r="L148" i="6"/>
  <c r="N148" i="6" s="1"/>
  <c r="L144" i="6"/>
  <c r="L124" i="6"/>
  <c r="L120" i="6"/>
  <c r="L100" i="6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N45" i="6"/>
  <c r="L83" i="6"/>
  <c r="N83" i="6" s="1"/>
  <c r="L75" i="6"/>
  <c r="N75" i="6" s="1"/>
  <c r="L70" i="6"/>
  <c r="L51" i="6"/>
  <c r="N51" i="6" s="1"/>
  <c r="L40" i="6"/>
  <c r="L32" i="6"/>
  <c r="L22" i="6"/>
  <c r="N22" i="6" s="1"/>
  <c r="L16" i="6"/>
  <c r="L6" i="6"/>
  <c r="M22" i="6"/>
  <c r="L81" i="6"/>
  <c r="N81" i="6" s="1"/>
  <c r="L30" i="6"/>
  <c r="L14" i="6"/>
  <c r="L38" i="6"/>
  <c r="L77" i="6"/>
  <c r="N77" i="6" s="1"/>
  <c r="L72" i="6"/>
  <c r="L62" i="6"/>
  <c r="N62" i="6" s="1"/>
  <c r="L55" i="6"/>
  <c r="N55" i="6" s="1"/>
  <c r="L36" i="6"/>
  <c r="L26" i="6"/>
  <c r="N26" i="6" s="1"/>
  <c r="L18" i="6"/>
  <c r="L10" i="6"/>
  <c r="N10" i="6" s="1"/>
  <c r="L89" i="6"/>
  <c r="N89" i="6" s="1"/>
  <c r="K89" i="6"/>
  <c r="L85" i="6"/>
  <c r="N85" i="6" s="1"/>
  <c r="K85" i="6"/>
  <c r="L68" i="6"/>
  <c r="K68" i="6"/>
  <c r="L64" i="6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L63" i="6"/>
  <c r="N63" i="6" s="1"/>
  <c r="K63" i="6"/>
  <c r="L58" i="6"/>
  <c r="K58" i="6"/>
  <c r="L54" i="6"/>
  <c r="K54" i="6"/>
  <c r="L50" i="6"/>
  <c r="N50" i="6" s="1"/>
  <c r="K50" i="6"/>
  <c r="L46" i="6"/>
  <c r="N46" i="6" s="1"/>
  <c r="K46" i="6"/>
  <c r="M46" i="6" s="1"/>
  <c r="L41" i="6"/>
  <c r="N41" i="6" s="1"/>
  <c r="K41" i="6"/>
  <c r="L37" i="6"/>
  <c r="N37" i="6" s="1"/>
  <c r="K37" i="6"/>
  <c r="L33" i="6"/>
  <c r="N33" i="6" s="1"/>
  <c r="K33" i="6"/>
  <c r="L29" i="6"/>
  <c r="N29" i="6" s="1"/>
  <c r="K29" i="6"/>
  <c r="L25" i="6"/>
  <c r="N25" i="6" s="1"/>
  <c r="K25" i="6"/>
  <c r="L21" i="6"/>
  <c r="N21" i="6" s="1"/>
  <c r="K21" i="6"/>
  <c r="L13" i="6"/>
  <c r="N13" i="6" s="1"/>
  <c r="K13" i="6"/>
  <c r="L9" i="6"/>
  <c r="N9" i="6" s="1"/>
  <c r="K9" i="6"/>
  <c r="L5" i="6"/>
  <c r="N5" i="6" s="1"/>
  <c r="K5" i="6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K44" i="6"/>
  <c r="L28" i="6"/>
  <c r="K28" i="6"/>
  <c r="L12" i="6"/>
  <c r="K12" i="6"/>
  <c r="L134" i="6"/>
  <c r="K134" i="6"/>
  <c r="L166" i="6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K69" i="6"/>
  <c r="L65" i="6"/>
  <c r="K65" i="6"/>
  <c r="L61" i="6"/>
  <c r="K61" i="6"/>
  <c r="L56" i="6"/>
  <c r="K56" i="6"/>
  <c r="L48" i="6"/>
  <c r="K48" i="6"/>
  <c r="L43" i="6"/>
  <c r="N43" i="6" s="1"/>
  <c r="K43" i="6"/>
  <c r="L39" i="6"/>
  <c r="K39" i="6"/>
  <c r="L35" i="6"/>
  <c r="K35" i="6"/>
  <c r="L31" i="6"/>
  <c r="K31" i="6"/>
  <c r="L27" i="6"/>
  <c r="N27" i="6" s="1"/>
  <c r="K27" i="6"/>
  <c r="L23" i="6"/>
  <c r="N23" i="6" s="1"/>
  <c r="K23" i="6"/>
  <c r="L19" i="6"/>
  <c r="K19" i="6"/>
  <c r="L15" i="6"/>
  <c r="K15" i="6"/>
  <c r="L11" i="6"/>
  <c r="K11" i="6"/>
  <c r="L7" i="6"/>
  <c r="K7" i="6"/>
  <c r="L3" i="6"/>
  <c r="K3" i="6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14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72" i="6"/>
  <c r="N30" i="6"/>
  <c r="N24" i="6"/>
  <c r="N18" i="6"/>
  <c r="N6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7" i="6"/>
  <c r="N68" i="6"/>
  <c r="N64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35" i="6"/>
  <c r="N31" i="6"/>
  <c r="N19" i="6"/>
  <c r="N15" i="6"/>
  <c r="N11" i="6"/>
  <c r="N7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40" i="6"/>
  <c r="N36" i="6"/>
  <c r="N32" i="6"/>
  <c r="N20" i="6"/>
  <c r="N16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58" i="6"/>
  <c r="M50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33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13" i="6"/>
  <c r="N69" i="6"/>
  <c r="N65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43" i="6"/>
  <c r="M19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E9" i="8"/>
  <c r="N294" i="6"/>
  <c r="M41" i="6"/>
  <c r="M37" i="6"/>
  <c r="M29" i="6"/>
  <c r="M25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56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27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5" i="6"/>
  <c r="M1063" i="6"/>
  <c r="M1059" i="6"/>
  <c r="M995" i="6"/>
  <c r="M983" i="6"/>
  <c r="M979" i="6"/>
  <c r="M967" i="6"/>
  <c r="M951" i="6"/>
  <c r="M947" i="6"/>
  <c r="M72" i="6"/>
  <c r="M68" i="6"/>
  <c r="M89" i="6"/>
  <c r="M85" i="6"/>
  <c r="M77" i="6"/>
  <c r="M69" i="6"/>
  <c r="M65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12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5" i="6"/>
  <c r="M31" i="6"/>
  <c r="M23" i="6"/>
  <c r="M11" i="6"/>
  <c r="M3" i="6"/>
  <c r="N2" i="6"/>
</calcChain>
</file>

<file path=xl/sharedStrings.xml><?xml version="1.0" encoding="utf-8"?>
<sst xmlns="http://schemas.openxmlformats.org/spreadsheetml/2006/main" count="568" uniqueCount="226">
  <si>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</si>
  <si>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</si>
  <si>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</si>
  <si>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</si>
  <si>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</si>
  <si>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</si>
  <si>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</si>
  <si>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</si>
  <si>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</si>
  <si>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</si>
  <si>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</si>
  <si>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</si>
  <si>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</si>
  <si>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</si>
  <si>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</si>
  <si>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</si>
  <si>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</si>
  <si>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</si>
  <si>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</si>
  <si>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</si>
  <si>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</si>
  <si>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</si>
  <si>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</si>
  <si>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</si>
  <si>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</si>
  <si>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</si>
  <si>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</si>
  <si>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</si>
  <si>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</si>
  <si>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</si>
  <si>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</si>
  <si>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</si>
  <si>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</si>
  <si>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</si>
  <si>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</si>
  <si>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</si>
  <si>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</si>
  <si>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</si>
  <si>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</si>
  <si>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</si>
  <si>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</si>
  <si>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</si>
  <si>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</si>
  <si>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</si>
  <si>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</si>
  <si>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</si>
  <si>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</si>
  <si>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</si>
  <si>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2019-02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</si>
  <si>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</si>
  <si>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</si>
  <si>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</si>
  <si>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</si>
  <si>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</si>
  <si>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</si>
  <si>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</si>
  <si>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</si>
  <si>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201907:almapbbdo:alp_forum-ecommerce:display:alcance:dcm:todos</t>
  </si>
  <si>
    <t>Hands</t>
  </si>
  <si>
    <t>jul19:320x120:hands:all_placements:whitelist:fluxo_stand_cielo_-impactar_os_visitantes_do_forum_ecommerce_e_zonas_quentes_de_locais_corporativos_itaim_vila_olimpia_morumbi_e_av._pauslita:forum-ecommerce:awareness:alp_forum-ecommerce:cpm</t>
  </si>
  <si>
    <t>251697471</t>
  </si>
  <si>
    <t>447688439</t>
  </si>
  <si>
    <t>jul19:320x200:hands:all_placements:whitelist:fluxo_stand_cielo_-impactar_os_visitantes_do_forum_ecommerce_e_zonas_quentes_de_locais_corporativos_itaim_vila_olimpia_morumbi_e_av._pauslita:forum-ecommerce:awareness:alp_forum-ecommerce:cpm</t>
  </si>
  <si>
    <t>251298149</t>
  </si>
  <si>
    <t>447686009</t>
  </si>
  <si>
    <t>jul19:64x64:hands:all_placements:whitelist:fluxo_stand_cielo_-impactar_os_visitantes_do_forum_ecommerce_e_zonas_quentes_de_locais_corporativos_itaim_vila_olimpia_morumbi_e_av._pauslita:forum-ecommerce:awareness:alp_forum-ecommerce:cpm</t>
  </si>
  <si>
    <t>251603953</t>
  </si>
  <si>
    <t>447776032</t>
  </si>
  <si>
    <t>In Loco Media</t>
  </si>
  <si>
    <t>jul19:960x1440:inloco:all_placements:whitelist:fluxo_stand_cielo_-impactar_os_visitantes_do_forum_ecommerce_e_zonas_quentes_de_locais_corporativos_itaim_vila_olimpia_morumbi_e_av._pauslita:forum-ecommerce:awareness:alp_forum-ecommerce:cpm</t>
  </si>
  <si>
    <t>251605485</t>
  </si>
  <si>
    <t>447579348</t>
  </si>
  <si>
    <t>201907:almapbbdo:alp_pegn:display:alcance:dcm:todos:campo_livre</t>
  </si>
  <si>
    <t>BR Globo</t>
  </si>
  <si>
    <t>jul19:300x250:globo.com:home_e_internas:whitelist:abc_as_25-54_anos__segmentado:mob:awareness:alp_pegn:patrocinio</t>
  </si>
  <si>
    <t>251720529</t>
  </si>
  <si>
    <t>447792868</t>
  </si>
  <si>
    <t>Display</t>
  </si>
  <si>
    <t>jul19:300x600:globo.com:home_e_internas:whitelist:abc_as_25-54_anos__segmentado:mob:awareness:alp_pegn:patrocinio</t>
  </si>
  <si>
    <t>251622166</t>
  </si>
  <si>
    <t>447650028</t>
  </si>
  <si>
    <t>jul19:400x300:globo.com:home_e_internas:whitelist:abc_as_25-54_anos__segmentado:mob:awareness:alp_pegn:patrocinio</t>
  </si>
  <si>
    <t>251320406</t>
  </si>
  <si>
    <t>447791647</t>
  </si>
  <si>
    <t>jul19:400x300:globo.com:home_e_internas:whitelist:abc_as_25-54_anos__segmentado:zip:awareness:alp_pegn:patrocinio</t>
  </si>
  <si>
    <t>251696246</t>
  </si>
  <si>
    <t>448029576</t>
  </si>
  <si>
    <t>jul19:970x150:globo.com:home_e_internas:whitelist:abc_as_25-54_anos__segmentado:mob:awareness:alp_pegn:patrocinio</t>
  </si>
  <si>
    <t>251622217</t>
  </si>
  <si>
    <t>447789229</t>
  </si>
  <si>
    <t>jul19:970x250:globo.com:home_e_internas:whitelist:abc_as_25-54_anos__segmentado:mob:awareness:alp_pegn:patrocinio</t>
  </si>
  <si>
    <t>251726664</t>
  </si>
  <si>
    <t>447698810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</si>
  <si>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</si>
  <si>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</si>
  <si>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</si>
  <si>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</si>
  <si>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</si>
  <si>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</si>
  <si>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</si>
  <si>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</si>
  <si>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jul19:320x50:adsmovil:smartphones_android:lal_as_abc_25__pme_micro_empreendedor_e_autonomos:sitesverticais:zip:consideracao:alp_manutencao:cpc</t>
  </si>
  <si>
    <t>251944873</t>
  </si>
  <si>
    <t>447956958</t>
  </si>
  <si>
    <t>jul19:400x250:adsmovil:smartphones_android:lal_as_abc_25__pme_micro_empreendedor_e_autonomos:sitesverticais:flash:consideracao:alp_manutencao:cpc</t>
  </si>
  <si>
    <t>251944621</t>
  </si>
  <si>
    <t>447957036</t>
  </si>
  <si>
    <t>jul19:400x250:adsmovil:smartphones_android:lal_as_abc_25__pme_micro_empreendedor_e_autonomos:sitesverticais:zip:consideracao:alp_manutencao:cpc</t>
  </si>
  <si>
    <t>251617505</t>
  </si>
  <si>
    <t>447956538</t>
  </si>
  <si>
    <t>jul19:72x72:adsmovil:smartphones_android:lal_as_abc_25__pme_micro_empreendedor_e_autonomos:sitesverticais:flash:consideracao:alp_manutencao:cpc</t>
  </si>
  <si>
    <t>251944630</t>
  </si>
  <si>
    <t>447957486</t>
  </si>
  <si>
    <t>jul19:72x72:adsmovil:smartphones_android:lal_as_abc_25__pme_micro_empreendedor_e_autonomos:sitesverticais:zip:consideracao:alp_manutencao:cpc</t>
  </si>
  <si>
    <t>251943559</t>
  </si>
  <si>
    <t>447956361</t>
  </si>
  <si>
    <t>jul19:300x250:globo.com:home-internas:similar_audience__compradores_visitantes_e_impactados:reach:mob:awareness:alp_manutencao:cpm</t>
  </si>
  <si>
    <t>251226326</t>
  </si>
  <si>
    <t>447577767</t>
  </si>
  <si>
    <t>jul19:300x600:globo.com:home-internas:similar_audience__compradores_visitantes_e_impactados:reach:mob:awareness:alp_manutencao:cpm</t>
  </si>
  <si>
    <t>251523844</t>
  </si>
  <si>
    <t>447625277</t>
  </si>
  <si>
    <t>jul19:970x250:globo.com:home-internas:similar_audience__compradores_visitantes_e_impactados:reach:mob:awareness:alp_manutencao:cpm</t>
  </si>
  <si>
    <t>251621748</t>
  </si>
  <si>
    <t>447708463</t>
  </si>
  <si>
    <t>Google Brasil</t>
  </si>
  <si>
    <t>jul19:300_x_250:dv_360:3th_party:as_abc_25__pme_micro_empreendedor_e_autonomos__dmp_navegg_tail_target_wunderman_data_...__rmkt_video:3rdparty:mob:consideracao:manutencao:cpm</t>
  </si>
  <si>
    <t>250693396</t>
  </si>
  <si>
    <t>446792733</t>
  </si>
  <si>
    <t>jul19:300_x_600:dv_360:3th_party:as_abc_25__pme_micro_empreendedor_e_autonomos__dmp_navegg_tail_target_wunderman_data_...__rmkt_video:3rdparty:mob:consideracao:manutencao:cpm</t>
  </si>
  <si>
    <t>250693390</t>
  </si>
  <si>
    <t>446792727</t>
  </si>
  <si>
    <t>jul19:300_x_600:dv_360:adx:similar_audience__compradores_visitantes_e_impactados:adx:mob:consideracao:manutencao:cpm</t>
  </si>
  <si>
    <t>250693426</t>
  </si>
  <si>
    <t>446792763</t>
  </si>
  <si>
    <t>jul19:300x250:dv_360:3th_party:as_abc_25__pme_micro_empreendedor_e_autonomos__dmp_navegg_tail_target_wunderman_data_...__rmkt_video:3rdparty:flash:consideracao:alp_manutencao:cpm</t>
  </si>
  <si>
    <t>251045189</t>
  </si>
  <si>
    <t>cidp106.2.43:38:jul19:300x250:flash:as_abc_25__pme_micro_empreendedor_e_autonomos__dmp_navegg_tail_target_wunderman_data_...__rmkt_video</t>
  </si>
  <si>
    <t>447470873</t>
  </si>
  <si>
    <t>jul19:300x250:dv_360:adx:similar_audience__compradores_visitantes_e_impactados:adx:flash:consideracao:alp_manutencao:cpm</t>
  </si>
  <si>
    <t>251045261</t>
  </si>
  <si>
    <t>300x250 Default Web Ad</t>
  </si>
  <si>
    <t>446898559</t>
  </si>
  <si>
    <t>cidp106.2.28:38:jul19:300x250:flash:similar_audience__compradores_visitantes_e_impactados</t>
  </si>
  <si>
    <t>447470945</t>
  </si>
  <si>
    <t>jul19:300x250:dv_360:adx:similar_audience__compradores_visitantes_e_impactados:adx:mob:consideracao:manutencao:cpm</t>
  </si>
  <si>
    <t>250693435</t>
  </si>
  <si>
    <t>446792772</t>
  </si>
  <si>
    <t>jul19:300x600:dv_360:3th_party:as_abc_25__pme_micro_empreendedor_e_autonomos__dmp_navegg_tail_target_wunderman_data_...__rmkt_video:3rdparty:flash:consideracao:alp_manutencao:cpm</t>
  </si>
  <si>
    <t>251045177</t>
  </si>
  <si>
    <t>cidp106.2.46:38:jul19:300x600:flash:as_abc_25__pme_micro_empreendedor_e_autonomos__dmp_navegg_tail_target_wunderman_data_...__rmkt_video</t>
  </si>
  <si>
    <t>447470861</t>
  </si>
  <si>
    <t>jul19:300x600:dv_360:adx:similar_audience__compradores_visitantes_e_impactados:adx:flash:consideracao:alp_manutencao:cpm</t>
  </si>
  <si>
    <t>251045249</t>
  </si>
  <si>
    <t>cidp106.2.31:38:jul19:300x600:flash:similar_audience__compradores_visitantes_e_impactados</t>
  </si>
  <si>
    <t>447470933</t>
  </si>
  <si>
    <t>jul19:320_x_100:dv_360:3th_party:as_abc_25__pme_micro_empreendedor_e_autonomos__dmp_navegg_tail_target_wunderman_data_...__rmkt_video:3rdparty:mob:consideracao:manutencao:cpm</t>
  </si>
  <si>
    <t>250693387</t>
  </si>
  <si>
    <t>320x100 Default Web Ad</t>
  </si>
  <si>
    <t>446803431</t>
  </si>
  <si>
    <t>446792724</t>
  </si>
  <si>
    <t>jul19:320_x_100:dv_360:adx:similar_audience__compradores_visitantes_e_impactados:adx:mob:consideracao:manutencao:cpm</t>
  </si>
  <si>
    <t>250693423</t>
  </si>
  <si>
    <t>446792760</t>
  </si>
  <si>
    <t>jul19:320x100:dv_360:3th_party:as_abc_25__pme_micro_empreendedor_e_autonomos__dmp_navegg_tail_target_wunderman_data_...__rmkt_video:3rdparty:flash:consideracao:alp_manutencao:cpm</t>
  </si>
  <si>
    <t>251045171</t>
  </si>
  <si>
    <t>cidp106.2.47:38:jul19:320x100:flash:as_abc_25__pme_micro_empreendedor_e_autonomos__dmp_navegg_tail_target_wunderman_data_...__rmkt_video</t>
  </si>
  <si>
    <t>447470855</t>
  </si>
  <si>
    <t>jul19:320x100:dv_360:adx:similar_audience__compradores_visitantes_e_impactados:adx:flash:consideracao:alp_manutencao:cpm</t>
  </si>
  <si>
    <t>251045243</t>
  </si>
  <si>
    <t>cidp106.2.32:38:jul19:320x100:flash:similar_audience__compradores_visitantes_e_impactados</t>
  </si>
  <si>
    <t>447470927</t>
  </si>
  <si>
    <t>jul19:728_x_90:dv_360:3th_party:as_abc_25__pme_micro_empreendedor_e_autonomos__dmp_navegg_tail_target_wunderman_data_...__rmkt_video:3rdparty:mob:consideracao:manutencao:cpm</t>
  </si>
  <si>
    <t>250693393</t>
  </si>
  <si>
    <t>446792730</t>
  </si>
  <si>
    <t>jul19:728x90:dv_360:3th_party:as_abc_25__pme_micro_empreendedor_e_autonomos__dmp_navegg_tail_target_wunderman_data_...__rmkt_video:3rdparty:flash:consideracao:alp_manutencao:cpm</t>
  </si>
  <si>
    <t>251045183</t>
  </si>
  <si>
    <t>cidp106.2.45:38:jul19:728x90:flash:as_abc_25__pme_micro_empreendedor_e_autonomos__dmp_navegg_tail_target_wunderman_data_...__rmkt_video</t>
  </si>
  <si>
    <t>447470867</t>
  </si>
  <si>
    <t>jul19:728x90:dv_360:adx:similar_audience__compradores_visitantes_e_impactados:adx:flash:consideracao:alp_manutencao:cpm</t>
  </si>
  <si>
    <t>251045255</t>
  </si>
  <si>
    <t>cidp106.2.30:38:jul19:728x90:flash:similar_audience__compradores_visitantes_e_impactados</t>
  </si>
  <si>
    <t>447470939</t>
  </si>
  <si>
    <t>jul19:728x90:dv_360:adx:similar_audience__compradores_visitantes_e_impactados:adx:mob:consideracao:manutencao:cpm</t>
  </si>
  <si>
    <t>250693429</t>
  </si>
  <si>
    <t>446792766</t>
  </si>
  <si>
    <t>jul19:native:dv_360:adx:similar_audience__compradores_visitantes_e_impactados:asx:mob:consideracao:manutencao:cpm</t>
  </si>
  <si>
    <t>249771873</t>
  </si>
  <si>
    <t>cidp106.2.44:38:jul19:native:mob:similar_audience__compradores_visitantes_e_impactados</t>
  </si>
  <si>
    <t>446407717</t>
  </si>
  <si>
    <t>jul19:native:dv_360:category:whitelist:category:zip:consideracao:alp_manutencao:cpm</t>
  </si>
  <si>
    <t>251834250</t>
  </si>
  <si>
    <t>447755913</t>
  </si>
  <si>
    <t>jul19:video_ad_10:dv_360:category:whitelist:category:mob:awareness:alp_manutencao:cpm</t>
  </si>
  <si>
    <t>251727358</t>
  </si>
  <si>
    <t>447907387</t>
  </si>
  <si>
    <t>jul19:1350x1080:verizon:gemini_native_ads:lal_as_abc_25__pme_micro_empreendedor_e_autonomos:gemininativeads:flash:consideracao:manutencao:cpc</t>
  </si>
  <si>
    <t>250382879</t>
  </si>
  <si>
    <t>446885029</t>
  </si>
  <si>
    <t>jul19:648x648:verizon:gemini_native_ads:lal_as_abc_25__pme_micro_empreendedor_e_autonomos:gemininativeads:flash:consideracao:manutencao:cpc</t>
  </si>
  <si>
    <t>250381109</t>
  </si>
  <si>
    <t>446885002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</si>
  <si>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</si>
  <si>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</si>
  <si>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</si>
  <si>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</si>
  <si>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</si>
  <si>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</si>
  <si>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</si>
  <si>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</si>
  <si>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</si>
  <si>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</si>
  <si>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</si>
  <si>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jul19:300x600:afilio:sites_verticais:lal_as_abc_25__pme_micro_empreendedor_e_autonomos:sitesverticais:mob:consideracao:alp_manutencao:cpm</t>
  </si>
  <si>
    <t>250491182</t>
  </si>
  <si>
    <t>446916560</t>
  </si>
  <si>
    <t>jul19:320x100:afilio:sites_verticais:lal_as_abc_25__pme_micro_empreendedor_e_autonomos:sitesverticais:flash:consideracao:alp_manutencao:cpc</t>
  </si>
  <si>
    <t>251073044</t>
  </si>
  <si>
    <t>447491288</t>
  </si>
  <si>
    <t>jul19:320x100:afilio:sites_verticais:lal_as_abc_25__pme_micro_empreendedor_e_autonomos:sitesverticais:mob:consideracao:alp_manutencao:cpm</t>
  </si>
  <si>
    <t>250888434</t>
  </si>
  <si>
    <t>447000775</t>
  </si>
  <si>
    <t>jul19:798x90:afilio:sites_verticais:lal_as_abc_25__pme_micro_empreendedor_e_autonomos:sitesverticais:mob:consideracao:manutencao:cpv</t>
  </si>
  <si>
    <t>250706908</t>
  </si>
  <si>
    <t>446802381</t>
  </si>
  <si>
    <t>Receita Almap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</si>
</sst>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164" fontId="0" fillId="0" borderId="0" xfId="0" applyNumberFormat="1" applyBorder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54"/>
  <sheetViews>
    <sheetView topLeftCell="A34" workbookViewId="0">
      <selection activeCell="A2" sqref="A2:J54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52</v>
      </c>
      <c r="B2" s="19" t="s">
        <v>53</v>
      </c>
      <c r="C2" s="19" t="s">
        <v>54</v>
      </c>
      <c r="D2" s="19" t="s">
        <v>55</v>
      </c>
      <c r="E2" s="20" t="s">
        <v>30</v>
      </c>
      <c r="F2" s="19" t="s">
        <v>54</v>
      </c>
      <c r="G2" s="19" t="s">
        <v>56</v>
      </c>
      <c r="H2" s="19" t="s">
        <v>30</v>
      </c>
      <c r="I2">
        <v>125165247</v>
      </c>
      <c r="J2">
        <v>1961065</v>
      </c>
      <c r="K2" s="1" t="s">
        <v>48</v>
      </c>
    </row>
    <row r="3" spans="1:11">
      <c r="A3" t="s">
        <v>57</v>
      </c>
      <c r="B3" t="s">
        <v>58</v>
      </c>
      <c r="C3" t="s">
        <v>59</v>
      </c>
      <c r="D3" t="s">
        <v>60</v>
      </c>
      <c r="E3" t="s">
        <v>30</v>
      </c>
      <c r="F3" t="s">
        <v>59</v>
      </c>
      <c r="G3" t="s">
        <v>61</v>
      </c>
      <c r="H3" t="s">
        <v>30</v>
      </c>
      <c r="I3">
        <v>0</v>
      </c>
      <c r="J3">
        <v>1</v>
      </c>
    </row>
    <row r="4" spans="1:11">
      <c r="A4" t="s">
        <v>57</v>
      </c>
      <c r="B4" t="s">
        <v>58</v>
      </c>
      <c r="C4" t="s">
        <v>62</v>
      </c>
      <c r="D4" t="s">
        <v>63</v>
      </c>
      <c r="E4" t="s">
        <v>30</v>
      </c>
      <c r="F4" t="s">
        <v>62</v>
      </c>
      <c r="G4" t="s">
        <v>64</v>
      </c>
      <c r="H4" t="s">
        <v>30</v>
      </c>
      <c r="I4">
        <v>0</v>
      </c>
      <c r="J4">
        <v>564</v>
      </c>
    </row>
    <row r="5" spans="1:11">
      <c r="A5" t="s">
        <v>57</v>
      </c>
      <c r="B5" t="s">
        <v>58</v>
      </c>
      <c r="C5" t="s">
        <v>65</v>
      </c>
      <c r="D5" t="s">
        <v>66</v>
      </c>
      <c r="E5" t="s">
        <v>30</v>
      </c>
      <c r="F5" t="s">
        <v>65</v>
      </c>
      <c r="G5" t="s">
        <v>67</v>
      </c>
      <c r="H5" t="s">
        <v>30</v>
      </c>
      <c r="I5">
        <v>0</v>
      </c>
      <c r="J5">
        <v>1</v>
      </c>
    </row>
    <row r="6" spans="1:11">
      <c r="A6" t="s">
        <v>57</v>
      </c>
      <c r="B6" t="s">
        <v>68</v>
      </c>
      <c r="C6" t="s">
        <v>69</v>
      </c>
      <c r="D6" t="s">
        <v>70</v>
      </c>
      <c r="E6" t="s">
        <v>30</v>
      </c>
      <c r="F6" t="s">
        <v>69</v>
      </c>
      <c r="G6" t="s">
        <v>71</v>
      </c>
      <c r="H6" t="s">
        <v>30</v>
      </c>
      <c r="I6">
        <v>0</v>
      </c>
      <c r="J6">
        <v>1</v>
      </c>
    </row>
    <row r="7" spans="1:11">
      <c r="A7" t="s">
        <v>72</v>
      </c>
      <c r="B7" t="s">
        <v>73</v>
      </c>
      <c r="C7" t="s">
        <v>74</v>
      </c>
      <c r="D7" t="s">
        <v>75</v>
      </c>
      <c r="E7" t="s">
        <v>12</v>
      </c>
      <c r="F7" t="s">
        <v>74</v>
      </c>
      <c r="G7" t="s">
        <v>76</v>
      </c>
      <c r="H7" t="s">
        <v>77</v>
      </c>
      <c r="I7">
        <v>515667</v>
      </c>
      <c r="J7">
        <v>849</v>
      </c>
    </row>
    <row r="8" spans="1:11">
      <c r="A8" t="s">
        <v>72</v>
      </c>
      <c r="B8" t="s">
        <v>73</v>
      </c>
      <c r="C8" t="s">
        <v>78</v>
      </c>
      <c r="D8" t="s">
        <v>79</v>
      </c>
      <c r="E8" t="s">
        <v>12</v>
      </c>
      <c r="F8" t="s">
        <v>78</v>
      </c>
      <c r="G8" t="s">
        <v>80</v>
      </c>
      <c r="H8" t="s">
        <v>77</v>
      </c>
      <c r="I8">
        <v>27189</v>
      </c>
      <c r="J8">
        <v>11</v>
      </c>
    </row>
    <row r="9" spans="1:11">
      <c r="A9" t="s">
        <v>72</v>
      </c>
      <c r="B9" t="s">
        <v>73</v>
      </c>
      <c r="C9" t="s">
        <v>81</v>
      </c>
      <c r="D9" t="s">
        <v>82</v>
      </c>
      <c r="E9" t="s">
        <v>30</v>
      </c>
      <c r="F9" t="s">
        <v>81</v>
      </c>
      <c r="G9" t="s">
        <v>83</v>
      </c>
      <c r="H9" t="s">
        <v>30</v>
      </c>
      <c r="I9">
        <v>10206</v>
      </c>
      <c r="J9">
        <v>10</v>
      </c>
    </row>
    <row r="10" spans="1:11">
      <c r="A10" t="s">
        <v>72</v>
      </c>
      <c r="B10" t="s">
        <v>73</v>
      </c>
      <c r="C10" t="s">
        <v>84</v>
      </c>
      <c r="D10" t="s">
        <v>85</v>
      </c>
      <c r="E10" t="s">
        <v>30</v>
      </c>
      <c r="F10" t="s">
        <v>84</v>
      </c>
      <c r="G10" t="s">
        <v>86</v>
      </c>
      <c r="H10" t="s">
        <v>30</v>
      </c>
      <c r="I10">
        <v>0</v>
      </c>
      <c r="J10">
        <v>1</v>
      </c>
    </row>
    <row r="11" spans="1:11">
      <c r="A11" t="s">
        <v>72</v>
      </c>
      <c r="B11" t="s">
        <v>73</v>
      </c>
      <c r="C11" t="s">
        <v>87</v>
      </c>
      <c r="D11" t="s">
        <v>88</v>
      </c>
      <c r="E11" t="s">
        <v>12</v>
      </c>
      <c r="F11" t="s">
        <v>87</v>
      </c>
      <c r="G11" t="s">
        <v>89</v>
      </c>
      <c r="H11" t="s">
        <v>77</v>
      </c>
      <c r="I11">
        <v>104992</v>
      </c>
      <c r="J11">
        <v>29</v>
      </c>
    </row>
    <row r="12" spans="1:11">
      <c r="A12" t="s">
        <v>72</v>
      </c>
      <c r="B12" t="s">
        <v>73</v>
      </c>
      <c r="C12" t="s">
        <v>90</v>
      </c>
      <c r="D12" t="s">
        <v>91</v>
      </c>
      <c r="E12" t="s">
        <v>12</v>
      </c>
      <c r="F12" t="s">
        <v>90</v>
      </c>
      <c r="G12" t="s">
        <v>92</v>
      </c>
      <c r="H12" t="s">
        <v>77</v>
      </c>
      <c r="I12">
        <v>135388</v>
      </c>
      <c r="J12">
        <v>41</v>
      </c>
    </row>
    <row r="13" spans="1:11">
      <c r="A13" t="s">
        <v>93</v>
      </c>
      <c r="B13" t="s">
        <v>94</v>
      </c>
      <c r="C13" t="s">
        <v>95</v>
      </c>
      <c r="D13" t="s">
        <v>96</v>
      </c>
      <c r="E13" t="s">
        <v>30</v>
      </c>
      <c r="F13" t="s">
        <v>95</v>
      </c>
      <c r="G13" t="s">
        <v>97</v>
      </c>
      <c r="H13" t="s">
        <v>30</v>
      </c>
      <c r="I13">
        <v>139323760</v>
      </c>
      <c r="J13">
        <v>1744106</v>
      </c>
    </row>
    <row r="14" spans="1:11">
      <c r="A14" t="s">
        <v>93</v>
      </c>
      <c r="B14" t="s">
        <v>94</v>
      </c>
      <c r="C14" t="s">
        <v>98</v>
      </c>
      <c r="D14" t="s">
        <v>99</v>
      </c>
      <c r="E14" t="s">
        <v>30</v>
      </c>
      <c r="F14" t="s">
        <v>98</v>
      </c>
      <c r="G14" t="s">
        <v>100</v>
      </c>
      <c r="H14" t="s">
        <v>30</v>
      </c>
      <c r="I14">
        <v>0</v>
      </c>
      <c r="J14">
        <v>2492</v>
      </c>
    </row>
    <row r="15" spans="1:11">
      <c r="A15" t="s">
        <v>93</v>
      </c>
      <c r="B15" t="s">
        <v>94</v>
      </c>
      <c r="C15" t="s">
        <v>101</v>
      </c>
      <c r="D15" t="s">
        <v>102</v>
      </c>
      <c r="E15" t="s">
        <v>30</v>
      </c>
      <c r="F15" t="s">
        <v>101</v>
      </c>
      <c r="G15" t="s">
        <v>103</v>
      </c>
      <c r="H15" t="s">
        <v>30</v>
      </c>
      <c r="I15">
        <v>0</v>
      </c>
      <c r="J15">
        <v>1179</v>
      </c>
    </row>
    <row r="16" spans="1:11">
      <c r="A16" t="s">
        <v>93</v>
      </c>
      <c r="B16" t="s">
        <v>94</v>
      </c>
      <c r="C16" t="s">
        <v>104</v>
      </c>
      <c r="D16" t="s">
        <v>105</v>
      </c>
      <c r="E16" t="s">
        <v>30</v>
      </c>
      <c r="F16" t="s">
        <v>104</v>
      </c>
      <c r="G16" t="s">
        <v>106</v>
      </c>
      <c r="H16" t="s">
        <v>30</v>
      </c>
      <c r="I16">
        <v>0</v>
      </c>
      <c r="J16">
        <v>10969</v>
      </c>
    </row>
    <row r="17" spans="1:10">
      <c r="A17" t="s">
        <v>93</v>
      </c>
      <c r="B17" t="s">
        <v>94</v>
      </c>
      <c r="C17" t="s">
        <v>107</v>
      </c>
      <c r="D17" t="s">
        <v>108</v>
      </c>
      <c r="E17" t="s">
        <v>30</v>
      </c>
      <c r="F17" t="s">
        <v>107</v>
      </c>
      <c r="G17" t="s">
        <v>109</v>
      </c>
      <c r="H17" t="s">
        <v>30</v>
      </c>
      <c r="I17">
        <v>0</v>
      </c>
      <c r="J17">
        <v>456</v>
      </c>
    </row>
    <row r="18" spans="1:10">
      <c r="A18" t="s">
        <v>93</v>
      </c>
      <c r="B18" t="s">
        <v>94</v>
      </c>
      <c r="C18" t="s">
        <v>110</v>
      </c>
      <c r="D18" t="s">
        <v>111</v>
      </c>
      <c r="E18" t="s">
        <v>30</v>
      </c>
      <c r="F18" t="s">
        <v>110</v>
      </c>
      <c r="G18" t="s">
        <v>112</v>
      </c>
      <c r="H18" t="s">
        <v>30</v>
      </c>
      <c r="I18">
        <v>0</v>
      </c>
      <c r="J18">
        <v>80301</v>
      </c>
    </row>
    <row r="19" spans="1:10">
      <c r="A19" t="s">
        <v>93</v>
      </c>
      <c r="B19" t="s">
        <v>94</v>
      </c>
      <c r="C19" t="s">
        <v>113</v>
      </c>
      <c r="D19" t="s">
        <v>114</v>
      </c>
      <c r="E19" t="s">
        <v>30</v>
      </c>
      <c r="F19" t="s">
        <v>113</v>
      </c>
      <c r="G19" t="s">
        <v>115</v>
      </c>
      <c r="H19" t="s">
        <v>30</v>
      </c>
      <c r="I19">
        <v>0</v>
      </c>
      <c r="J19">
        <v>749</v>
      </c>
    </row>
    <row r="20" spans="1:10">
      <c r="A20" t="s">
        <v>93</v>
      </c>
      <c r="B20" t="s">
        <v>73</v>
      </c>
      <c r="C20" t="s">
        <v>116</v>
      </c>
      <c r="D20" t="s">
        <v>117</v>
      </c>
      <c r="E20" t="s">
        <v>30</v>
      </c>
      <c r="F20" t="s">
        <v>116</v>
      </c>
      <c r="G20" t="s">
        <v>118</v>
      </c>
      <c r="H20" t="s">
        <v>30</v>
      </c>
      <c r="I20">
        <v>20152283</v>
      </c>
      <c r="J20">
        <v>35419</v>
      </c>
    </row>
    <row r="21" spans="1:10">
      <c r="A21" t="s">
        <v>93</v>
      </c>
      <c r="B21" t="s">
        <v>73</v>
      </c>
      <c r="C21" t="s">
        <v>119</v>
      </c>
      <c r="D21" t="s">
        <v>120</v>
      </c>
      <c r="E21" t="s">
        <v>30</v>
      </c>
      <c r="F21" t="s">
        <v>119</v>
      </c>
      <c r="G21" t="s">
        <v>121</v>
      </c>
      <c r="H21" t="s">
        <v>30</v>
      </c>
      <c r="I21">
        <v>189707</v>
      </c>
      <c r="J21">
        <v>84</v>
      </c>
    </row>
    <row r="22" spans="1:10">
      <c r="A22" t="s">
        <v>93</v>
      </c>
      <c r="B22" t="s">
        <v>73</v>
      </c>
      <c r="C22" t="s">
        <v>122</v>
      </c>
      <c r="D22" t="s">
        <v>123</v>
      </c>
      <c r="E22" t="s">
        <v>30</v>
      </c>
      <c r="F22" t="s">
        <v>122</v>
      </c>
      <c r="G22" t="s">
        <v>124</v>
      </c>
      <c r="H22" t="s">
        <v>30</v>
      </c>
      <c r="I22">
        <v>3316564</v>
      </c>
      <c r="J22">
        <v>2584</v>
      </c>
    </row>
    <row r="23" spans="1:10">
      <c r="A23" t="s">
        <v>93</v>
      </c>
      <c r="B23" t="s">
        <v>125</v>
      </c>
      <c r="C23" t="s">
        <v>126</v>
      </c>
      <c r="D23" t="s">
        <v>127</v>
      </c>
      <c r="E23" t="s">
        <v>12</v>
      </c>
      <c r="F23" t="s">
        <v>126</v>
      </c>
      <c r="G23" t="s">
        <v>128</v>
      </c>
      <c r="H23" t="s">
        <v>77</v>
      </c>
      <c r="I23">
        <v>6496479</v>
      </c>
      <c r="J23">
        <v>9321</v>
      </c>
    </row>
    <row r="24" spans="1:10">
      <c r="A24" t="s">
        <v>93</v>
      </c>
      <c r="B24" t="s">
        <v>125</v>
      </c>
      <c r="C24" t="s">
        <v>129</v>
      </c>
      <c r="D24" t="s">
        <v>130</v>
      </c>
      <c r="E24" t="s">
        <v>12</v>
      </c>
      <c r="F24" t="s">
        <v>129</v>
      </c>
      <c r="G24" t="s">
        <v>131</v>
      </c>
      <c r="H24" t="s">
        <v>77</v>
      </c>
      <c r="I24">
        <v>1401628</v>
      </c>
      <c r="J24">
        <v>6564</v>
      </c>
    </row>
    <row r="25" spans="1:10">
      <c r="A25" t="s">
        <v>93</v>
      </c>
      <c r="B25" t="s">
        <v>125</v>
      </c>
      <c r="C25" t="s">
        <v>132</v>
      </c>
      <c r="D25" t="s">
        <v>133</v>
      </c>
      <c r="E25" t="s">
        <v>12</v>
      </c>
      <c r="F25" t="s">
        <v>132</v>
      </c>
      <c r="G25" t="s">
        <v>134</v>
      </c>
      <c r="H25" t="s">
        <v>77</v>
      </c>
      <c r="I25">
        <v>8755500</v>
      </c>
      <c r="J25">
        <v>131472</v>
      </c>
    </row>
    <row r="26" spans="1:10">
      <c r="A26" t="s">
        <v>93</v>
      </c>
      <c r="B26" t="s">
        <v>125</v>
      </c>
      <c r="C26" t="s">
        <v>135</v>
      </c>
      <c r="D26" t="s">
        <v>136</v>
      </c>
      <c r="E26" t="s">
        <v>12</v>
      </c>
      <c r="F26" t="s">
        <v>137</v>
      </c>
      <c r="G26" t="s">
        <v>138</v>
      </c>
      <c r="H26" t="s">
        <v>77</v>
      </c>
      <c r="I26">
        <v>8817001</v>
      </c>
      <c r="J26">
        <v>17011</v>
      </c>
    </row>
    <row r="27" spans="1:10">
      <c r="A27" t="s">
        <v>93</v>
      </c>
      <c r="B27" t="s">
        <v>125</v>
      </c>
      <c r="C27" t="s">
        <v>139</v>
      </c>
      <c r="D27" t="s">
        <v>140</v>
      </c>
      <c r="E27" t="s">
        <v>11</v>
      </c>
      <c r="F27" t="s">
        <v>141</v>
      </c>
      <c r="G27" t="s">
        <v>142</v>
      </c>
      <c r="H27" t="s">
        <v>77</v>
      </c>
      <c r="I27">
        <v>2</v>
      </c>
      <c r="J27">
        <v>0</v>
      </c>
    </row>
    <row r="28" spans="1:10">
      <c r="A28" t="s">
        <v>93</v>
      </c>
      <c r="B28" t="s">
        <v>125</v>
      </c>
      <c r="C28" t="s">
        <v>139</v>
      </c>
      <c r="D28" t="s">
        <v>140</v>
      </c>
      <c r="E28" t="s">
        <v>12</v>
      </c>
      <c r="F28" t="s">
        <v>143</v>
      </c>
      <c r="G28" t="s">
        <v>144</v>
      </c>
      <c r="H28" t="s">
        <v>77</v>
      </c>
      <c r="I28">
        <v>75702239</v>
      </c>
      <c r="J28">
        <v>274987</v>
      </c>
    </row>
    <row r="29" spans="1:10">
      <c r="A29" t="s">
        <v>93</v>
      </c>
      <c r="B29" t="s">
        <v>125</v>
      </c>
      <c r="C29" t="s">
        <v>145</v>
      </c>
      <c r="D29" t="s">
        <v>146</v>
      </c>
      <c r="E29" t="s">
        <v>11</v>
      </c>
      <c r="F29" t="s">
        <v>141</v>
      </c>
      <c r="G29" t="s">
        <v>142</v>
      </c>
      <c r="H29" t="s">
        <v>77</v>
      </c>
      <c r="I29">
        <v>2</v>
      </c>
      <c r="J29">
        <v>0</v>
      </c>
    </row>
    <row r="30" spans="1:10">
      <c r="A30" t="s">
        <v>93</v>
      </c>
      <c r="B30" t="s">
        <v>125</v>
      </c>
      <c r="C30" t="s">
        <v>145</v>
      </c>
      <c r="D30" t="s">
        <v>146</v>
      </c>
      <c r="E30" t="s">
        <v>12</v>
      </c>
      <c r="F30" t="s">
        <v>145</v>
      </c>
      <c r="G30" t="s">
        <v>147</v>
      </c>
      <c r="H30" t="s">
        <v>77</v>
      </c>
      <c r="I30">
        <v>37004694</v>
      </c>
      <c r="J30">
        <v>133395</v>
      </c>
    </row>
    <row r="31" spans="1:10">
      <c r="A31" t="s">
        <v>93</v>
      </c>
      <c r="B31" t="s">
        <v>125</v>
      </c>
      <c r="C31" t="s">
        <v>148</v>
      </c>
      <c r="D31" t="s">
        <v>149</v>
      </c>
      <c r="E31" t="s">
        <v>12</v>
      </c>
      <c r="F31" t="s">
        <v>150</v>
      </c>
      <c r="G31" t="s">
        <v>151</v>
      </c>
      <c r="H31" t="s">
        <v>77</v>
      </c>
      <c r="I31">
        <v>1550953</v>
      </c>
      <c r="J31">
        <v>11275</v>
      </c>
    </row>
    <row r="32" spans="1:10">
      <c r="A32" t="s">
        <v>93</v>
      </c>
      <c r="B32" t="s">
        <v>125</v>
      </c>
      <c r="C32" t="s">
        <v>152</v>
      </c>
      <c r="D32" t="s">
        <v>153</v>
      </c>
      <c r="E32" t="s">
        <v>12</v>
      </c>
      <c r="F32" t="s">
        <v>154</v>
      </c>
      <c r="G32" t="s">
        <v>155</v>
      </c>
      <c r="H32" t="s">
        <v>77</v>
      </c>
      <c r="I32">
        <v>16515787</v>
      </c>
      <c r="J32">
        <v>200879</v>
      </c>
    </row>
    <row r="33" spans="1:10">
      <c r="A33" t="s">
        <v>93</v>
      </c>
      <c r="B33" t="s">
        <v>125</v>
      </c>
      <c r="C33" t="s">
        <v>156</v>
      </c>
      <c r="D33" t="s">
        <v>157</v>
      </c>
      <c r="E33" t="s">
        <v>11</v>
      </c>
      <c r="F33" t="s">
        <v>158</v>
      </c>
      <c r="G33" t="s">
        <v>159</v>
      </c>
      <c r="H33" t="s">
        <v>77</v>
      </c>
      <c r="I33">
        <v>1</v>
      </c>
      <c r="J33">
        <v>0</v>
      </c>
    </row>
    <row r="34" spans="1:10">
      <c r="A34" t="s">
        <v>93</v>
      </c>
      <c r="B34" t="s">
        <v>125</v>
      </c>
      <c r="C34" t="s">
        <v>156</v>
      </c>
      <c r="D34" t="s">
        <v>157</v>
      </c>
      <c r="E34" t="s">
        <v>12</v>
      </c>
      <c r="F34" t="s">
        <v>156</v>
      </c>
      <c r="G34" t="s">
        <v>160</v>
      </c>
      <c r="H34" t="s">
        <v>77</v>
      </c>
      <c r="I34">
        <v>922864</v>
      </c>
      <c r="J34">
        <v>2367</v>
      </c>
    </row>
    <row r="35" spans="1:10">
      <c r="A35" t="s">
        <v>93</v>
      </c>
      <c r="B35" t="s">
        <v>125</v>
      </c>
      <c r="C35" t="s">
        <v>161</v>
      </c>
      <c r="D35" t="s">
        <v>162</v>
      </c>
      <c r="E35" t="s">
        <v>12</v>
      </c>
      <c r="F35" t="s">
        <v>161</v>
      </c>
      <c r="G35" t="s">
        <v>163</v>
      </c>
      <c r="H35" t="s">
        <v>77</v>
      </c>
      <c r="I35">
        <v>2997877</v>
      </c>
      <c r="J35">
        <v>7137</v>
      </c>
    </row>
    <row r="36" spans="1:10">
      <c r="A36" t="s">
        <v>93</v>
      </c>
      <c r="B36" t="s">
        <v>125</v>
      </c>
      <c r="C36" t="s">
        <v>164</v>
      </c>
      <c r="D36" t="s">
        <v>165</v>
      </c>
      <c r="E36" t="s">
        <v>12</v>
      </c>
      <c r="F36" t="s">
        <v>166</v>
      </c>
      <c r="G36" t="s">
        <v>167</v>
      </c>
      <c r="H36" t="s">
        <v>77</v>
      </c>
      <c r="I36">
        <v>2710035</v>
      </c>
      <c r="J36">
        <v>9663</v>
      </c>
    </row>
    <row r="37" spans="1:10">
      <c r="A37" t="s">
        <v>93</v>
      </c>
      <c r="B37" t="s">
        <v>125</v>
      </c>
      <c r="C37" t="s">
        <v>168</v>
      </c>
      <c r="D37" t="s">
        <v>169</v>
      </c>
      <c r="E37" t="s">
        <v>11</v>
      </c>
      <c r="F37" t="s">
        <v>158</v>
      </c>
      <c r="G37" t="s">
        <v>159</v>
      </c>
      <c r="H37" t="s">
        <v>77</v>
      </c>
      <c r="I37">
        <v>1</v>
      </c>
      <c r="J37">
        <v>0</v>
      </c>
    </row>
    <row r="38" spans="1:10">
      <c r="A38" t="s">
        <v>93</v>
      </c>
      <c r="B38" t="s">
        <v>125</v>
      </c>
      <c r="C38" t="s">
        <v>168</v>
      </c>
      <c r="D38" t="s">
        <v>169</v>
      </c>
      <c r="E38" t="s">
        <v>12</v>
      </c>
      <c r="F38" t="s">
        <v>170</v>
      </c>
      <c r="G38" t="s">
        <v>171</v>
      </c>
      <c r="H38" t="s">
        <v>77</v>
      </c>
      <c r="I38">
        <v>9904854</v>
      </c>
      <c r="J38">
        <v>27415</v>
      </c>
    </row>
    <row r="39" spans="1:10">
      <c r="A39" t="s">
        <v>93</v>
      </c>
      <c r="B39" t="s">
        <v>125</v>
      </c>
      <c r="C39" t="s">
        <v>172</v>
      </c>
      <c r="D39" t="s">
        <v>173</v>
      </c>
      <c r="E39" t="s">
        <v>12</v>
      </c>
      <c r="F39" t="s">
        <v>172</v>
      </c>
      <c r="G39" t="s">
        <v>174</v>
      </c>
      <c r="H39" t="s">
        <v>77</v>
      </c>
      <c r="I39">
        <v>2992206</v>
      </c>
      <c r="J39">
        <v>929</v>
      </c>
    </row>
    <row r="40" spans="1:10">
      <c r="A40" t="s">
        <v>93</v>
      </c>
      <c r="B40" t="s">
        <v>125</v>
      </c>
      <c r="C40" t="s">
        <v>175</v>
      </c>
      <c r="D40" t="s">
        <v>176</v>
      </c>
      <c r="E40" t="s">
        <v>12</v>
      </c>
      <c r="F40" t="s">
        <v>177</v>
      </c>
      <c r="G40" t="s">
        <v>178</v>
      </c>
      <c r="H40" t="s">
        <v>77</v>
      </c>
      <c r="I40">
        <v>2910987</v>
      </c>
      <c r="J40">
        <v>1342</v>
      </c>
    </row>
    <row r="41" spans="1:10">
      <c r="A41" t="s">
        <v>93</v>
      </c>
      <c r="B41" t="s">
        <v>125</v>
      </c>
      <c r="C41" t="s">
        <v>179</v>
      </c>
      <c r="D41" t="s">
        <v>180</v>
      </c>
      <c r="E41" t="s">
        <v>12</v>
      </c>
      <c r="F41" t="s">
        <v>181</v>
      </c>
      <c r="G41" t="s">
        <v>182</v>
      </c>
      <c r="H41" t="s">
        <v>77</v>
      </c>
      <c r="I41">
        <v>11527250</v>
      </c>
      <c r="J41">
        <v>8725</v>
      </c>
    </row>
    <row r="42" spans="1:10">
      <c r="A42" t="s">
        <v>93</v>
      </c>
      <c r="B42" t="s">
        <v>125</v>
      </c>
      <c r="C42" t="s">
        <v>183</v>
      </c>
      <c r="D42" t="s">
        <v>184</v>
      </c>
      <c r="E42" t="s">
        <v>12</v>
      </c>
      <c r="F42" t="s">
        <v>183</v>
      </c>
      <c r="G42" t="s">
        <v>185</v>
      </c>
      <c r="H42" t="s">
        <v>77</v>
      </c>
      <c r="I42">
        <v>6430980</v>
      </c>
      <c r="J42">
        <v>5041</v>
      </c>
    </row>
    <row r="43" spans="1:10">
      <c r="A43" t="s">
        <v>93</v>
      </c>
      <c r="B43" t="s">
        <v>125</v>
      </c>
      <c r="C43" t="s">
        <v>186</v>
      </c>
      <c r="D43" t="s">
        <v>187</v>
      </c>
      <c r="E43" t="s">
        <v>30</v>
      </c>
      <c r="F43" t="s">
        <v>188</v>
      </c>
      <c r="G43" t="s">
        <v>189</v>
      </c>
      <c r="H43" t="s">
        <v>30</v>
      </c>
      <c r="I43">
        <v>62195198</v>
      </c>
      <c r="J43">
        <v>240814</v>
      </c>
    </row>
    <row r="44" spans="1:10">
      <c r="A44" t="s">
        <v>93</v>
      </c>
      <c r="B44" t="s">
        <v>125</v>
      </c>
      <c r="C44" t="s">
        <v>190</v>
      </c>
      <c r="D44" t="s">
        <v>191</v>
      </c>
      <c r="E44" t="s">
        <v>30</v>
      </c>
      <c r="F44" t="s">
        <v>190</v>
      </c>
      <c r="G44" t="s">
        <v>192</v>
      </c>
      <c r="H44" t="s">
        <v>30</v>
      </c>
      <c r="I44">
        <v>0</v>
      </c>
      <c r="J44">
        <v>1</v>
      </c>
    </row>
    <row r="45" spans="1:10">
      <c r="A45" t="s">
        <v>93</v>
      </c>
      <c r="B45" t="s">
        <v>125</v>
      </c>
      <c r="C45" t="s">
        <v>193</v>
      </c>
      <c r="D45" t="s">
        <v>194</v>
      </c>
      <c r="E45" t="s">
        <v>30</v>
      </c>
      <c r="F45" t="s">
        <v>193</v>
      </c>
      <c r="G45" t="s">
        <v>195</v>
      </c>
      <c r="H45" t="s">
        <v>30</v>
      </c>
      <c r="I45">
        <v>0</v>
      </c>
      <c r="J45">
        <v>1</v>
      </c>
    </row>
    <row r="46" spans="1:10">
      <c r="A46" t="s">
        <v>93</v>
      </c>
      <c r="B46" t="s">
        <v>53</v>
      </c>
      <c r="C46" t="s">
        <v>196</v>
      </c>
      <c r="D46" t="s">
        <v>197</v>
      </c>
      <c r="E46" t="s">
        <v>30</v>
      </c>
      <c r="F46" t="s">
        <v>196</v>
      </c>
      <c r="G46" t="s">
        <v>198</v>
      </c>
      <c r="H46" t="s">
        <v>30</v>
      </c>
      <c r="I46">
        <v>0</v>
      </c>
      <c r="J46">
        <v>8898</v>
      </c>
    </row>
    <row r="47" spans="1:10">
      <c r="A47" t="s">
        <v>93</v>
      </c>
      <c r="B47" t="s">
        <v>53</v>
      </c>
      <c r="C47" t="s">
        <v>199</v>
      </c>
      <c r="D47" t="s">
        <v>200</v>
      </c>
      <c r="E47" t="s">
        <v>30</v>
      </c>
      <c r="F47" t="s">
        <v>199</v>
      </c>
      <c r="G47" t="s">
        <v>201</v>
      </c>
      <c r="H47" t="s">
        <v>30</v>
      </c>
      <c r="I47">
        <v>0</v>
      </c>
      <c r="J47">
        <v>1</v>
      </c>
    </row>
    <row r="48" spans="1:10">
      <c r="A48" t="s">
        <v>93</v>
      </c>
      <c r="B48" t="s">
        <v>202</v>
      </c>
      <c r="C48" t="s">
        <v>203</v>
      </c>
      <c r="D48" t="s">
        <v>204</v>
      </c>
      <c r="E48" t="s">
        <v>30</v>
      </c>
      <c r="F48" t="s">
        <v>203</v>
      </c>
      <c r="G48" t="s">
        <v>205</v>
      </c>
      <c r="H48" t="s">
        <v>30</v>
      </c>
      <c r="I48">
        <v>24426884</v>
      </c>
      <c r="J48">
        <v>22062</v>
      </c>
    </row>
    <row r="49" spans="1:10">
      <c r="A49" t="s">
        <v>93</v>
      </c>
      <c r="B49" t="s">
        <v>202</v>
      </c>
      <c r="C49" t="s">
        <v>206</v>
      </c>
      <c r="D49" t="s">
        <v>207</v>
      </c>
      <c r="E49" t="s">
        <v>30</v>
      </c>
      <c r="F49" t="s">
        <v>206</v>
      </c>
      <c r="G49" t="s">
        <v>208</v>
      </c>
      <c r="H49" t="s">
        <v>30</v>
      </c>
      <c r="I49">
        <v>24764837</v>
      </c>
      <c r="J49">
        <v>21967</v>
      </c>
    </row>
    <row r="50" spans="1:10">
      <c r="A50" t="s">
        <v>93</v>
      </c>
      <c r="B50" t="s">
        <v>209</v>
      </c>
      <c r="C50" t="s">
        <v>210</v>
      </c>
      <c r="D50" t="s">
        <v>211</v>
      </c>
      <c r="E50" t="s">
        <v>30</v>
      </c>
      <c r="F50" t="s">
        <v>210</v>
      </c>
      <c r="G50" t="s">
        <v>212</v>
      </c>
      <c r="H50" t="s">
        <v>30</v>
      </c>
      <c r="I50">
        <v>0</v>
      </c>
      <c r="J50">
        <v>133916</v>
      </c>
    </row>
    <row r="51" spans="1:10">
      <c r="A51" t="s">
        <v>93</v>
      </c>
      <c r="B51" t="s">
        <v>209</v>
      </c>
      <c r="C51" t="s">
        <v>213</v>
      </c>
      <c r="D51" t="s">
        <v>214</v>
      </c>
      <c r="E51" t="s">
        <v>30</v>
      </c>
      <c r="F51" t="s">
        <v>213</v>
      </c>
      <c r="G51" t="s">
        <v>215</v>
      </c>
      <c r="H51" t="s">
        <v>30</v>
      </c>
      <c r="I51">
        <v>0</v>
      </c>
      <c r="J51">
        <v>4</v>
      </c>
    </row>
    <row r="52" spans="1:10">
      <c r="A52" t="s">
        <v>93</v>
      </c>
      <c r="B52" t="s">
        <v>209</v>
      </c>
      <c r="C52" t="s">
        <v>216</v>
      </c>
      <c r="D52" t="s">
        <v>217</v>
      </c>
      <c r="E52" t="s">
        <v>30</v>
      </c>
      <c r="F52" t="s">
        <v>216</v>
      </c>
      <c r="G52" t="s">
        <v>218</v>
      </c>
      <c r="H52" t="s">
        <v>30</v>
      </c>
      <c r="I52">
        <v>0</v>
      </c>
      <c r="J52">
        <v>1</v>
      </c>
    </row>
    <row r="53" spans="1:10">
      <c r="A53" t="s">
        <v>93</v>
      </c>
      <c r="B53" t="s">
        <v>209</v>
      </c>
      <c r="C53" t="s">
        <v>219</v>
      </c>
      <c r="D53" t="s">
        <v>220</v>
      </c>
      <c r="E53" t="s">
        <v>30</v>
      </c>
      <c r="F53" t="s">
        <v>219</v>
      </c>
      <c r="G53" t="s">
        <v>221</v>
      </c>
      <c r="H53" t="s">
        <v>30</v>
      </c>
      <c r="I53">
        <v>0</v>
      </c>
      <c r="J53">
        <v>4</v>
      </c>
    </row>
    <row r="54" spans="1:10">
      <c r="A54" t="s">
        <v>93</v>
      </c>
      <c r="B54" t="s">
        <v>209</v>
      </c>
      <c r="C54" t="s">
        <v>222</v>
      </c>
      <c r="D54" t="s">
        <v>223</v>
      </c>
      <c r="E54" t="s">
        <v>30</v>
      </c>
      <c r="F54" t="s">
        <v>222</v>
      </c>
      <c r="G54" t="s">
        <v>224</v>
      </c>
      <c r="H54" t="s">
        <v>30</v>
      </c>
      <c r="I54">
        <v>0</v>
      </c>
      <c r="J54">
        <v>378</v>
      </c>
    </row>
  </sheetData>
  <autoFilter ref="A1:J2" xr:uid="{00000000-0009-0000-0000-000000000000}"/>
  <conditionalFormatting sqref="C1:C2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A2" sqref="A2:J54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51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A2" sqref="A2:J54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125165247</v>
      </c>
      <c r="J2">
        <f t="shared" ref="J2:J65" si="9">bd_clicks</f>
        <v>1961065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6863.7275</v>
      </c>
      <c r="N2" s="4">
        <f>IF(E2="Dynamic Click",J2*L2,L2*$I2/1000)</f>
        <v>49026.625</v>
      </c>
    </row>
    <row r="3" spans="1:14">
      <c r="A3" t="str">
        <f t="shared" si="0"/>
        <v>201907:almapbbdo:alp_forum-ecommerce:display:alcance:dcm:todos</v>
      </c>
      <c r="B3" t="str">
        <f t="shared" si="1"/>
        <v>Hands</v>
      </c>
      <c r="C3" t="str">
        <f t="shared" si="2"/>
        <v>jul19:320x120:hands:all_placements:whitelist:fluxo_stand_cielo_-impactar_os_visitantes_do_forum_ecommerce_e_zonas_quentes_de_locais_corporativos_itaim_vila_olimpia_morumbi_e_av._pauslita:forum-ecommerce:awareness:alp_forum-ecommerce:cpm</v>
      </c>
      <c r="D3" t="str">
        <f t="shared" si="3"/>
        <v>251697471</v>
      </c>
      <c r="E3" t="str">
        <f t="shared" si="4"/>
        <v>Dynamic Click</v>
      </c>
      <c r="F3" t="str">
        <f t="shared" si="5"/>
        <v>jul19:320x120:hands:all_placements:whitelist:fluxo_stand_cielo_-impactar_os_visitantes_do_forum_ecommerce_e_zonas_quentes_de_locais_corporativos_itaim_vila_olimpia_morumbi_e_av._pauslita:forum-ecommerce:awareness:alp_forum-ecommerce:cpm</v>
      </c>
      <c r="G3" t="str">
        <f t="shared" si="6"/>
        <v>447688439</v>
      </c>
      <c r="H3" t="str">
        <f t="shared" si="7"/>
        <v>Tracking</v>
      </c>
      <c r="I3">
        <f t="shared" si="8"/>
        <v>0</v>
      </c>
      <c r="J3">
        <f t="shared" si="9"/>
        <v>1</v>
      </c>
      <c r="K3" s="4">
        <f t="shared" si="10"/>
        <v>3.5000000000000001E-3</v>
      </c>
      <c r="L3">
        <f t="shared" si="11"/>
        <v>2.5000000000000001E-2</v>
      </c>
      <c r="M3" s="4">
        <f t="shared" si="12"/>
        <v>3.5000000000000001E-3</v>
      </c>
      <c r="N3" s="4">
        <f t="shared" ref="N3:N34" si="13">IF(E3="Dynamic Click",J3*L3,L3*$I3/1000)</f>
        <v>2.5000000000000001E-2</v>
      </c>
    </row>
    <row r="4" spans="1:14">
      <c r="A4" t="str">
        <f t="shared" si="0"/>
        <v>201907:almapbbdo:alp_forum-ecommerce:display:alcance:dcm:todos</v>
      </c>
      <c r="B4" t="str">
        <f t="shared" si="1"/>
        <v>Hands</v>
      </c>
      <c r="C4" t="str">
        <f t="shared" si="2"/>
        <v>jul19:320x200:hands:all_placements:whitelist:fluxo_stand_cielo_-impactar_os_visitantes_do_forum_ecommerce_e_zonas_quentes_de_locais_corporativos_itaim_vila_olimpia_morumbi_e_av._pauslita:forum-ecommerce:awareness:alp_forum-ecommerce:cpm</v>
      </c>
      <c r="D4" t="str">
        <f t="shared" si="3"/>
        <v>251298149</v>
      </c>
      <c r="E4" t="str">
        <f t="shared" si="4"/>
        <v>Dynamic Click</v>
      </c>
      <c r="F4" t="str">
        <f t="shared" si="5"/>
        <v>jul19:320x200:hands:all_placements:whitelist:fluxo_stand_cielo_-impactar_os_visitantes_do_forum_ecommerce_e_zonas_quentes_de_locais_corporativos_itaim_vila_olimpia_morumbi_e_av._pauslita:forum-ecommerce:awareness:alp_forum-ecommerce:cpm</v>
      </c>
      <c r="G4" t="str">
        <f t="shared" si="6"/>
        <v>447686009</v>
      </c>
      <c r="H4" t="str">
        <f t="shared" si="7"/>
        <v>Tracking</v>
      </c>
      <c r="I4">
        <f t="shared" si="8"/>
        <v>0</v>
      </c>
      <c r="J4">
        <f t="shared" si="9"/>
        <v>564</v>
      </c>
      <c r="K4" s="4">
        <f t="shared" si="10"/>
        <v>3.5000000000000001E-3</v>
      </c>
      <c r="L4">
        <f t="shared" si="11"/>
        <v>2.5000000000000001E-2</v>
      </c>
      <c r="M4" s="4">
        <f t="shared" si="12"/>
        <v>1.974</v>
      </c>
      <c r="N4" s="4">
        <f t="shared" si="13"/>
        <v>14.100000000000001</v>
      </c>
    </row>
    <row r="5" spans="1:14">
      <c r="A5" t="str">
        <f t="shared" si="0"/>
        <v>201907:almapbbdo:alp_forum-ecommerce:display:alcance:dcm:todos</v>
      </c>
      <c r="B5" t="str">
        <f t="shared" si="1"/>
        <v>Hands</v>
      </c>
      <c r="C5" t="str">
        <f t="shared" si="2"/>
        <v>jul19:64x64:hands:all_placements:whitelist:fluxo_stand_cielo_-impactar_os_visitantes_do_forum_ecommerce_e_zonas_quentes_de_locais_corporativos_itaim_vila_olimpia_morumbi_e_av._pauslita:forum-ecommerce:awareness:alp_forum-ecommerce:cpm</v>
      </c>
      <c r="D5" t="str">
        <f t="shared" si="3"/>
        <v>251603953</v>
      </c>
      <c r="E5" t="str">
        <f t="shared" si="4"/>
        <v>Dynamic Click</v>
      </c>
      <c r="F5" t="str">
        <f t="shared" si="5"/>
        <v>jul19:64x64:hands:all_placements:whitelist:fluxo_stand_cielo_-impactar_os_visitantes_do_forum_ecommerce_e_zonas_quentes_de_locais_corporativos_itaim_vila_olimpia_morumbi_e_av._pauslita:forum-ecommerce:awareness:alp_forum-ecommerce:cpm</v>
      </c>
      <c r="G5" t="str">
        <f t="shared" si="6"/>
        <v>447776032</v>
      </c>
      <c r="H5" t="str">
        <f t="shared" si="7"/>
        <v>Tracking</v>
      </c>
      <c r="I5">
        <f t="shared" si="8"/>
        <v>0</v>
      </c>
      <c r="J5">
        <f t="shared" si="9"/>
        <v>1</v>
      </c>
      <c r="K5" s="4">
        <f t="shared" si="10"/>
        <v>3.5000000000000001E-3</v>
      </c>
      <c r="L5">
        <f t="shared" si="11"/>
        <v>2.5000000000000001E-2</v>
      </c>
      <c r="M5" s="4">
        <f t="shared" si="12"/>
        <v>3.5000000000000001E-3</v>
      </c>
      <c r="N5" s="4">
        <f t="shared" si="13"/>
        <v>2.5000000000000001E-2</v>
      </c>
    </row>
    <row r="6" spans="1:14">
      <c r="A6" t="str">
        <f t="shared" si="0"/>
        <v>201907:almapbbdo:alp_forum-ecommerce:display:alcance:dcm:todos</v>
      </c>
      <c r="B6" t="str">
        <f t="shared" si="1"/>
        <v>In Loco Media</v>
      </c>
      <c r="C6" t="str">
        <f t="shared" si="2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D6" t="str">
        <f t="shared" si="3"/>
        <v>251605485</v>
      </c>
      <c r="E6" t="str">
        <f t="shared" si="4"/>
        <v>Dynamic Click</v>
      </c>
      <c r="F6" t="str">
        <f t="shared" si="5"/>
        <v>jul19:960x1440:inloco:all_placements:whitelist:fluxo_stand_cielo_-impactar_os_visitantes_do_forum_ecommerce_e_zonas_quentes_de_locais_corporativos_itaim_vila_olimpia_morumbi_e_av._pauslita:forum-ecommerce:awareness:alp_forum-ecommerce:cpm</v>
      </c>
      <c r="G6" t="str">
        <f t="shared" si="6"/>
        <v>447579348</v>
      </c>
      <c r="H6" t="str">
        <f t="shared" si="7"/>
        <v>Tracking</v>
      </c>
      <c r="I6">
        <f t="shared" si="8"/>
        <v>0</v>
      </c>
      <c r="J6">
        <f t="shared" si="9"/>
        <v>1</v>
      </c>
      <c r="K6" s="4">
        <f t="shared" si="10"/>
        <v>3.5000000000000001E-3</v>
      </c>
      <c r="L6">
        <f t="shared" si="11"/>
        <v>2.5000000000000001E-2</v>
      </c>
      <c r="M6" s="4">
        <f t="shared" si="12"/>
        <v>3.5000000000000001E-3</v>
      </c>
      <c r="N6" s="4">
        <f t="shared" si="13"/>
        <v>2.5000000000000001E-2</v>
      </c>
    </row>
    <row r="7" spans="1:14">
      <c r="A7" t="str">
        <f t="shared" si="0"/>
        <v>201907:almapbbdo:alp_pegn:display:alcance:dcm:todos:campo_livre</v>
      </c>
      <c r="B7" t="str">
        <f t="shared" si="1"/>
        <v>BR Globo</v>
      </c>
      <c r="C7" t="str">
        <f t="shared" si="2"/>
        <v>jul19:300x250:globo.com:home_e_internas:whitelist:abc_as_25-54_anos__segmentado:mob:awareness:alp_pegn:patrocinio</v>
      </c>
      <c r="D7" t="str">
        <f t="shared" si="3"/>
        <v>251720529</v>
      </c>
      <c r="E7" t="str">
        <f t="shared" si="4"/>
        <v>Standard</v>
      </c>
      <c r="F7" t="str">
        <f t="shared" si="5"/>
        <v>jul19:300x250:globo.com:home_e_internas:whitelist:abc_as_25-54_anos__segmentado:mob:awareness:alp_pegn:patrocinio</v>
      </c>
      <c r="G7" t="str">
        <f t="shared" si="6"/>
        <v>447792868</v>
      </c>
      <c r="H7" t="str">
        <f t="shared" si="7"/>
        <v>Display</v>
      </c>
      <c r="I7">
        <f t="shared" si="8"/>
        <v>515667</v>
      </c>
      <c r="J7">
        <f t="shared" si="9"/>
        <v>849</v>
      </c>
      <c r="K7" s="4">
        <f t="shared" si="10"/>
        <v>0.04</v>
      </c>
      <c r="L7">
        <f t="shared" si="11"/>
        <v>0.1</v>
      </c>
      <c r="M7" s="4">
        <f t="shared" si="12"/>
        <v>20.62668</v>
      </c>
      <c r="N7" s="4">
        <f t="shared" si="13"/>
        <v>51.566700000000004</v>
      </c>
    </row>
    <row r="8" spans="1:14">
      <c r="A8" t="str">
        <f t="shared" si="0"/>
        <v>201907:almapbbdo:alp_pegn:display:alcance:dcm:todos:campo_livre</v>
      </c>
      <c r="B8" t="str">
        <f t="shared" si="1"/>
        <v>BR Globo</v>
      </c>
      <c r="C8" t="str">
        <f t="shared" si="2"/>
        <v>jul19:300x600:globo.com:home_e_internas:whitelist:abc_as_25-54_anos__segmentado:mob:awareness:alp_pegn:patrocinio</v>
      </c>
      <c r="D8" t="str">
        <f t="shared" si="3"/>
        <v>251622166</v>
      </c>
      <c r="E8" t="str">
        <f t="shared" si="4"/>
        <v>Standard</v>
      </c>
      <c r="F8" t="str">
        <f t="shared" si="5"/>
        <v>jul19:300x600:globo.com:home_e_internas:whitelist:abc_as_25-54_anos__segmentado:mob:awareness:alp_pegn:patrocinio</v>
      </c>
      <c r="G8" t="str">
        <f t="shared" si="6"/>
        <v>447650028</v>
      </c>
      <c r="H8" t="str">
        <f t="shared" si="7"/>
        <v>Display</v>
      </c>
      <c r="I8">
        <f t="shared" si="8"/>
        <v>27189</v>
      </c>
      <c r="J8">
        <f t="shared" si="9"/>
        <v>11</v>
      </c>
      <c r="K8" s="4">
        <f t="shared" si="10"/>
        <v>0.04</v>
      </c>
      <c r="L8">
        <f t="shared" si="11"/>
        <v>0.1</v>
      </c>
      <c r="M8" s="4">
        <f t="shared" si="12"/>
        <v>1.0875599999999999</v>
      </c>
      <c r="N8" s="4">
        <f t="shared" si="13"/>
        <v>2.7189000000000001</v>
      </c>
    </row>
    <row r="9" spans="1:14">
      <c r="A9" t="str">
        <f t="shared" si="0"/>
        <v>201907:almapbbdo:alp_pegn:display:alcance:dcm:todos:campo_livre</v>
      </c>
      <c r="B9" t="str">
        <f t="shared" si="1"/>
        <v>BR Globo</v>
      </c>
      <c r="C9" t="str">
        <f t="shared" si="2"/>
        <v>jul19:400x300:globo.com:home_e_internas:whitelist:abc_as_25-54_anos__segmentado:mob:awareness:alp_pegn:patrocinio</v>
      </c>
      <c r="D9" t="str">
        <f t="shared" si="3"/>
        <v>251320406</v>
      </c>
      <c r="E9" t="str">
        <f t="shared" si="4"/>
        <v>Dynamic Click</v>
      </c>
      <c r="F9" t="str">
        <f t="shared" si="5"/>
        <v>jul19:400x300:globo.com:home_e_internas:whitelist:abc_as_25-54_anos__segmentado:mob:awareness:alp_pegn:patrocinio</v>
      </c>
      <c r="G9" t="str">
        <f t="shared" si="6"/>
        <v>447791647</v>
      </c>
      <c r="H9" t="str">
        <f t="shared" si="7"/>
        <v>Tracking</v>
      </c>
      <c r="I9">
        <f t="shared" si="8"/>
        <v>10206</v>
      </c>
      <c r="J9">
        <f t="shared" si="9"/>
        <v>10</v>
      </c>
      <c r="K9" s="4">
        <f t="shared" si="10"/>
        <v>3.5000000000000001E-3</v>
      </c>
      <c r="L9">
        <f t="shared" si="11"/>
        <v>2.5000000000000001E-2</v>
      </c>
      <c r="M9" s="4">
        <f t="shared" si="12"/>
        <v>3.5000000000000003E-2</v>
      </c>
      <c r="N9" s="4">
        <f t="shared" si="13"/>
        <v>0.25</v>
      </c>
    </row>
    <row r="10" spans="1:14">
      <c r="A10" t="str">
        <f t="shared" si="0"/>
        <v>201907:almapbbdo:alp_pegn:display:alcance:dcm:todos:campo_livre</v>
      </c>
      <c r="B10" t="str">
        <f t="shared" si="1"/>
        <v>BR Globo</v>
      </c>
      <c r="C10" t="str">
        <f t="shared" si="2"/>
        <v>jul19:400x300:globo.com:home_e_internas:whitelist:abc_as_25-54_anos__segmentado:zip:awareness:alp_pegn:patrocinio</v>
      </c>
      <c r="D10" t="str">
        <f t="shared" si="3"/>
        <v>251696246</v>
      </c>
      <c r="E10" t="str">
        <f t="shared" si="4"/>
        <v>Dynamic Click</v>
      </c>
      <c r="F10" t="str">
        <f t="shared" si="5"/>
        <v>jul19:400x300:globo.com:home_e_internas:whitelist:abc_as_25-54_anos__segmentado:zip:awareness:alp_pegn:patrocinio</v>
      </c>
      <c r="G10" t="str">
        <f t="shared" si="6"/>
        <v>448029576</v>
      </c>
      <c r="H10" t="str">
        <f t="shared" si="7"/>
        <v>Tracking</v>
      </c>
      <c r="I10">
        <f t="shared" si="8"/>
        <v>0</v>
      </c>
      <c r="J10">
        <f t="shared" si="9"/>
        <v>1</v>
      </c>
      <c r="K10" s="4">
        <f t="shared" si="10"/>
        <v>3.5000000000000001E-3</v>
      </c>
      <c r="L10">
        <f t="shared" si="11"/>
        <v>2.5000000000000001E-2</v>
      </c>
      <c r="M10" s="4">
        <f t="shared" si="12"/>
        <v>3.5000000000000001E-3</v>
      </c>
      <c r="N10" s="4">
        <f t="shared" si="13"/>
        <v>2.5000000000000001E-2</v>
      </c>
    </row>
    <row r="11" spans="1:14">
      <c r="A11" t="str">
        <f t="shared" si="0"/>
        <v>201907:almapbbdo:alp_pegn:display:alcance:dcm:todos:campo_livre</v>
      </c>
      <c r="B11" t="str">
        <f t="shared" si="1"/>
        <v>BR Globo</v>
      </c>
      <c r="C11" t="str">
        <f t="shared" si="2"/>
        <v>jul19:970x150:globo.com:home_e_internas:whitelist:abc_as_25-54_anos__segmentado:mob:awareness:alp_pegn:patrocinio</v>
      </c>
      <c r="D11" t="str">
        <f t="shared" si="3"/>
        <v>251622217</v>
      </c>
      <c r="E11" t="str">
        <f t="shared" si="4"/>
        <v>Standard</v>
      </c>
      <c r="F11" t="str">
        <f t="shared" si="5"/>
        <v>jul19:970x150:globo.com:home_e_internas:whitelist:abc_as_25-54_anos__segmentado:mob:awareness:alp_pegn:patrocinio</v>
      </c>
      <c r="G11" t="str">
        <f t="shared" si="6"/>
        <v>447789229</v>
      </c>
      <c r="H11" t="str">
        <f t="shared" si="7"/>
        <v>Display</v>
      </c>
      <c r="I11">
        <f t="shared" si="8"/>
        <v>104992</v>
      </c>
      <c r="J11">
        <f t="shared" si="9"/>
        <v>29</v>
      </c>
      <c r="K11" s="4">
        <f t="shared" si="10"/>
        <v>0.04</v>
      </c>
      <c r="L11">
        <f t="shared" si="11"/>
        <v>0.1</v>
      </c>
      <c r="M11" s="4">
        <f t="shared" si="12"/>
        <v>4.1996799999999999</v>
      </c>
      <c r="N11" s="4">
        <f t="shared" si="13"/>
        <v>10.4992</v>
      </c>
    </row>
    <row r="12" spans="1:14">
      <c r="A12" t="str">
        <f t="shared" si="0"/>
        <v>201907:almapbbdo:alp_pegn:display:alcance:dcm:todos:campo_livre</v>
      </c>
      <c r="B12" t="str">
        <f t="shared" si="1"/>
        <v>BR Globo</v>
      </c>
      <c r="C12" t="str">
        <f t="shared" si="2"/>
        <v>jul19:970x250:globo.com:home_e_internas:whitelist:abc_as_25-54_anos__segmentado:mob:awareness:alp_pegn:patrocinio</v>
      </c>
      <c r="D12" t="str">
        <f t="shared" si="3"/>
        <v>251726664</v>
      </c>
      <c r="E12" t="str">
        <f t="shared" si="4"/>
        <v>Standard</v>
      </c>
      <c r="F12" t="str">
        <f t="shared" si="5"/>
        <v>jul19:970x250:globo.com:home_e_internas:whitelist:abc_as_25-54_anos__segmentado:mob:awareness:alp_pegn:patrocinio</v>
      </c>
      <c r="G12" t="str">
        <f t="shared" si="6"/>
        <v>447698810</v>
      </c>
      <c r="H12" t="str">
        <f t="shared" si="7"/>
        <v>Display</v>
      </c>
      <c r="I12">
        <f t="shared" si="8"/>
        <v>135388</v>
      </c>
      <c r="J12">
        <f t="shared" si="9"/>
        <v>41</v>
      </c>
      <c r="K12" s="4">
        <f t="shared" si="10"/>
        <v>0.04</v>
      </c>
      <c r="L12">
        <f t="shared" si="11"/>
        <v>0.1</v>
      </c>
      <c r="M12" s="4">
        <f t="shared" si="12"/>
        <v>5.4155200000000008</v>
      </c>
      <c r="N12" s="4">
        <f t="shared" si="13"/>
        <v>13.538800000000002</v>
      </c>
    </row>
    <row r="13" spans="1:14">
      <c r="A13" t="str">
        <f t="shared" si="0"/>
        <v>ALP_Manutenção</v>
      </c>
      <c r="B13" t="str">
        <f t="shared" si="1"/>
        <v>AdsMovil</v>
      </c>
      <c r="C13" t="str">
        <f t="shared" si="2"/>
        <v>jul19:300x250:adsmovil:smartphones_android:lal_as_abc_25__pme_micro_empreendedor_e_autonomos:sitesverticais:mob:consideracao:alp_manutencao:cpc</v>
      </c>
      <c r="D13" t="str">
        <f t="shared" si="3"/>
        <v>250796997</v>
      </c>
      <c r="E13" t="str">
        <f t="shared" si="4"/>
        <v>Dynamic Click</v>
      </c>
      <c r="F13" t="str">
        <f t="shared" si="5"/>
        <v>jul19:300x250:adsmovil:smartphones_android:lal_as_abc_25__pme_micro_empreendedor_e_autonomos:sitesverticais:mob:consideracao:alp_manutencao:cpc</v>
      </c>
      <c r="G13" t="str">
        <f t="shared" si="6"/>
        <v>446804544</v>
      </c>
      <c r="H13" t="str">
        <f t="shared" si="7"/>
        <v>Tracking</v>
      </c>
      <c r="I13">
        <f t="shared" si="8"/>
        <v>139323760</v>
      </c>
      <c r="J13">
        <f t="shared" si="9"/>
        <v>1744106</v>
      </c>
      <c r="K13" s="4">
        <f t="shared" si="10"/>
        <v>3.5000000000000001E-3</v>
      </c>
      <c r="L13">
        <f t="shared" si="11"/>
        <v>2.5000000000000001E-2</v>
      </c>
      <c r="M13" s="4">
        <f t="shared" si="12"/>
        <v>6104.3710000000001</v>
      </c>
      <c r="N13" s="4">
        <f t="shared" si="13"/>
        <v>43602.65</v>
      </c>
    </row>
    <row r="14" spans="1:14">
      <c r="A14" t="str">
        <f t="shared" si="0"/>
        <v>ALP_Manutenção</v>
      </c>
      <c r="B14" t="str">
        <f t="shared" si="1"/>
        <v>AdsMovil</v>
      </c>
      <c r="C14" t="str">
        <f t="shared" si="2"/>
        <v>jul19:320x50:adsmovil:smartphones_android:lal_as_abc_25__pme_micro_empreendedor_e_autonomos:sitesverticais:flash:consideracao:alp_manutencao:cpc</v>
      </c>
      <c r="D14" t="str">
        <f t="shared" si="3"/>
        <v>251944354</v>
      </c>
      <c r="E14" t="str">
        <f t="shared" si="4"/>
        <v>Dynamic Click</v>
      </c>
      <c r="F14" t="str">
        <f t="shared" si="5"/>
        <v>jul19:320x50:adsmovil:smartphones_android:lal_as_abc_25__pme_micro_empreendedor_e_autonomos:sitesverticais:flash:consideracao:alp_manutencao:cpc</v>
      </c>
      <c r="G14" t="str">
        <f t="shared" si="6"/>
        <v>447957453</v>
      </c>
      <c r="H14" t="str">
        <f t="shared" si="7"/>
        <v>Tracking</v>
      </c>
      <c r="I14">
        <f t="shared" si="8"/>
        <v>0</v>
      </c>
      <c r="J14">
        <f t="shared" si="9"/>
        <v>2492</v>
      </c>
      <c r="K14" s="4">
        <f t="shared" si="10"/>
        <v>3.5000000000000001E-3</v>
      </c>
      <c r="L14">
        <f t="shared" si="11"/>
        <v>2.5000000000000001E-2</v>
      </c>
      <c r="M14" s="4">
        <f t="shared" si="12"/>
        <v>8.7219999999999995</v>
      </c>
      <c r="N14" s="4">
        <f t="shared" si="13"/>
        <v>62.300000000000004</v>
      </c>
    </row>
    <row r="15" spans="1:14">
      <c r="A15" t="str">
        <f t="shared" si="0"/>
        <v>ALP_Manutenção</v>
      </c>
      <c r="B15" t="str">
        <f t="shared" si="1"/>
        <v>AdsMovil</v>
      </c>
      <c r="C15" t="str">
        <f t="shared" si="2"/>
        <v>jul19:320x50:adsmovil:smartphones_android:lal_as_abc_25__pme_micro_empreendedor_e_autonomos:sitesverticais:zip:consideracao:alp_manutencao:cpc</v>
      </c>
      <c r="D15" t="str">
        <f t="shared" si="3"/>
        <v>251944873</v>
      </c>
      <c r="E15" t="str">
        <f t="shared" si="4"/>
        <v>Dynamic Click</v>
      </c>
      <c r="F15" t="str">
        <f t="shared" si="5"/>
        <v>jul19:320x50:adsmovil:smartphones_android:lal_as_abc_25__pme_micro_empreendedor_e_autonomos:sitesverticais:zip:consideracao:alp_manutencao:cpc</v>
      </c>
      <c r="G15" t="str">
        <f t="shared" si="6"/>
        <v>447956958</v>
      </c>
      <c r="H15" t="str">
        <f t="shared" si="7"/>
        <v>Tracking</v>
      </c>
      <c r="I15">
        <f t="shared" si="8"/>
        <v>0</v>
      </c>
      <c r="J15">
        <f t="shared" si="9"/>
        <v>1179</v>
      </c>
      <c r="K15" s="4">
        <f t="shared" si="10"/>
        <v>3.5000000000000001E-3</v>
      </c>
      <c r="L15">
        <f t="shared" si="11"/>
        <v>2.5000000000000001E-2</v>
      </c>
      <c r="M15" s="4">
        <f t="shared" si="12"/>
        <v>4.1265000000000001</v>
      </c>
      <c r="N15" s="4">
        <f t="shared" si="13"/>
        <v>29.475000000000001</v>
      </c>
    </row>
    <row r="16" spans="1:14">
      <c r="A16" t="str">
        <f t="shared" si="0"/>
        <v>ALP_Manutenção</v>
      </c>
      <c r="B16" t="str">
        <f t="shared" si="1"/>
        <v>AdsMovil</v>
      </c>
      <c r="C16" t="str">
        <f t="shared" si="2"/>
        <v>jul19:400x250:adsmovil:smartphones_android:lal_as_abc_25__pme_micro_empreendedor_e_autonomos:sitesverticais:flash:consideracao:alp_manutencao:cpc</v>
      </c>
      <c r="D16" t="str">
        <f t="shared" si="3"/>
        <v>251944621</v>
      </c>
      <c r="E16" t="str">
        <f t="shared" si="4"/>
        <v>Dynamic Click</v>
      </c>
      <c r="F16" t="str">
        <f t="shared" si="5"/>
        <v>jul19:400x250:adsmovil:smartphones_android:lal_as_abc_25__pme_micro_empreendedor_e_autonomos:sitesverticais:flash:consideracao:alp_manutencao:cpc</v>
      </c>
      <c r="G16" t="str">
        <f t="shared" si="6"/>
        <v>447957036</v>
      </c>
      <c r="H16" t="str">
        <f t="shared" si="7"/>
        <v>Tracking</v>
      </c>
      <c r="I16">
        <f t="shared" si="8"/>
        <v>0</v>
      </c>
      <c r="J16">
        <f t="shared" si="9"/>
        <v>10969</v>
      </c>
      <c r="K16" s="4">
        <f t="shared" si="10"/>
        <v>3.5000000000000001E-3</v>
      </c>
      <c r="L16">
        <f t="shared" si="11"/>
        <v>2.5000000000000001E-2</v>
      </c>
      <c r="M16" s="4">
        <f t="shared" si="12"/>
        <v>38.391500000000001</v>
      </c>
      <c r="N16" s="4">
        <f t="shared" si="13"/>
        <v>274.22500000000002</v>
      </c>
    </row>
    <row r="17" spans="1:14">
      <c r="A17" t="str">
        <f t="shared" si="0"/>
        <v>ALP_Manutenção</v>
      </c>
      <c r="B17" t="str">
        <f t="shared" si="1"/>
        <v>AdsMovil</v>
      </c>
      <c r="C17" t="str">
        <f t="shared" si="2"/>
        <v>jul19:400x250:adsmovil:smartphones_android:lal_as_abc_25__pme_micro_empreendedor_e_autonomos:sitesverticais:zip:consideracao:alp_manutencao:cpc</v>
      </c>
      <c r="D17" t="str">
        <f t="shared" si="3"/>
        <v>251617505</v>
      </c>
      <c r="E17" t="str">
        <f t="shared" si="4"/>
        <v>Dynamic Click</v>
      </c>
      <c r="F17" t="str">
        <f t="shared" si="5"/>
        <v>jul19:400x250:adsmovil:smartphones_android:lal_as_abc_25__pme_micro_empreendedor_e_autonomos:sitesverticais:zip:consideracao:alp_manutencao:cpc</v>
      </c>
      <c r="G17" t="str">
        <f t="shared" si="6"/>
        <v>447956538</v>
      </c>
      <c r="H17" t="str">
        <f t="shared" si="7"/>
        <v>Tracking</v>
      </c>
      <c r="I17">
        <f t="shared" si="8"/>
        <v>0</v>
      </c>
      <c r="J17">
        <f t="shared" si="9"/>
        <v>456</v>
      </c>
      <c r="K17" s="4">
        <f t="shared" si="10"/>
        <v>3.5000000000000001E-3</v>
      </c>
      <c r="L17">
        <f t="shared" si="11"/>
        <v>2.5000000000000001E-2</v>
      </c>
      <c r="M17" s="4">
        <f t="shared" si="12"/>
        <v>1.5960000000000001</v>
      </c>
      <c r="N17" s="4">
        <f t="shared" si="13"/>
        <v>11.4</v>
      </c>
    </row>
    <row r="18" spans="1:14">
      <c r="A18" t="str">
        <f t="shared" si="0"/>
        <v>ALP_Manutenção</v>
      </c>
      <c r="B18" t="str">
        <f t="shared" si="1"/>
        <v>AdsMovil</v>
      </c>
      <c r="C18" t="str">
        <f t="shared" si="2"/>
        <v>jul19:72x72:adsmovil:smartphones_android:lal_as_abc_25__pme_micro_empreendedor_e_autonomos:sitesverticais:flash:consideracao:alp_manutencao:cpc</v>
      </c>
      <c r="D18" t="str">
        <f t="shared" si="3"/>
        <v>251944630</v>
      </c>
      <c r="E18" t="str">
        <f t="shared" si="4"/>
        <v>Dynamic Click</v>
      </c>
      <c r="F18" t="str">
        <f t="shared" si="5"/>
        <v>jul19:72x72:adsmovil:smartphones_android:lal_as_abc_25__pme_micro_empreendedor_e_autonomos:sitesverticais:flash:consideracao:alp_manutencao:cpc</v>
      </c>
      <c r="G18" t="str">
        <f t="shared" si="6"/>
        <v>447957486</v>
      </c>
      <c r="H18" t="str">
        <f t="shared" si="7"/>
        <v>Tracking</v>
      </c>
      <c r="I18">
        <f t="shared" si="8"/>
        <v>0</v>
      </c>
      <c r="J18">
        <f t="shared" si="9"/>
        <v>80301</v>
      </c>
      <c r="K18" s="4">
        <f t="shared" si="10"/>
        <v>3.5000000000000001E-3</v>
      </c>
      <c r="L18">
        <f t="shared" si="11"/>
        <v>2.5000000000000001E-2</v>
      </c>
      <c r="M18" s="4">
        <f t="shared" si="12"/>
        <v>281.05349999999999</v>
      </c>
      <c r="N18" s="4">
        <f t="shared" si="13"/>
        <v>2007.5250000000001</v>
      </c>
    </row>
    <row r="19" spans="1:14">
      <c r="A19" t="str">
        <f t="shared" si="0"/>
        <v>ALP_Manutenção</v>
      </c>
      <c r="B19" t="str">
        <f t="shared" si="1"/>
        <v>AdsMovil</v>
      </c>
      <c r="C19" t="str">
        <f t="shared" si="2"/>
        <v>jul19:72x72:adsmovil:smartphones_android:lal_as_abc_25__pme_micro_empreendedor_e_autonomos:sitesverticais:zip:consideracao:alp_manutencao:cpc</v>
      </c>
      <c r="D19" t="str">
        <f t="shared" si="3"/>
        <v>251943559</v>
      </c>
      <c r="E19" t="str">
        <f t="shared" si="4"/>
        <v>Dynamic Click</v>
      </c>
      <c r="F19" t="str">
        <f t="shared" si="5"/>
        <v>jul19:72x72:adsmovil:smartphones_android:lal_as_abc_25__pme_micro_empreendedor_e_autonomos:sitesverticais:zip:consideracao:alp_manutencao:cpc</v>
      </c>
      <c r="G19" t="str">
        <f t="shared" si="6"/>
        <v>447956361</v>
      </c>
      <c r="H19" t="str">
        <f t="shared" si="7"/>
        <v>Tracking</v>
      </c>
      <c r="I19">
        <f t="shared" si="8"/>
        <v>0</v>
      </c>
      <c r="J19">
        <f t="shared" si="9"/>
        <v>749</v>
      </c>
      <c r="K19" s="4">
        <f t="shared" si="10"/>
        <v>3.5000000000000001E-3</v>
      </c>
      <c r="L19">
        <f t="shared" si="11"/>
        <v>2.5000000000000001E-2</v>
      </c>
      <c r="M19" s="4">
        <f t="shared" si="12"/>
        <v>2.6215000000000002</v>
      </c>
      <c r="N19" s="4">
        <f t="shared" si="13"/>
        <v>18.725000000000001</v>
      </c>
    </row>
    <row r="20" spans="1:14">
      <c r="A20" t="str">
        <f t="shared" si="0"/>
        <v>ALP_Manutenção</v>
      </c>
      <c r="B20" t="str">
        <f t="shared" si="1"/>
        <v>BR Globo</v>
      </c>
      <c r="C20" t="str">
        <f t="shared" si="2"/>
        <v>jul19:300x250:globo.com:home-internas:similar_audience__compradores_visitantes_e_impactados:reach:mob:awareness:alp_manutencao:cpm</v>
      </c>
      <c r="D20" t="str">
        <f t="shared" si="3"/>
        <v>251226326</v>
      </c>
      <c r="E20" t="str">
        <f t="shared" si="4"/>
        <v>Dynamic Click</v>
      </c>
      <c r="F20" t="str">
        <f t="shared" si="5"/>
        <v>jul19:300x250:globo.com:home-internas:similar_audience__compradores_visitantes_e_impactados:reach:mob:awareness:alp_manutencao:cpm</v>
      </c>
      <c r="G20" t="str">
        <f t="shared" si="6"/>
        <v>447577767</v>
      </c>
      <c r="H20" t="str">
        <f t="shared" si="7"/>
        <v>Tracking</v>
      </c>
      <c r="I20">
        <f t="shared" si="8"/>
        <v>20152283</v>
      </c>
      <c r="J20">
        <f t="shared" si="9"/>
        <v>35419</v>
      </c>
      <c r="K20" s="4">
        <f t="shared" si="10"/>
        <v>3.5000000000000001E-3</v>
      </c>
      <c r="L20">
        <f t="shared" si="11"/>
        <v>2.5000000000000001E-2</v>
      </c>
      <c r="M20" s="4">
        <f t="shared" si="12"/>
        <v>123.9665</v>
      </c>
      <c r="N20" s="4">
        <f t="shared" si="13"/>
        <v>885.47500000000002</v>
      </c>
    </row>
    <row r="21" spans="1:14">
      <c r="A21" t="str">
        <f t="shared" si="0"/>
        <v>ALP_Manutenção</v>
      </c>
      <c r="B21" t="str">
        <f t="shared" si="1"/>
        <v>BR Globo</v>
      </c>
      <c r="C21" t="str">
        <f t="shared" si="2"/>
        <v>jul19:300x600:globo.com:home-internas:similar_audience__compradores_visitantes_e_impactados:reach:mob:awareness:alp_manutencao:cpm</v>
      </c>
      <c r="D21" t="str">
        <f t="shared" si="3"/>
        <v>251523844</v>
      </c>
      <c r="E21" t="str">
        <f t="shared" si="4"/>
        <v>Dynamic Click</v>
      </c>
      <c r="F21" t="str">
        <f t="shared" si="5"/>
        <v>jul19:300x600:globo.com:home-internas:similar_audience__compradores_visitantes_e_impactados:reach:mob:awareness:alp_manutencao:cpm</v>
      </c>
      <c r="G21" t="str">
        <f t="shared" si="6"/>
        <v>447625277</v>
      </c>
      <c r="H21" t="str">
        <f t="shared" si="7"/>
        <v>Tracking</v>
      </c>
      <c r="I21">
        <f t="shared" si="8"/>
        <v>189707</v>
      </c>
      <c r="J21">
        <f t="shared" si="9"/>
        <v>84</v>
      </c>
      <c r="K21" s="4">
        <f t="shared" si="10"/>
        <v>3.5000000000000001E-3</v>
      </c>
      <c r="L21">
        <f t="shared" si="11"/>
        <v>2.5000000000000001E-2</v>
      </c>
      <c r="M21" s="4">
        <f t="shared" si="12"/>
        <v>0.29399999999999998</v>
      </c>
      <c r="N21" s="4">
        <f t="shared" si="13"/>
        <v>2.1</v>
      </c>
    </row>
    <row r="22" spans="1:14">
      <c r="A22" t="str">
        <f t="shared" si="0"/>
        <v>ALP_Manutenção</v>
      </c>
      <c r="B22" t="str">
        <f t="shared" si="1"/>
        <v>BR Globo</v>
      </c>
      <c r="C22" t="str">
        <f t="shared" si="2"/>
        <v>jul19:970x250:globo.com:home-internas:similar_audience__compradores_visitantes_e_impactados:reach:mob:awareness:alp_manutencao:cpm</v>
      </c>
      <c r="D22" t="str">
        <f t="shared" si="3"/>
        <v>251621748</v>
      </c>
      <c r="E22" t="str">
        <f t="shared" si="4"/>
        <v>Dynamic Click</v>
      </c>
      <c r="F22" t="str">
        <f t="shared" si="5"/>
        <v>jul19:970x250:globo.com:home-internas:similar_audience__compradores_visitantes_e_impactados:reach:mob:awareness:alp_manutencao:cpm</v>
      </c>
      <c r="G22" t="str">
        <f t="shared" si="6"/>
        <v>447708463</v>
      </c>
      <c r="H22" t="str">
        <f t="shared" si="7"/>
        <v>Tracking</v>
      </c>
      <c r="I22">
        <f t="shared" si="8"/>
        <v>3316564</v>
      </c>
      <c r="J22">
        <f t="shared" si="9"/>
        <v>2584</v>
      </c>
      <c r="K22" s="4">
        <f t="shared" si="10"/>
        <v>3.5000000000000001E-3</v>
      </c>
      <c r="L22">
        <f t="shared" si="11"/>
        <v>2.5000000000000001E-2</v>
      </c>
      <c r="M22" s="4">
        <f t="shared" si="12"/>
        <v>9.0440000000000005</v>
      </c>
      <c r="N22" s="4">
        <f t="shared" si="13"/>
        <v>64.600000000000009</v>
      </c>
    </row>
    <row r="23" spans="1:14">
      <c r="A23" t="str">
        <f t="shared" si="0"/>
        <v>ALP_Manutenção</v>
      </c>
      <c r="B23" t="str">
        <f t="shared" si="1"/>
        <v>Google Brasil</v>
      </c>
      <c r="C23" t="str">
        <f t="shared" si="2"/>
        <v>jul19:300_x_250:dv_360:3th_party:as_abc_25__pme_micro_empreendedor_e_autonomos__dmp_navegg_tail_target_wunderman_data_...__rmkt_video:3rdparty:mob:consideracao:manutencao:cpm</v>
      </c>
      <c r="D23" t="str">
        <f t="shared" si="3"/>
        <v>250693396</v>
      </c>
      <c r="E23" t="str">
        <f t="shared" si="4"/>
        <v>Standard</v>
      </c>
      <c r="F23" t="str">
        <f t="shared" si="5"/>
        <v>jul19:300_x_250:dv_360:3th_party:as_abc_25__pme_micro_empreendedor_e_autonomos__dmp_navegg_tail_target_wunderman_data_...__rmkt_video:3rdparty:mob:consideracao:manutencao:cpm</v>
      </c>
      <c r="G23" t="str">
        <f t="shared" si="6"/>
        <v>446792733</v>
      </c>
      <c r="H23" t="str">
        <f t="shared" si="7"/>
        <v>Display</v>
      </c>
      <c r="I23">
        <f t="shared" si="8"/>
        <v>6496479</v>
      </c>
      <c r="J23">
        <f t="shared" si="9"/>
        <v>9321</v>
      </c>
      <c r="K23" s="4">
        <f t="shared" si="10"/>
        <v>0.04</v>
      </c>
      <c r="L23">
        <f t="shared" si="11"/>
        <v>0.1</v>
      </c>
      <c r="M23" s="4">
        <f t="shared" si="12"/>
        <v>259.85916000000003</v>
      </c>
      <c r="N23" s="4">
        <f t="shared" si="13"/>
        <v>649.64790000000005</v>
      </c>
    </row>
    <row r="24" spans="1:14">
      <c r="A24" t="str">
        <f t="shared" si="0"/>
        <v>ALP_Manutenção</v>
      </c>
      <c r="B24" t="str">
        <f t="shared" si="1"/>
        <v>Google Brasil</v>
      </c>
      <c r="C24" t="str">
        <f t="shared" si="2"/>
        <v>jul19:300_x_600:dv_360:3th_party:as_abc_25__pme_micro_empreendedor_e_autonomos__dmp_navegg_tail_target_wunderman_data_...__rmkt_video:3rdparty:mob:consideracao:manutencao:cpm</v>
      </c>
      <c r="D24" t="str">
        <f t="shared" si="3"/>
        <v>250693390</v>
      </c>
      <c r="E24" t="str">
        <f t="shared" si="4"/>
        <v>Standard</v>
      </c>
      <c r="F24" t="str">
        <f t="shared" si="5"/>
        <v>jul19:300_x_600:dv_360:3th_party:as_abc_25__pme_micro_empreendedor_e_autonomos__dmp_navegg_tail_target_wunderman_data_...__rmkt_video:3rdparty:mob:consideracao:manutencao:cpm</v>
      </c>
      <c r="G24" t="str">
        <f t="shared" si="6"/>
        <v>446792727</v>
      </c>
      <c r="H24" t="str">
        <f t="shared" si="7"/>
        <v>Display</v>
      </c>
      <c r="I24">
        <f t="shared" si="8"/>
        <v>1401628</v>
      </c>
      <c r="J24">
        <f t="shared" si="9"/>
        <v>6564</v>
      </c>
      <c r="K24" s="4">
        <f t="shared" si="10"/>
        <v>0.04</v>
      </c>
      <c r="L24">
        <f t="shared" si="11"/>
        <v>0.1</v>
      </c>
      <c r="M24" s="4">
        <f t="shared" si="12"/>
        <v>56.06512</v>
      </c>
      <c r="N24" s="4">
        <f t="shared" si="13"/>
        <v>140.1628</v>
      </c>
    </row>
    <row r="25" spans="1:14">
      <c r="A25" t="str">
        <f t="shared" si="0"/>
        <v>ALP_Manutenção</v>
      </c>
      <c r="B25" t="str">
        <f t="shared" si="1"/>
        <v>Google Brasil</v>
      </c>
      <c r="C25" t="str">
        <f t="shared" si="2"/>
        <v>jul19:300_x_600:dv_360:adx:similar_audience__compradores_visitantes_e_impactados:adx:mob:consideracao:manutencao:cpm</v>
      </c>
      <c r="D25" t="str">
        <f t="shared" si="3"/>
        <v>250693426</v>
      </c>
      <c r="E25" t="str">
        <f t="shared" si="4"/>
        <v>Standard</v>
      </c>
      <c r="F25" t="str">
        <f t="shared" si="5"/>
        <v>jul19:300_x_600:dv_360:adx:similar_audience__compradores_visitantes_e_impactados:adx:mob:consideracao:manutencao:cpm</v>
      </c>
      <c r="G25" t="str">
        <f t="shared" si="6"/>
        <v>446792763</v>
      </c>
      <c r="H25" t="str">
        <f t="shared" si="7"/>
        <v>Display</v>
      </c>
      <c r="I25">
        <f t="shared" si="8"/>
        <v>8755500</v>
      </c>
      <c r="J25">
        <f t="shared" si="9"/>
        <v>131472</v>
      </c>
      <c r="K25" s="4">
        <f t="shared" si="10"/>
        <v>0.04</v>
      </c>
      <c r="L25">
        <f t="shared" si="11"/>
        <v>0.1</v>
      </c>
      <c r="M25" s="4">
        <f t="shared" si="12"/>
        <v>350.22</v>
      </c>
      <c r="N25" s="4">
        <f t="shared" si="13"/>
        <v>875.55</v>
      </c>
    </row>
    <row r="26" spans="1:14">
      <c r="A26" t="str">
        <f t="shared" si="0"/>
        <v>ALP_Manutenção</v>
      </c>
      <c r="B26" t="str">
        <f t="shared" si="1"/>
        <v>Google Brasil</v>
      </c>
      <c r="C26" t="str">
        <f t="shared" si="2"/>
        <v>jul19:300x250:dv_360:3th_party:as_abc_25__pme_micro_empreendedor_e_autonomos__dmp_navegg_tail_target_wunderman_data_...__rmkt_video:3rdparty:flash:consideracao:alp_manutencao:cpm</v>
      </c>
      <c r="D26" t="str">
        <f t="shared" si="3"/>
        <v>251045189</v>
      </c>
      <c r="E26" t="str">
        <f t="shared" si="4"/>
        <v>Standard</v>
      </c>
      <c r="F26" t="str">
        <f t="shared" si="5"/>
        <v>cidp106.2.43:38:jul19:300x250:flash:as_abc_25__pme_micro_empreendedor_e_autonomos__dmp_navegg_tail_target_wunderman_data_...__rmkt_video</v>
      </c>
      <c r="G26" t="str">
        <f t="shared" si="6"/>
        <v>447470873</v>
      </c>
      <c r="H26" t="str">
        <f t="shared" si="7"/>
        <v>Display</v>
      </c>
      <c r="I26">
        <f t="shared" si="8"/>
        <v>8817001</v>
      </c>
      <c r="J26">
        <f t="shared" si="9"/>
        <v>17011</v>
      </c>
      <c r="K26" s="4">
        <f t="shared" si="10"/>
        <v>0.04</v>
      </c>
      <c r="L26">
        <f t="shared" si="11"/>
        <v>0.1</v>
      </c>
      <c r="M26" s="4">
        <f t="shared" si="12"/>
        <v>352.68003999999996</v>
      </c>
      <c r="N26" s="4">
        <f t="shared" si="13"/>
        <v>881.70010000000013</v>
      </c>
    </row>
    <row r="27" spans="1:14">
      <c r="A27" t="str">
        <f t="shared" si="0"/>
        <v>ALP_Manutenção</v>
      </c>
      <c r="B27" t="str">
        <f t="shared" si="1"/>
        <v>Google Brasil</v>
      </c>
      <c r="C27" t="str">
        <f t="shared" si="2"/>
        <v>jul19:300x250:dv_360:adx:similar_audience__compradores_visitantes_e_impactados:adx:flash:consideracao:alp_manutencao:cpm</v>
      </c>
      <c r="D27" t="str">
        <f t="shared" si="3"/>
        <v>251045261</v>
      </c>
      <c r="E27" t="str">
        <f t="shared" si="4"/>
        <v>Default</v>
      </c>
      <c r="F27" t="str">
        <f t="shared" si="5"/>
        <v>300x250 Default Web Ad</v>
      </c>
      <c r="G27" t="str">
        <f t="shared" si="6"/>
        <v>446898559</v>
      </c>
      <c r="H27" t="str">
        <f t="shared" si="7"/>
        <v>Display</v>
      </c>
      <c r="I27">
        <f t="shared" si="8"/>
        <v>2</v>
      </c>
      <c r="J27">
        <f t="shared" si="9"/>
        <v>0</v>
      </c>
      <c r="K27" s="4">
        <f t="shared" si="10"/>
        <v>0.04</v>
      </c>
      <c r="L27">
        <f t="shared" si="11"/>
        <v>0.1</v>
      </c>
      <c r="M27" s="4">
        <f t="shared" si="12"/>
        <v>8.0000000000000007E-5</v>
      </c>
      <c r="N27" s="4">
        <f t="shared" si="13"/>
        <v>2.0000000000000001E-4</v>
      </c>
    </row>
    <row r="28" spans="1:14">
      <c r="A28" t="str">
        <f t="shared" si="0"/>
        <v>ALP_Manutenção</v>
      </c>
      <c r="B28" t="str">
        <f t="shared" si="1"/>
        <v>Google Brasil</v>
      </c>
      <c r="C28" t="str">
        <f t="shared" si="2"/>
        <v>jul19:300x250:dv_360:adx:similar_audience__compradores_visitantes_e_impactados:adx:flash:consideracao:alp_manutencao:cpm</v>
      </c>
      <c r="D28" t="str">
        <f t="shared" si="3"/>
        <v>251045261</v>
      </c>
      <c r="E28" t="str">
        <f t="shared" si="4"/>
        <v>Standard</v>
      </c>
      <c r="F28" t="str">
        <f t="shared" si="5"/>
        <v>cidp106.2.28:38:jul19:300x250:flash:similar_audience__compradores_visitantes_e_impactados</v>
      </c>
      <c r="G28" t="str">
        <f t="shared" si="6"/>
        <v>447470945</v>
      </c>
      <c r="H28" t="str">
        <f t="shared" si="7"/>
        <v>Display</v>
      </c>
      <c r="I28">
        <f t="shared" si="8"/>
        <v>75702239</v>
      </c>
      <c r="J28">
        <f t="shared" si="9"/>
        <v>274987</v>
      </c>
      <c r="K28" s="4">
        <f t="shared" si="10"/>
        <v>0.04</v>
      </c>
      <c r="L28">
        <f t="shared" si="11"/>
        <v>0.1</v>
      </c>
      <c r="M28" s="4">
        <f t="shared" si="12"/>
        <v>3028.0895599999999</v>
      </c>
      <c r="N28" s="4">
        <f t="shared" si="13"/>
        <v>7570.2239</v>
      </c>
    </row>
    <row r="29" spans="1:14">
      <c r="A29" t="str">
        <f t="shared" si="0"/>
        <v>ALP_Manutenção</v>
      </c>
      <c r="B29" t="str">
        <f t="shared" si="1"/>
        <v>Google Brasil</v>
      </c>
      <c r="C29" t="str">
        <f t="shared" si="2"/>
        <v>jul19:300x250:dv_360:adx:similar_audience__compradores_visitantes_e_impactados:adx:mob:consideracao:manutencao:cpm</v>
      </c>
      <c r="D29" t="str">
        <f t="shared" si="3"/>
        <v>250693435</v>
      </c>
      <c r="E29" t="str">
        <f t="shared" si="4"/>
        <v>Default</v>
      </c>
      <c r="F29" t="str">
        <f t="shared" si="5"/>
        <v>300x250 Default Web Ad</v>
      </c>
      <c r="G29" t="str">
        <f t="shared" si="6"/>
        <v>446898559</v>
      </c>
      <c r="H29" t="str">
        <f t="shared" si="7"/>
        <v>Display</v>
      </c>
      <c r="I29">
        <f t="shared" si="8"/>
        <v>2</v>
      </c>
      <c r="J29">
        <f t="shared" si="9"/>
        <v>0</v>
      </c>
      <c r="K29" s="4">
        <f t="shared" si="10"/>
        <v>0.04</v>
      </c>
      <c r="L29">
        <f t="shared" si="11"/>
        <v>0.1</v>
      </c>
      <c r="M29" s="4">
        <f t="shared" si="12"/>
        <v>8.0000000000000007E-5</v>
      </c>
      <c r="N29" s="4">
        <f t="shared" si="13"/>
        <v>2.0000000000000001E-4</v>
      </c>
    </row>
    <row r="30" spans="1:14">
      <c r="A30" t="str">
        <f t="shared" si="0"/>
        <v>ALP_Manutenção</v>
      </c>
      <c r="B30" t="str">
        <f t="shared" si="1"/>
        <v>Google Brasil</v>
      </c>
      <c r="C30" t="str">
        <f t="shared" si="2"/>
        <v>jul19:300x250:dv_360:adx:similar_audience__compradores_visitantes_e_impactados:adx:mob:consideracao:manutencao:cpm</v>
      </c>
      <c r="D30" t="str">
        <f t="shared" si="3"/>
        <v>250693435</v>
      </c>
      <c r="E30" t="str">
        <f t="shared" si="4"/>
        <v>Standard</v>
      </c>
      <c r="F30" t="str">
        <f t="shared" si="5"/>
        <v>jul19:300x250:dv_360:adx:similar_audience__compradores_visitantes_e_impactados:adx:mob:consideracao:manutencao:cpm</v>
      </c>
      <c r="G30" t="str">
        <f t="shared" si="6"/>
        <v>446792772</v>
      </c>
      <c r="H30" t="str">
        <f t="shared" si="7"/>
        <v>Display</v>
      </c>
      <c r="I30">
        <f t="shared" si="8"/>
        <v>37004694</v>
      </c>
      <c r="J30">
        <f t="shared" si="9"/>
        <v>133395</v>
      </c>
      <c r="K30" s="4">
        <f t="shared" si="10"/>
        <v>0.04</v>
      </c>
      <c r="L30">
        <f t="shared" si="11"/>
        <v>0.1</v>
      </c>
      <c r="M30" s="4">
        <f t="shared" si="12"/>
        <v>1480.18776</v>
      </c>
      <c r="N30" s="4">
        <f t="shared" si="13"/>
        <v>3700.4694000000004</v>
      </c>
    </row>
    <row r="31" spans="1:14">
      <c r="A31" t="str">
        <f t="shared" si="0"/>
        <v>ALP_Manutenção</v>
      </c>
      <c r="B31" t="str">
        <f t="shared" si="1"/>
        <v>Google Brasil</v>
      </c>
      <c r="C31" t="str">
        <f t="shared" si="2"/>
        <v>jul19:300x600:dv_360:3th_party:as_abc_25__pme_micro_empreendedor_e_autonomos__dmp_navegg_tail_target_wunderman_data_...__rmkt_video:3rdparty:flash:consideracao:alp_manutencao:cpm</v>
      </c>
      <c r="D31" t="str">
        <f t="shared" si="3"/>
        <v>251045177</v>
      </c>
      <c r="E31" t="str">
        <f t="shared" si="4"/>
        <v>Standard</v>
      </c>
      <c r="F31" t="str">
        <f t="shared" si="5"/>
        <v>cidp106.2.46:38:jul19:300x600:flash:as_abc_25__pme_micro_empreendedor_e_autonomos__dmp_navegg_tail_target_wunderman_data_...__rmkt_video</v>
      </c>
      <c r="G31" t="str">
        <f t="shared" si="6"/>
        <v>447470861</v>
      </c>
      <c r="H31" t="str">
        <f t="shared" si="7"/>
        <v>Display</v>
      </c>
      <c r="I31">
        <f t="shared" si="8"/>
        <v>1550953</v>
      </c>
      <c r="J31">
        <f t="shared" si="9"/>
        <v>11275</v>
      </c>
      <c r="K31" s="4">
        <f t="shared" si="10"/>
        <v>0.04</v>
      </c>
      <c r="L31">
        <f t="shared" si="11"/>
        <v>0.1</v>
      </c>
      <c r="M31" s="4">
        <f t="shared" si="12"/>
        <v>62.038119999999999</v>
      </c>
      <c r="N31" s="4">
        <f t="shared" si="13"/>
        <v>155.09530000000001</v>
      </c>
    </row>
    <row r="32" spans="1:14">
      <c r="A32" t="str">
        <f t="shared" si="0"/>
        <v>ALP_Manutenção</v>
      </c>
      <c r="B32" t="str">
        <f t="shared" si="1"/>
        <v>Google Brasil</v>
      </c>
      <c r="C32" t="str">
        <f t="shared" si="2"/>
        <v>jul19:300x600:dv_360:adx:similar_audience__compradores_visitantes_e_impactados:adx:flash:consideracao:alp_manutencao:cpm</v>
      </c>
      <c r="D32" t="str">
        <f t="shared" si="3"/>
        <v>251045249</v>
      </c>
      <c r="E32" t="str">
        <f t="shared" si="4"/>
        <v>Standard</v>
      </c>
      <c r="F32" t="str">
        <f t="shared" si="5"/>
        <v>cidp106.2.31:38:jul19:300x600:flash:similar_audience__compradores_visitantes_e_impactados</v>
      </c>
      <c r="G32" t="str">
        <f t="shared" si="6"/>
        <v>447470933</v>
      </c>
      <c r="H32" t="str">
        <f t="shared" si="7"/>
        <v>Display</v>
      </c>
      <c r="I32">
        <f t="shared" si="8"/>
        <v>16515787</v>
      </c>
      <c r="J32">
        <f t="shared" si="9"/>
        <v>200879</v>
      </c>
      <c r="K32" s="4">
        <f t="shared" si="10"/>
        <v>0.04</v>
      </c>
      <c r="L32">
        <f t="shared" si="11"/>
        <v>0.1</v>
      </c>
      <c r="M32" s="4">
        <f t="shared" si="12"/>
        <v>660.63148000000001</v>
      </c>
      <c r="N32" s="4">
        <f t="shared" si="13"/>
        <v>1651.5787000000003</v>
      </c>
    </row>
    <row r="33" spans="1:14">
      <c r="A33" t="str">
        <f t="shared" si="0"/>
        <v>ALP_Manutenção</v>
      </c>
      <c r="B33" t="str">
        <f t="shared" si="1"/>
        <v>Google Brasil</v>
      </c>
      <c r="C33" t="str">
        <f t="shared" si="2"/>
        <v>jul19:320_x_100:dv_360:3th_party:as_abc_25__pme_micro_empreendedor_e_autonomos__dmp_navegg_tail_target_wunderman_data_...__rmkt_video:3rdparty:mob:consideracao:manutencao:cpm</v>
      </c>
      <c r="D33" t="str">
        <f t="shared" si="3"/>
        <v>250693387</v>
      </c>
      <c r="E33" t="str">
        <f t="shared" si="4"/>
        <v>Default</v>
      </c>
      <c r="F33" t="str">
        <f t="shared" si="5"/>
        <v>320x100 Default Web Ad</v>
      </c>
      <c r="G33" t="str">
        <f t="shared" si="6"/>
        <v>446803431</v>
      </c>
      <c r="H33" t="str">
        <f t="shared" si="7"/>
        <v>Display</v>
      </c>
      <c r="I33">
        <f t="shared" si="8"/>
        <v>1</v>
      </c>
      <c r="J33">
        <f t="shared" si="9"/>
        <v>0</v>
      </c>
      <c r="K33" s="4">
        <f t="shared" si="10"/>
        <v>0.04</v>
      </c>
      <c r="L33">
        <f t="shared" si="11"/>
        <v>0.1</v>
      </c>
      <c r="M33" s="4">
        <f t="shared" si="12"/>
        <v>4.0000000000000003E-5</v>
      </c>
      <c r="N33" s="4">
        <f t="shared" si="13"/>
        <v>1E-4</v>
      </c>
    </row>
    <row r="34" spans="1:14">
      <c r="A34" t="str">
        <f t="shared" si="0"/>
        <v>ALP_Manutenção</v>
      </c>
      <c r="B34" t="str">
        <f t="shared" si="1"/>
        <v>Google Brasil</v>
      </c>
      <c r="C34" t="str">
        <f t="shared" si="2"/>
        <v>jul19:320_x_100:dv_360:3th_party:as_abc_25__pme_micro_empreendedor_e_autonomos__dmp_navegg_tail_target_wunderman_data_...__rmkt_video:3rdparty:mob:consideracao:manutencao:cpm</v>
      </c>
      <c r="D34" t="str">
        <f t="shared" si="3"/>
        <v>250693387</v>
      </c>
      <c r="E34" t="str">
        <f t="shared" si="4"/>
        <v>Standard</v>
      </c>
      <c r="F34" t="str">
        <f t="shared" si="5"/>
        <v>jul19:320_x_100:dv_360:3th_party:as_abc_25__pme_micro_empreendedor_e_autonomos__dmp_navegg_tail_target_wunderman_data_...__rmkt_video:3rdparty:mob:consideracao:manutencao:cpm</v>
      </c>
      <c r="G34" t="str">
        <f t="shared" si="6"/>
        <v>446792724</v>
      </c>
      <c r="H34" t="str">
        <f t="shared" si="7"/>
        <v>Display</v>
      </c>
      <c r="I34">
        <f t="shared" si="8"/>
        <v>922864</v>
      </c>
      <c r="J34">
        <f t="shared" si="9"/>
        <v>2367</v>
      </c>
      <c r="K34" s="4">
        <f t="shared" si="10"/>
        <v>0.04</v>
      </c>
      <c r="L34">
        <f t="shared" si="11"/>
        <v>0.1</v>
      </c>
      <c r="M34" s="4">
        <f t="shared" si="12"/>
        <v>36.914559999999994</v>
      </c>
      <c r="N34" s="4">
        <f t="shared" si="13"/>
        <v>92.286400000000015</v>
      </c>
    </row>
    <row r="35" spans="1:14">
      <c r="A35" t="str">
        <f t="shared" si="0"/>
        <v>ALP_Manutenção</v>
      </c>
      <c r="B35" t="str">
        <f t="shared" si="1"/>
        <v>Google Brasil</v>
      </c>
      <c r="C35" t="str">
        <f t="shared" si="2"/>
        <v>jul19:320_x_100:dv_360:adx:similar_audience__compradores_visitantes_e_impactados:adx:mob:consideracao:manutencao:cpm</v>
      </c>
      <c r="D35" t="str">
        <f t="shared" si="3"/>
        <v>250693423</v>
      </c>
      <c r="E35" t="str">
        <f t="shared" si="4"/>
        <v>Standard</v>
      </c>
      <c r="F35" t="str">
        <f t="shared" si="5"/>
        <v>jul19:320_x_100:dv_360:adx:similar_audience__compradores_visitantes_e_impactados:adx:mob:consideracao:manutencao:cpm</v>
      </c>
      <c r="G35" t="str">
        <f t="shared" si="6"/>
        <v>446792760</v>
      </c>
      <c r="H35" t="str">
        <f t="shared" si="7"/>
        <v>Display</v>
      </c>
      <c r="I35">
        <f t="shared" si="8"/>
        <v>2997877</v>
      </c>
      <c r="J35">
        <f t="shared" si="9"/>
        <v>7137</v>
      </c>
      <c r="K35" s="4">
        <f t="shared" si="10"/>
        <v>0.04</v>
      </c>
      <c r="L35">
        <f t="shared" si="11"/>
        <v>0.1</v>
      </c>
      <c r="M35" s="4">
        <f t="shared" ref="M35:M98" si="14">IF(E35="Dynamic Click",J35*K35,K35*$I35/1000)</f>
        <v>119.91508</v>
      </c>
      <c r="N35" s="4">
        <f t="shared" ref="N35:N98" si="15">IF(E35="Dynamic Click",J35*L35,L35*$I35/1000)</f>
        <v>299.78770000000003</v>
      </c>
    </row>
    <row r="36" spans="1:14">
      <c r="A36" t="str">
        <f t="shared" si="0"/>
        <v>ALP_Manutenção</v>
      </c>
      <c r="B36" t="str">
        <f t="shared" si="1"/>
        <v>Google Brasil</v>
      </c>
      <c r="C36" t="str">
        <f t="shared" si="2"/>
        <v>jul19:320x100:dv_360:3th_party:as_abc_25__pme_micro_empreendedor_e_autonomos__dmp_navegg_tail_target_wunderman_data_...__rmkt_video:3rdparty:flash:consideracao:alp_manutencao:cpm</v>
      </c>
      <c r="D36" t="str">
        <f t="shared" si="3"/>
        <v>251045171</v>
      </c>
      <c r="E36" t="str">
        <f t="shared" si="4"/>
        <v>Standard</v>
      </c>
      <c r="F36" t="str">
        <f t="shared" si="5"/>
        <v>cidp106.2.47:38:jul19:320x100:flash:as_abc_25__pme_micro_empreendedor_e_autonomos__dmp_navegg_tail_target_wunderman_data_...__rmkt_video</v>
      </c>
      <c r="G36" t="str">
        <f t="shared" si="6"/>
        <v>447470855</v>
      </c>
      <c r="H36" t="str">
        <f t="shared" si="7"/>
        <v>Display</v>
      </c>
      <c r="I36">
        <f t="shared" si="8"/>
        <v>2710035</v>
      </c>
      <c r="J36">
        <f t="shared" si="9"/>
        <v>9663</v>
      </c>
      <c r="K36" s="4">
        <f t="shared" si="10"/>
        <v>0.04</v>
      </c>
      <c r="L36">
        <f t="shared" si="11"/>
        <v>0.1</v>
      </c>
      <c r="M36" s="4">
        <f t="shared" si="14"/>
        <v>108.40140000000001</v>
      </c>
      <c r="N36" s="4">
        <f t="shared" si="15"/>
        <v>271.00349999999997</v>
      </c>
    </row>
    <row r="37" spans="1:14">
      <c r="A37" t="str">
        <f t="shared" si="0"/>
        <v>ALP_Manutenção</v>
      </c>
      <c r="B37" t="str">
        <f t="shared" si="1"/>
        <v>Google Brasil</v>
      </c>
      <c r="C37" t="str">
        <f t="shared" si="2"/>
        <v>jul19:320x100:dv_360:adx:similar_audience__compradores_visitantes_e_impactados:adx:flash:consideracao:alp_manutencao:cpm</v>
      </c>
      <c r="D37" t="str">
        <f t="shared" si="3"/>
        <v>251045243</v>
      </c>
      <c r="E37" t="str">
        <f t="shared" si="4"/>
        <v>Default</v>
      </c>
      <c r="F37" t="str">
        <f t="shared" si="5"/>
        <v>320x100 Default Web Ad</v>
      </c>
      <c r="G37" t="str">
        <f t="shared" si="6"/>
        <v>446803431</v>
      </c>
      <c r="H37" t="str">
        <f t="shared" si="7"/>
        <v>Display</v>
      </c>
      <c r="I37">
        <f t="shared" si="8"/>
        <v>1</v>
      </c>
      <c r="J37">
        <f t="shared" si="9"/>
        <v>0</v>
      </c>
      <c r="K37" s="4">
        <f t="shared" si="10"/>
        <v>0.04</v>
      </c>
      <c r="L37">
        <f t="shared" si="11"/>
        <v>0.1</v>
      </c>
      <c r="M37" s="4">
        <f t="shared" si="14"/>
        <v>4.0000000000000003E-5</v>
      </c>
      <c r="N37" s="4">
        <f t="shared" si="15"/>
        <v>1E-4</v>
      </c>
    </row>
    <row r="38" spans="1:14">
      <c r="A38" t="str">
        <f t="shared" si="0"/>
        <v>ALP_Manutenção</v>
      </c>
      <c r="B38" t="str">
        <f t="shared" si="1"/>
        <v>Google Brasil</v>
      </c>
      <c r="C38" t="str">
        <f t="shared" si="2"/>
        <v>jul19:320x100:dv_360:adx:similar_audience__compradores_visitantes_e_impactados:adx:flash:consideracao:alp_manutencao:cpm</v>
      </c>
      <c r="D38" t="str">
        <f t="shared" si="3"/>
        <v>251045243</v>
      </c>
      <c r="E38" t="str">
        <f t="shared" si="4"/>
        <v>Standard</v>
      </c>
      <c r="F38" t="str">
        <f t="shared" si="5"/>
        <v>cidp106.2.32:38:jul19:320x100:flash:similar_audience__compradores_visitantes_e_impactados</v>
      </c>
      <c r="G38" t="str">
        <f t="shared" si="6"/>
        <v>447470927</v>
      </c>
      <c r="H38" t="str">
        <f t="shared" si="7"/>
        <v>Display</v>
      </c>
      <c r="I38">
        <f t="shared" si="8"/>
        <v>9904854</v>
      </c>
      <c r="J38">
        <f t="shared" si="9"/>
        <v>27415</v>
      </c>
      <c r="K38" s="4">
        <f t="shared" si="10"/>
        <v>0.04</v>
      </c>
      <c r="L38">
        <f t="shared" si="11"/>
        <v>0.1</v>
      </c>
      <c r="M38" s="4">
        <f t="shared" si="14"/>
        <v>396.19416000000001</v>
      </c>
      <c r="N38" s="4">
        <f t="shared" si="15"/>
        <v>990.48540000000003</v>
      </c>
    </row>
    <row r="39" spans="1:14">
      <c r="A39" t="str">
        <f t="shared" si="0"/>
        <v>ALP_Manutenção</v>
      </c>
      <c r="B39" t="str">
        <f t="shared" si="1"/>
        <v>Google Brasil</v>
      </c>
      <c r="C39" t="str">
        <f t="shared" si="2"/>
        <v>jul19:728_x_90:dv_360:3th_party:as_abc_25__pme_micro_empreendedor_e_autonomos__dmp_navegg_tail_target_wunderman_data_...__rmkt_video:3rdparty:mob:consideracao:manutencao:cpm</v>
      </c>
      <c r="D39" t="str">
        <f t="shared" si="3"/>
        <v>250693393</v>
      </c>
      <c r="E39" t="str">
        <f t="shared" si="4"/>
        <v>Standard</v>
      </c>
      <c r="F39" t="str">
        <f t="shared" si="5"/>
        <v>jul19:728_x_90:dv_360:3th_party:as_abc_25__pme_micro_empreendedor_e_autonomos__dmp_navegg_tail_target_wunderman_data_...__rmkt_video:3rdparty:mob:consideracao:manutencao:cpm</v>
      </c>
      <c r="G39" t="str">
        <f t="shared" si="6"/>
        <v>446792730</v>
      </c>
      <c r="H39" t="str">
        <f t="shared" si="7"/>
        <v>Display</v>
      </c>
      <c r="I39">
        <f t="shared" si="8"/>
        <v>2992206</v>
      </c>
      <c r="J39">
        <f t="shared" si="9"/>
        <v>929</v>
      </c>
      <c r="K39" s="4">
        <f t="shared" si="10"/>
        <v>0.04</v>
      </c>
      <c r="L39">
        <f t="shared" si="11"/>
        <v>0.1</v>
      </c>
      <c r="M39" s="4">
        <f t="shared" si="14"/>
        <v>119.68824000000001</v>
      </c>
      <c r="N39" s="4">
        <f t="shared" si="15"/>
        <v>299.22060000000005</v>
      </c>
    </row>
    <row r="40" spans="1:14">
      <c r="A40" t="str">
        <f t="shared" si="0"/>
        <v>ALP_Manutenção</v>
      </c>
      <c r="B40" t="str">
        <f t="shared" si="1"/>
        <v>Google Brasil</v>
      </c>
      <c r="C40" t="str">
        <f t="shared" si="2"/>
        <v>jul19:728x90:dv_360:3th_party:as_abc_25__pme_micro_empreendedor_e_autonomos__dmp_navegg_tail_target_wunderman_data_...__rmkt_video:3rdparty:flash:consideracao:alp_manutencao:cpm</v>
      </c>
      <c r="D40" t="str">
        <f t="shared" si="3"/>
        <v>251045183</v>
      </c>
      <c r="E40" t="str">
        <f t="shared" si="4"/>
        <v>Standard</v>
      </c>
      <c r="F40" t="str">
        <f t="shared" si="5"/>
        <v>cidp106.2.45:38:jul19:728x90:flash:as_abc_25__pme_micro_empreendedor_e_autonomos__dmp_navegg_tail_target_wunderman_data_...__rmkt_video</v>
      </c>
      <c r="G40" t="str">
        <f t="shared" si="6"/>
        <v>447470867</v>
      </c>
      <c r="H40" t="str">
        <f t="shared" si="7"/>
        <v>Display</v>
      </c>
      <c r="I40">
        <f t="shared" si="8"/>
        <v>2910987</v>
      </c>
      <c r="J40">
        <f t="shared" si="9"/>
        <v>1342</v>
      </c>
      <c r="K40" s="4">
        <f t="shared" si="10"/>
        <v>0.04</v>
      </c>
      <c r="L40">
        <f t="shared" si="11"/>
        <v>0.1</v>
      </c>
      <c r="M40" s="4">
        <f t="shared" si="14"/>
        <v>116.43947999999999</v>
      </c>
      <c r="N40" s="4">
        <f t="shared" si="15"/>
        <v>291.09870000000001</v>
      </c>
    </row>
    <row r="41" spans="1:14">
      <c r="A41" t="str">
        <f t="shared" si="0"/>
        <v>ALP_Manutenção</v>
      </c>
      <c r="B41" t="str">
        <f t="shared" si="1"/>
        <v>Google Brasil</v>
      </c>
      <c r="C41" t="str">
        <f t="shared" si="2"/>
        <v>jul19:728x90:dv_360:adx:similar_audience__compradores_visitantes_e_impactados:adx:flash:consideracao:alp_manutencao:cpm</v>
      </c>
      <c r="D41" t="str">
        <f t="shared" si="3"/>
        <v>251045255</v>
      </c>
      <c r="E41" t="str">
        <f t="shared" si="4"/>
        <v>Standard</v>
      </c>
      <c r="F41" t="str">
        <f t="shared" si="5"/>
        <v>cidp106.2.30:38:jul19:728x90:flash:similar_audience__compradores_visitantes_e_impactados</v>
      </c>
      <c r="G41" t="str">
        <f t="shared" si="6"/>
        <v>447470939</v>
      </c>
      <c r="H41" t="str">
        <f t="shared" si="7"/>
        <v>Display</v>
      </c>
      <c r="I41">
        <f t="shared" si="8"/>
        <v>11527250</v>
      </c>
      <c r="J41">
        <f t="shared" si="9"/>
        <v>8725</v>
      </c>
      <c r="K41" s="4">
        <f t="shared" si="10"/>
        <v>0.04</v>
      </c>
      <c r="L41">
        <f t="shared" si="11"/>
        <v>0.1</v>
      </c>
      <c r="M41" s="4">
        <f t="shared" si="14"/>
        <v>461.09</v>
      </c>
      <c r="N41" s="4">
        <f t="shared" si="15"/>
        <v>1152.7249999999999</v>
      </c>
    </row>
    <row r="42" spans="1:14">
      <c r="A42" t="str">
        <f t="shared" si="0"/>
        <v>ALP_Manutenção</v>
      </c>
      <c r="B42" t="str">
        <f t="shared" si="1"/>
        <v>Google Brasil</v>
      </c>
      <c r="C42" t="str">
        <f t="shared" si="2"/>
        <v>jul19:728x90:dv_360:adx:similar_audience__compradores_visitantes_e_impactados:adx:mob:consideracao:manutencao:cpm</v>
      </c>
      <c r="D42" t="str">
        <f t="shared" si="3"/>
        <v>250693429</v>
      </c>
      <c r="E42" t="str">
        <f t="shared" si="4"/>
        <v>Standard</v>
      </c>
      <c r="F42" t="str">
        <f t="shared" si="5"/>
        <v>jul19:728x90:dv_360:adx:similar_audience__compradores_visitantes_e_impactados:adx:mob:consideracao:manutencao:cpm</v>
      </c>
      <c r="G42" t="str">
        <f t="shared" si="6"/>
        <v>446792766</v>
      </c>
      <c r="H42" t="str">
        <f t="shared" si="7"/>
        <v>Display</v>
      </c>
      <c r="I42">
        <f t="shared" si="8"/>
        <v>6430980</v>
      </c>
      <c r="J42">
        <f t="shared" si="9"/>
        <v>5041</v>
      </c>
      <c r="K42" s="4">
        <f t="shared" si="10"/>
        <v>0.04</v>
      </c>
      <c r="L42">
        <f t="shared" si="11"/>
        <v>0.1</v>
      </c>
      <c r="M42" s="4">
        <f t="shared" si="14"/>
        <v>257.23920000000004</v>
      </c>
      <c r="N42" s="4">
        <f t="shared" si="15"/>
        <v>643.09799999999996</v>
      </c>
    </row>
    <row r="43" spans="1:14">
      <c r="A43" t="str">
        <f t="shared" si="0"/>
        <v>ALP_Manutenção</v>
      </c>
      <c r="B43" t="str">
        <f t="shared" si="1"/>
        <v>Google Brasil</v>
      </c>
      <c r="C43" t="str">
        <f t="shared" si="2"/>
        <v>jul19:native:dv_360:adx:similar_audience__compradores_visitantes_e_impactados:asx:mob:consideracao:manutencao:cpm</v>
      </c>
      <c r="D43" t="str">
        <f t="shared" si="3"/>
        <v>249771873</v>
      </c>
      <c r="E43" t="str">
        <f t="shared" si="4"/>
        <v>Dynamic Click</v>
      </c>
      <c r="F43" t="str">
        <f t="shared" si="5"/>
        <v>cidp106.2.44:38:jul19:native:mob:similar_audience__compradores_visitantes_e_impactados</v>
      </c>
      <c r="G43" t="str">
        <f t="shared" si="6"/>
        <v>446407717</v>
      </c>
      <c r="H43" t="str">
        <f t="shared" si="7"/>
        <v>Tracking</v>
      </c>
      <c r="I43">
        <f t="shared" si="8"/>
        <v>62195198</v>
      </c>
      <c r="J43">
        <f t="shared" si="9"/>
        <v>240814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842.84900000000005</v>
      </c>
      <c r="N43" s="4">
        <f t="shared" si="15"/>
        <v>6020.35</v>
      </c>
    </row>
    <row r="44" spans="1:14">
      <c r="A44" t="str">
        <f t="shared" si="0"/>
        <v>ALP_Manutenção</v>
      </c>
      <c r="B44" t="str">
        <f t="shared" si="1"/>
        <v>Google Brasil</v>
      </c>
      <c r="C44" t="str">
        <f t="shared" si="2"/>
        <v>jul19:native:dv_360:category:whitelist:category:zip:consideracao:alp_manutencao:cpm</v>
      </c>
      <c r="D44" t="str">
        <f t="shared" si="3"/>
        <v>251834250</v>
      </c>
      <c r="E44" t="str">
        <f t="shared" si="4"/>
        <v>Dynamic Click</v>
      </c>
      <c r="F44" t="str">
        <f t="shared" si="5"/>
        <v>jul19:native:dv_360:category:whitelist:category:zip:consideracao:alp_manutencao:cpm</v>
      </c>
      <c r="G44" t="str">
        <f t="shared" si="6"/>
        <v>447755913</v>
      </c>
      <c r="H44" t="str">
        <f t="shared" si="7"/>
        <v>Tracking</v>
      </c>
      <c r="I44">
        <f t="shared" si="8"/>
        <v>0</v>
      </c>
      <c r="J44">
        <f t="shared" si="9"/>
        <v>1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3.5000000000000001E-3</v>
      </c>
      <c r="N44" s="4">
        <f t="shared" si="15"/>
        <v>2.5000000000000001E-2</v>
      </c>
    </row>
    <row r="45" spans="1:14">
      <c r="A45" t="str">
        <f t="shared" si="0"/>
        <v>ALP_Manutenção</v>
      </c>
      <c r="B45" t="str">
        <f t="shared" si="1"/>
        <v>Google Brasil</v>
      </c>
      <c r="C45" t="str">
        <f t="shared" si="2"/>
        <v>jul19:video_ad_10:dv_360:category:whitelist:category:mob:awareness:alp_manutencao:cpm</v>
      </c>
      <c r="D45" t="str">
        <f t="shared" si="3"/>
        <v>251727358</v>
      </c>
      <c r="E45" t="str">
        <f t="shared" si="4"/>
        <v>Dynamic Click</v>
      </c>
      <c r="F45" t="str">
        <f t="shared" si="5"/>
        <v>jul19:video_ad_10:dv_360:category:whitelist:category:mob:awareness:alp_manutencao:cpm</v>
      </c>
      <c r="G45" t="str">
        <f t="shared" si="6"/>
        <v>447907387</v>
      </c>
      <c r="H45" t="str">
        <f t="shared" si="7"/>
        <v>Tracking</v>
      </c>
      <c r="I45">
        <f t="shared" si="8"/>
        <v>0</v>
      </c>
      <c r="J45">
        <f t="shared" si="9"/>
        <v>1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3.5000000000000001E-3</v>
      </c>
      <c r="N45" s="4">
        <f t="shared" si="15"/>
        <v>2.5000000000000001E-2</v>
      </c>
    </row>
    <row r="46" spans="1:14">
      <c r="A46" t="str">
        <f t="shared" si="0"/>
        <v>ALP_Manutenção</v>
      </c>
      <c r="B46" t="str">
        <f t="shared" si="1"/>
        <v>Oath - Verizon Media</v>
      </c>
      <c r="C46" t="str">
        <f t="shared" si="2"/>
        <v>jul19:1350x1080:verizon:gemini_native_ads:lal_as_abc_25__pme_micro_empreendedor_e_autonomos:gemininativeads:flash:consideracao:manutencao:cpc</v>
      </c>
      <c r="D46" t="str">
        <f t="shared" si="3"/>
        <v>250382879</v>
      </c>
      <c r="E46" t="str">
        <f t="shared" si="4"/>
        <v>Dynamic Click</v>
      </c>
      <c r="F46" t="str">
        <f t="shared" si="5"/>
        <v>jul19:1350x1080:verizon:gemini_native_ads:lal_as_abc_25__pme_micro_empreendedor_e_autonomos:gemininativeads:flash:consideracao:manutencao:cpc</v>
      </c>
      <c r="G46" t="str">
        <f t="shared" si="6"/>
        <v>446885029</v>
      </c>
      <c r="H46" t="str">
        <f t="shared" si="7"/>
        <v>Tracking</v>
      </c>
      <c r="I46">
        <f t="shared" si="8"/>
        <v>0</v>
      </c>
      <c r="J46">
        <f t="shared" si="9"/>
        <v>8898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31.143000000000001</v>
      </c>
      <c r="N46" s="4">
        <f t="shared" si="15"/>
        <v>222.45000000000002</v>
      </c>
    </row>
    <row r="47" spans="1:14">
      <c r="A47" t="str">
        <f t="shared" si="0"/>
        <v>ALP_Manutenção</v>
      </c>
      <c r="B47" t="str">
        <f t="shared" si="1"/>
        <v>Oath - Verizon Media</v>
      </c>
      <c r="C47" t="str">
        <f t="shared" si="2"/>
        <v>jul19:648x648:verizon:gemini_native_ads:lal_as_abc_25__pme_micro_empreendedor_e_autonomos:gemininativeads:flash:consideracao:manutencao:cpc</v>
      </c>
      <c r="D47" t="str">
        <f t="shared" si="3"/>
        <v>250381109</v>
      </c>
      <c r="E47" t="str">
        <f t="shared" si="4"/>
        <v>Dynamic Click</v>
      </c>
      <c r="F47" t="str">
        <f t="shared" si="5"/>
        <v>jul19:648x648:verizon:gemini_native_ads:lal_as_abc_25__pme_micro_empreendedor_e_autonomos:gemininativeads:flash:consideracao:manutencao:cpc</v>
      </c>
      <c r="G47" t="str">
        <f t="shared" si="6"/>
        <v>446885002</v>
      </c>
      <c r="H47" t="str">
        <f t="shared" si="7"/>
        <v>Tracking</v>
      </c>
      <c r="I47">
        <f t="shared" si="8"/>
        <v>0</v>
      </c>
      <c r="J47">
        <f t="shared" si="9"/>
        <v>1</v>
      </c>
      <c r="K47" s="4">
        <f t="shared" si="10"/>
        <v>3.5000000000000001E-3</v>
      </c>
      <c r="L47">
        <f t="shared" si="16"/>
        <v>2.5000000000000001E-2</v>
      </c>
      <c r="M47" s="4">
        <f t="shared" si="14"/>
        <v>3.5000000000000001E-3</v>
      </c>
      <c r="N47" s="4">
        <f t="shared" si="15"/>
        <v>2.5000000000000001E-2</v>
      </c>
    </row>
    <row r="48" spans="1:14">
      <c r="A48" t="str">
        <f t="shared" si="0"/>
        <v>ALP_Manutenção</v>
      </c>
      <c r="B48" t="str">
        <f t="shared" si="1"/>
        <v>Taboola</v>
      </c>
      <c r="C48" t="str">
        <f t="shared" si="2"/>
        <v>jul19:native:taboola:ros:lal_as_abc_25__pme_micro_empreendedor_e_autonomos:sitesverticais:flash:consideracao:alp_manutencao:cpc</v>
      </c>
      <c r="D48" t="str">
        <f t="shared" si="3"/>
        <v>250489499</v>
      </c>
      <c r="E48" t="str">
        <f t="shared" si="4"/>
        <v>Dynamic Click</v>
      </c>
      <c r="F48" t="str">
        <f t="shared" si="5"/>
        <v>jul19:native:taboola:ros:lal_as_abc_25__pme_micro_empreendedor_e_autonomos:sitesverticais:flash:consideracao:alp_manutencao:cpc</v>
      </c>
      <c r="G48" t="str">
        <f t="shared" si="6"/>
        <v>446919992</v>
      </c>
      <c r="H48" t="str">
        <f t="shared" si="7"/>
        <v>Tracking</v>
      </c>
      <c r="I48">
        <f t="shared" si="8"/>
        <v>24426884</v>
      </c>
      <c r="J48">
        <f t="shared" si="9"/>
        <v>22062</v>
      </c>
      <c r="K48" s="4">
        <f t="shared" si="10"/>
        <v>3.5000000000000001E-3</v>
      </c>
      <c r="L48">
        <f t="shared" si="16"/>
        <v>2.5000000000000001E-2</v>
      </c>
      <c r="M48" s="4">
        <f t="shared" si="14"/>
        <v>77.216999999999999</v>
      </c>
      <c r="N48" s="4">
        <f t="shared" si="15"/>
        <v>551.55000000000007</v>
      </c>
    </row>
    <row r="49" spans="1:14">
      <c r="A49" t="str">
        <f t="shared" si="0"/>
        <v>ALP_Manutenção</v>
      </c>
      <c r="B49" t="str">
        <f t="shared" si="1"/>
        <v>Taboola</v>
      </c>
      <c r="C49" t="str">
        <f t="shared" si="2"/>
        <v>jul19:native:taboola:ros:lal_as_abc_25__pme_micro_empreendedor_e_autonomos:sitesverticais:zip:consideracao:alp_manutencao:cpc</v>
      </c>
      <c r="D49" t="str">
        <f t="shared" si="3"/>
        <v>250494512</v>
      </c>
      <c r="E49" t="str">
        <f t="shared" si="4"/>
        <v>Dynamic Click</v>
      </c>
      <c r="F49" t="str">
        <f t="shared" si="5"/>
        <v>jul19:native:taboola:ros:lal_as_abc_25__pme_micro_empreendedor_e_autonomos:sitesverticais:zip:consideracao:alp_manutencao:cpc</v>
      </c>
      <c r="G49" t="str">
        <f t="shared" si="6"/>
        <v>446893158</v>
      </c>
      <c r="H49" t="str">
        <f t="shared" si="7"/>
        <v>Tracking</v>
      </c>
      <c r="I49">
        <f t="shared" si="8"/>
        <v>24764837</v>
      </c>
      <c r="J49">
        <f t="shared" si="9"/>
        <v>21967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76.884500000000003</v>
      </c>
      <c r="N49" s="4">
        <f t="shared" si="15"/>
        <v>549.17500000000007</v>
      </c>
    </row>
    <row r="50" spans="1:14">
      <c r="A50" t="str">
        <f t="shared" si="0"/>
        <v>ALP_Manutenção</v>
      </c>
      <c r="B50" t="str">
        <f t="shared" si="1"/>
        <v>afilio.com.br</v>
      </c>
      <c r="C50" t="str">
        <f t="shared" si="2"/>
        <v>jul19:300x250:afilio:sites_verticais:lal_as_abc_25__pme_micro_empreendedor_e_autonomos:sitesverticais:mob:consideracao:manutencao:cpv</v>
      </c>
      <c r="D50" t="str">
        <f t="shared" si="3"/>
        <v>250796955</v>
      </c>
      <c r="E50" t="str">
        <f t="shared" si="4"/>
        <v>Dynamic Click</v>
      </c>
      <c r="F50" t="str">
        <f t="shared" si="5"/>
        <v>jul19:300x250:afilio:sites_verticais:lal_as_abc_25__pme_micro_empreendedor_e_autonomos:sitesverticais:mob:consideracao:manutencao:cpv</v>
      </c>
      <c r="G50" t="str">
        <f t="shared" si="6"/>
        <v>446820803</v>
      </c>
      <c r="H50" t="str">
        <f t="shared" si="7"/>
        <v>Tracking</v>
      </c>
      <c r="I50">
        <f t="shared" si="8"/>
        <v>0</v>
      </c>
      <c r="J50">
        <f t="shared" si="9"/>
        <v>133916</v>
      </c>
      <c r="K50" s="4">
        <f t="shared" si="10"/>
        <v>3.5000000000000001E-3</v>
      </c>
      <c r="L50">
        <f t="shared" si="16"/>
        <v>2.5000000000000001E-2</v>
      </c>
      <c r="M50" s="4">
        <f t="shared" si="14"/>
        <v>468.70600000000002</v>
      </c>
      <c r="N50" s="4">
        <f t="shared" si="15"/>
        <v>3347.9</v>
      </c>
    </row>
    <row r="51" spans="1:14">
      <c r="A51" t="str">
        <f t="shared" si="0"/>
        <v>ALP_Manutenção</v>
      </c>
      <c r="B51" t="str">
        <f t="shared" si="1"/>
        <v>afilio.com.br</v>
      </c>
      <c r="C51" t="str">
        <f t="shared" si="2"/>
        <v>jul19:300x600:afilio:sites_verticais:lal_as_abc_25__pme_micro_empreendedor_e_autonomos:sitesverticais:mob:consideracao:alp_manutencao:cpm</v>
      </c>
      <c r="D51" t="str">
        <f t="shared" si="3"/>
        <v>250491182</v>
      </c>
      <c r="E51" t="str">
        <f t="shared" si="4"/>
        <v>Dynamic Click</v>
      </c>
      <c r="F51" t="str">
        <f t="shared" si="5"/>
        <v>jul19:300x600:afilio:sites_verticais:lal_as_abc_25__pme_micro_empreendedor_e_autonomos:sitesverticais:mob:consideracao:alp_manutencao:cpm</v>
      </c>
      <c r="G51" t="str">
        <f t="shared" si="6"/>
        <v>446916560</v>
      </c>
      <c r="H51" t="str">
        <f t="shared" si="7"/>
        <v>Tracking</v>
      </c>
      <c r="I51">
        <f t="shared" si="8"/>
        <v>0</v>
      </c>
      <c r="J51">
        <f t="shared" si="9"/>
        <v>4</v>
      </c>
      <c r="K51" s="4">
        <f t="shared" si="10"/>
        <v>3.5000000000000001E-3</v>
      </c>
      <c r="L51">
        <f t="shared" si="16"/>
        <v>2.5000000000000001E-2</v>
      </c>
      <c r="M51" s="4">
        <f t="shared" si="14"/>
        <v>1.4E-2</v>
      </c>
      <c r="N51" s="4">
        <f t="shared" si="15"/>
        <v>0.1</v>
      </c>
    </row>
    <row r="52" spans="1:14">
      <c r="A52" t="str">
        <f t="shared" si="0"/>
        <v>ALP_Manutenção</v>
      </c>
      <c r="B52" t="str">
        <f t="shared" si="1"/>
        <v>afilio.com.br</v>
      </c>
      <c r="C52" t="str">
        <f t="shared" si="2"/>
        <v>jul19:320x100:afilio:sites_verticais:lal_as_abc_25__pme_micro_empreendedor_e_autonomos:sitesverticais:flash:consideracao:alp_manutencao:cpc</v>
      </c>
      <c r="D52" t="str">
        <f t="shared" si="3"/>
        <v>251073044</v>
      </c>
      <c r="E52" t="str">
        <f t="shared" si="4"/>
        <v>Dynamic Click</v>
      </c>
      <c r="F52" t="str">
        <f t="shared" si="5"/>
        <v>jul19:320x100:afilio:sites_verticais:lal_as_abc_25__pme_micro_empreendedor_e_autonomos:sitesverticais:flash:consideracao:alp_manutencao:cpc</v>
      </c>
      <c r="G52" t="str">
        <f t="shared" si="6"/>
        <v>447491288</v>
      </c>
      <c r="H52" t="str">
        <f t="shared" si="7"/>
        <v>Tracking</v>
      </c>
      <c r="I52">
        <f t="shared" si="8"/>
        <v>0</v>
      </c>
      <c r="J52">
        <f t="shared" si="9"/>
        <v>1</v>
      </c>
      <c r="K52" s="4">
        <f t="shared" si="10"/>
        <v>3.5000000000000001E-3</v>
      </c>
      <c r="L52">
        <f t="shared" si="16"/>
        <v>2.5000000000000001E-2</v>
      </c>
      <c r="M52" s="4">
        <f t="shared" si="14"/>
        <v>3.5000000000000001E-3</v>
      </c>
      <c r="N52" s="4">
        <f t="shared" si="15"/>
        <v>2.5000000000000001E-2</v>
      </c>
    </row>
    <row r="53" spans="1:14">
      <c r="A53" t="str">
        <f t="shared" si="0"/>
        <v>ALP_Manutenção</v>
      </c>
      <c r="B53" t="str">
        <f t="shared" si="1"/>
        <v>afilio.com.br</v>
      </c>
      <c r="C53" t="str">
        <f t="shared" si="2"/>
        <v>jul19:320x100:afilio:sites_verticais:lal_as_abc_25__pme_micro_empreendedor_e_autonomos:sitesverticais:mob:consideracao:alp_manutencao:cpm</v>
      </c>
      <c r="D53" t="str">
        <f t="shared" si="3"/>
        <v>250888434</v>
      </c>
      <c r="E53" t="str">
        <f t="shared" si="4"/>
        <v>Dynamic Click</v>
      </c>
      <c r="F53" t="str">
        <f t="shared" si="5"/>
        <v>jul19:320x100:afilio:sites_verticais:lal_as_abc_25__pme_micro_empreendedor_e_autonomos:sitesverticais:mob:consideracao:alp_manutencao:cpm</v>
      </c>
      <c r="G53" t="str">
        <f t="shared" si="6"/>
        <v>447000775</v>
      </c>
      <c r="H53" t="str">
        <f t="shared" si="7"/>
        <v>Tracking</v>
      </c>
      <c r="I53">
        <f t="shared" si="8"/>
        <v>0</v>
      </c>
      <c r="J53">
        <f t="shared" si="9"/>
        <v>4</v>
      </c>
      <c r="K53" s="4">
        <f t="shared" si="10"/>
        <v>3.5000000000000001E-3</v>
      </c>
      <c r="L53">
        <f t="shared" si="16"/>
        <v>2.5000000000000001E-2</v>
      </c>
      <c r="M53" s="4">
        <f t="shared" si="14"/>
        <v>1.4E-2</v>
      </c>
      <c r="N53" s="4">
        <f t="shared" si="15"/>
        <v>0.1</v>
      </c>
    </row>
    <row r="54" spans="1:14">
      <c r="A54" t="str">
        <f t="shared" si="0"/>
        <v>ALP_Manutenção</v>
      </c>
      <c r="B54" t="str">
        <f t="shared" si="1"/>
        <v>afilio.com.br</v>
      </c>
      <c r="C54" t="str">
        <f t="shared" si="2"/>
        <v>jul19:798x90:afilio:sites_verticais:lal_as_abc_25__pme_micro_empreendedor_e_autonomos:sitesverticais:mob:consideracao:manutencao:cpv</v>
      </c>
      <c r="D54" t="str">
        <f t="shared" si="3"/>
        <v>250706908</v>
      </c>
      <c r="E54" t="str">
        <f t="shared" si="4"/>
        <v>Dynamic Click</v>
      </c>
      <c r="F54" t="str">
        <f t="shared" si="5"/>
        <v>jul19:798x90:afilio:sites_verticais:lal_as_abc_25__pme_micro_empreendedor_e_autonomos:sitesverticais:mob:consideracao:manutencao:cpv</v>
      </c>
      <c r="G54" t="str">
        <f t="shared" si="6"/>
        <v>446802381</v>
      </c>
      <c r="H54" t="str">
        <f t="shared" si="7"/>
        <v>Tracking</v>
      </c>
      <c r="I54">
        <f t="shared" si="8"/>
        <v>0</v>
      </c>
      <c r="J54">
        <f t="shared" si="9"/>
        <v>378</v>
      </c>
      <c r="K54" s="4">
        <f t="shared" si="10"/>
        <v>3.5000000000000001E-3</v>
      </c>
      <c r="L54">
        <f t="shared" si="16"/>
        <v>2.5000000000000001E-2</v>
      </c>
      <c r="M54" s="4">
        <f t="shared" si="14"/>
        <v>1.323</v>
      </c>
      <c r="N54" s="4">
        <f t="shared" si="15"/>
        <v>9.4500000000000011</v>
      </c>
    </row>
    <row r="55" spans="1:14">
      <c r="A55">
        <f t="shared" si="0"/>
        <v>0</v>
      </c>
      <c r="B55">
        <f t="shared" si="1"/>
        <v>0</v>
      </c>
      <c r="C55">
        <f t="shared" si="2"/>
        <v>0</v>
      </c>
      <c r="D55">
        <f t="shared" si="3"/>
        <v>0</v>
      </c>
      <c r="E55" t="e">
        <f t="shared" si="4"/>
        <v>#N/A</v>
      </c>
      <c r="F55">
        <f t="shared" si="5"/>
        <v>0</v>
      </c>
      <c r="G55">
        <f t="shared" si="6"/>
        <v>0</v>
      </c>
      <c r="H55">
        <f t="shared" si="7"/>
        <v>0</v>
      </c>
      <c r="I55">
        <f t="shared" si="8"/>
        <v>0</v>
      </c>
      <c r="J55">
        <f t="shared" si="9"/>
        <v>0</v>
      </c>
      <c r="K55" s="4" t="e">
        <f t="shared" si="10"/>
        <v>#N/A</v>
      </c>
      <c r="L55" t="e">
        <f t="shared" si="16"/>
        <v>#N/A</v>
      </c>
      <c r="M55" s="4" t="e">
        <f t="shared" si="14"/>
        <v>#N/A</v>
      </c>
      <c r="N55" s="4" t="e">
        <f t="shared" si="15"/>
        <v>#N/A</v>
      </c>
    </row>
    <row r="56" spans="1:14">
      <c r="A56">
        <f t="shared" si="0"/>
        <v>0</v>
      </c>
      <c r="B56">
        <f t="shared" si="1"/>
        <v>0</v>
      </c>
      <c r="C56">
        <f t="shared" si="2"/>
        <v>0</v>
      </c>
      <c r="D56">
        <f t="shared" si="3"/>
        <v>0</v>
      </c>
      <c r="E56" t="e">
        <f t="shared" si="4"/>
        <v>#N/A</v>
      </c>
      <c r="F56">
        <f t="shared" si="5"/>
        <v>0</v>
      </c>
      <c r="G56">
        <f t="shared" si="6"/>
        <v>0</v>
      </c>
      <c r="H56">
        <f t="shared" si="7"/>
        <v>0</v>
      </c>
      <c r="I56">
        <f t="shared" si="8"/>
        <v>0</v>
      </c>
      <c r="J56">
        <f t="shared" si="9"/>
        <v>0</v>
      </c>
      <c r="K56" s="4" t="e">
        <f t="shared" si="10"/>
        <v>#N/A</v>
      </c>
      <c r="L56" t="e">
        <f t="shared" si="16"/>
        <v>#N/A</v>
      </c>
      <c r="M56" s="4" t="e">
        <f t="shared" si="14"/>
        <v>#N/A</v>
      </c>
      <c r="N56" s="4" t="e">
        <f t="shared" si="15"/>
        <v>#N/A</v>
      </c>
    </row>
    <row r="57" spans="1:14">
      <c r="A57">
        <f t="shared" si="0"/>
        <v>0</v>
      </c>
      <c r="B57">
        <f t="shared" si="1"/>
        <v>0</v>
      </c>
      <c r="C57">
        <f t="shared" si="2"/>
        <v>0</v>
      </c>
      <c r="D57">
        <f t="shared" si="3"/>
        <v>0</v>
      </c>
      <c r="E57" t="e">
        <f t="shared" si="4"/>
        <v>#N/A</v>
      </c>
      <c r="F57">
        <f t="shared" si="5"/>
        <v>0</v>
      </c>
      <c r="G57">
        <f t="shared" si="6"/>
        <v>0</v>
      </c>
      <c r="H57">
        <f t="shared" si="7"/>
        <v>0</v>
      </c>
      <c r="I57">
        <f t="shared" si="8"/>
        <v>0</v>
      </c>
      <c r="J57">
        <f t="shared" si="9"/>
        <v>0</v>
      </c>
      <c r="K57" s="4" t="e">
        <f t="shared" si="10"/>
        <v>#N/A</v>
      </c>
      <c r="L57" t="e">
        <f t="shared" si="16"/>
        <v>#N/A</v>
      </c>
      <c r="M57" s="4" t="e">
        <f t="shared" si="14"/>
        <v>#N/A</v>
      </c>
      <c r="N57" s="4" t="e">
        <f t="shared" si="15"/>
        <v>#N/A</v>
      </c>
    </row>
    <row r="58" spans="1:14">
      <c r="A58">
        <f t="shared" si="0"/>
        <v>0</v>
      </c>
      <c r="B58">
        <f t="shared" si="1"/>
        <v>0</v>
      </c>
      <c r="C58">
        <f t="shared" si="2"/>
        <v>0</v>
      </c>
      <c r="D58">
        <f t="shared" si="3"/>
        <v>0</v>
      </c>
      <c r="E58" t="e">
        <f t="shared" si="4"/>
        <v>#N/A</v>
      </c>
      <c r="F58">
        <f t="shared" si="5"/>
        <v>0</v>
      </c>
      <c r="G58">
        <f t="shared" si="6"/>
        <v>0</v>
      </c>
      <c r="H58">
        <f t="shared" si="7"/>
        <v>0</v>
      </c>
      <c r="I58">
        <f t="shared" si="8"/>
        <v>0</v>
      </c>
      <c r="J58">
        <f t="shared" si="9"/>
        <v>0</v>
      </c>
      <c r="K58" s="4" t="e">
        <f t="shared" si="10"/>
        <v>#N/A</v>
      </c>
      <c r="L58" t="e">
        <f t="shared" si="16"/>
        <v>#N/A</v>
      </c>
      <c r="M58" s="4" t="e">
        <f t="shared" si="14"/>
        <v>#N/A</v>
      </c>
      <c r="N58" s="4" t="e">
        <f t="shared" si="15"/>
        <v>#N/A</v>
      </c>
    </row>
    <row r="59" spans="1:14">
      <c r="A59">
        <f t="shared" si="0"/>
        <v>0</v>
      </c>
      <c r="B59">
        <f t="shared" si="1"/>
        <v>0</v>
      </c>
      <c r="C59">
        <f t="shared" si="2"/>
        <v>0</v>
      </c>
      <c r="D59">
        <f t="shared" si="3"/>
        <v>0</v>
      </c>
      <c r="E59" t="e">
        <f t="shared" si="4"/>
        <v>#N/A</v>
      </c>
      <c r="F59">
        <f t="shared" si="5"/>
        <v>0</v>
      </c>
      <c r="G59">
        <f t="shared" si="6"/>
        <v>0</v>
      </c>
      <c r="H59">
        <f t="shared" si="7"/>
        <v>0</v>
      </c>
      <c r="I59">
        <f t="shared" si="8"/>
        <v>0</v>
      </c>
      <c r="J59">
        <f t="shared" si="9"/>
        <v>0</v>
      </c>
      <c r="K59" s="4" t="e">
        <f t="shared" si="10"/>
        <v>#N/A</v>
      </c>
      <c r="L59" t="e">
        <f t="shared" si="16"/>
        <v>#N/A</v>
      </c>
      <c r="M59" s="4" t="e">
        <f t="shared" si="14"/>
        <v>#N/A</v>
      </c>
      <c r="N59" s="4" t="e">
        <f t="shared" si="15"/>
        <v>#N/A</v>
      </c>
    </row>
    <row r="60" spans="1:14">
      <c r="A60">
        <f t="shared" si="0"/>
        <v>0</v>
      </c>
      <c r="B60">
        <f t="shared" si="1"/>
        <v>0</v>
      </c>
      <c r="C60">
        <f t="shared" si="2"/>
        <v>0</v>
      </c>
      <c r="D60">
        <f t="shared" si="3"/>
        <v>0</v>
      </c>
      <c r="E60" t="e">
        <f t="shared" si="4"/>
        <v>#N/A</v>
      </c>
      <c r="F60">
        <f t="shared" si="5"/>
        <v>0</v>
      </c>
      <c r="G60">
        <f t="shared" si="6"/>
        <v>0</v>
      </c>
      <c r="H60">
        <f t="shared" si="7"/>
        <v>0</v>
      </c>
      <c r="I60">
        <f t="shared" si="8"/>
        <v>0</v>
      </c>
      <c r="J60">
        <f t="shared" si="9"/>
        <v>0</v>
      </c>
      <c r="K60" s="4" t="e">
        <f t="shared" si="10"/>
        <v>#N/A</v>
      </c>
      <c r="L60" t="e">
        <f t="shared" si="16"/>
        <v>#N/A</v>
      </c>
      <c r="M60" s="4" t="e">
        <f t="shared" si="14"/>
        <v>#N/A</v>
      </c>
      <c r="N60" s="4" t="e">
        <f t="shared" si="15"/>
        <v>#N/A</v>
      </c>
    </row>
    <row r="61" spans="1:14">
      <c r="A61">
        <f t="shared" si="0"/>
        <v>0</v>
      </c>
      <c r="B61">
        <f t="shared" si="1"/>
        <v>0</v>
      </c>
      <c r="C61">
        <f t="shared" si="2"/>
        <v>0</v>
      </c>
      <c r="D61">
        <f t="shared" si="3"/>
        <v>0</v>
      </c>
      <c r="E61" t="e">
        <f t="shared" si="4"/>
        <v>#N/A</v>
      </c>
      <c r="F61">
        <f t="shared" si="5"/>
        <v>0</v>
      </c>
      <c r="G61">
        <f t="shared" si="6"/>
        <v>0</v>
      </c>
      <c r="H61">
        <f t="shared" si="7"/>
        <v>0</v>
      </c>
      <c r="I61">
        <f t="shared" si="8"/>
        <v>0</v>
      </c>
      <c r="J61">
        <f t="shared" si="9"/>
        <v>0</v>
      </c>
      <c r="K61" s="4" t="e">
        <f t="shared" si="10"/>
        <v>#N/A</v>
      </c>
      <c r="L61" t="e">
        <f t="shared" si="16"/>
        <v>#N/A</v>
      </c>
      <c r="M61" s="4" t="e">
        <f t="shared" si="14"/>
        <v>#N/A</v>
      </c>
      <c r="N61" s="4" t="e">
        <f t="shared" si="15"/>
        <v>#N/A</v>
      </c>
    </row>
    <row r="62" spans="1:14">
      <c r="A62">
        <f t="shared" si="0"/>
        <v>0</v>
      </c>
      <c r="B62">
        <f t="shared" si="1"/>
        <v>0</v>
      </c>
      <c r="C62">
        <f t="shared" si="2"/>
        <v>0</v>
      </c>
      <c r="D62">
        <f t="shared" si="3"/>
        <v>0</v>
      </c>
      <c r="E62" t="e">
        <f t="shared" si="4"/>
        <v>#N/A</v>
      </c>
      <c r="F62">
        <f t="shared" si="5"/>
        <v>0</v>
      </c>
      <c r="G62">
        <f t="shared" si="6"/>
        <v>0</v>
      </c>
      <c r="H62">
        <f t="shared" si="7"/>
        <v>0</v>
      </c>
      <c r="I62">
        <f t="shared" si="8"/>
        <v>0</v>
      </c>
      <c r="J62">
        <f t="shared" si="9"/>
        <v>0</v>
      </c>
      <c r="K62" s="4" t="e">
        <f t="shared" si="10"/>
        <v>#N/A</v>
      </c>
      <c r="L62" t="e">
        <f t="shared" si="16"/>
        <v>#N/A</v>
      </c>
      <c r="M62" s="4" t="e">
        <f t="shared" si="14"/>
        <v>#N/A</v>
      </c>
      <c r="N62" s="4" t="e">
        <f t="shared" si="15"/>
        <v>#N/A</v>
      </c>
    </row>
    <row r="63" spans="1:14">
      <c r="A63">
        <f t="shared" si="0"/>
        <v>0</v>
      </c>
      <c r="B63">
        <f t="shared" si="1"/>
        <v>0</v>
      </c>
      <c r="C63">
        <f t="shared" si="2"/>
        <v>0</v>
      </c>
      <c r="D63">
        <f t="shared" si="3"/>
        <v>0</v>
      </c>
      <c r="E63" t="e">
        <f t="shared" si="4"/>
        <v>#N/A</v>
      </c>
      <c r="F63">
        <f t="shared" si="5"/>
        <v>0</v>
      </c>
      <c r="G63">
        <f t="shared" si="6"/>
        <v>0</v>
      </c>
      <c r="H63">
        <f t="shared" si="7"/>
        <v>0</v>
      </c>
      <c r="I63">
        <f t="shared" si="8"/>
        <v>0</v>
      </c>
      <c r="J63">
        <f t="shared" si="9"/>
        <v>0</v>
      </c>
      <c r="K63" s="4" t="e">
        <f t="shared" si="10"/>
        <v>#N/A</v>
      </c>
      <c r="L63" t="e">
        <f t="shared" si="16"/>
        <v>#N/A</v>
      </c>
      <c r="M63" s="4" t="e">
        <f t="shared" si="14"/>
        <v>#N/A</v>
      </c>
      <c r="N63" s="4" t="e">
        <f t="shared" si="15"/>
        <v>#N/A</v>
      </c>
    </row>
    <row r="64" spans="1:14">
      <c r="A64">
        <f t="shared" si="0"/>
        <v>0</v>
      </c>
      <c r="B64">
        <f t="shared" si="1"/>
        <v>0</v>
      </c>
      <c r="C64">
        <f t="shared" si="2"/>
        <v>0</v>
      </c>
      <c r="D64">
        <f t="shared" si="3"/>
        <v>0</v>
      </c>
      <c r="E64" t="e">
        <f t="shared" si="4"/>
        <v>#N/A</v>
      </c>
      <c r="F64">
        <f t="shared" si="5"/>
        <v>0</v>
      </c>
      <c r="G64">
        <f t="shared" si="6"/>
        <v>0</v>
      </c>
      <c r="H64">
        <f t="shared" si="7"/>
        <v>0</v>
      </c>
      <c r="I64">
        <f t="shared" si="8"/>
        <v>0</v>
      </c>
      <c r="J64">
        <f t="shared" si="9"/>
        <v>0</v>
      </c>
      <c r="K64" s="4" t="e">
        <f t="shared" si="10"/>
        <v>#N/A</v>
      </c>
      <c r="L64" t="e">
        <f t="shared" si="16"/>
        <v>#N/A</v>
      </c>
      <c r="M64" s="4" t="e">
        <f t="shared" si="14"/>
        <v>#N/A</v>
      </c>
      <c r="N64" s="4" t="e">
        <f t="shared" si="15"/>
        <v>#N/A</v>
      </c>
    </row>
    <row r="65" spans="1:14">
      <c r="A65">
        <f t="shared" si="0"/>
        <v>0</v>
      </c>
      <c r="B65">
        <f t="shared" si="1"/>
        <v>0</v>
      </c>
      <c r="C65">
        <f t="shared" si="2"/>
        <v>0</v>
      </c>
      <c r="D65">
        <f t="shared" si="3"/>
        <v>0</v>
      </c>
      <c r="E65" t="e">
        <f t="shared" si="4"/>
        <v>#N/A</v>
      </c>
      <c r="F65">
        <f t="shared" si="5"/>
        <v>0</v>
      </c>
      <c r="G65">
        <f t="shared" si="6"/>
        <v>0</v>
      </c>
      <c r="H65">
        <f t="shared" si="7"/>
        <v>0</v>
      </c>
      <c r="I65">
        <f t="shared" si="8"/>
        <v>0</v>
      </c>
      <c r="J65">
        <f t="shared" si="9"/>
        <v>0</v>
      </c>
      <c r="K65" s="4" t="e">
        <f t="shared" si="10"/>
        <v>#N/A</v>
      </c>
      <c r="L65" t="e">
        <f t="shared" si="16"/>
        <v>#N/A</v>
      </c>
      <c r="M65" s="4" t="e">
        <f t="shared" si="14"/>
        <v>#N/A</v>
      </c>
      <c r="N65" s="4" t="e">
        <f t="shared" si="15"/>
        <v>#N/A</v>
      </c>
    </row>
    <row r="66" spans="1:14">
      <c r="A66">
        <f t="shared" ref="A66:A129" si="17">bd_campaign</f>
        <v>0</v>
      </c>
      <c r="B66">
        <f t="shared" ref="B66:B129" si="18">bd_site</f>
        <v>0</v>
      </c>
      <c r="C66">
        <f t="shared" ref="C66:C129" si="19">bd_placement</f>
        <v>0</v>
      </c>
      <c r="D66">
        <f t="shared" ref="D66:D129" si="20">bd_placementID</f>
        <v>0</v>
      </c>
      <c r="E66" t="e">
        <f t="shared" ref="E66:E129" si="21">VLOOKUP(CONCATENATE(bd_adtype,"_",bd_creativetype),tabela,2,FALSE)</f>
        <v>#N/A</v>
      </c>
      <c r="F66">
        <f t="shared" ref="F66:F129" si="22">bd_ad</f>
        <v>0</v>
      </c>
      <c r="G66">
        <f t="shared" ref="G66:G129" si="23">bd_adid</f>
        <v>0</v>
      </c>
      <c r="H66">
        <f t="shared" ref="H66:H129" si="24">bd_creativetype</f>
        <v>0</v>
      </c>
      <c r="I66">
        <f t="shared" ref="I66:I129" si="25">bd_impression</f>
        <v>0</v>
      </c>
      <c r="J66">
        <f t="shared" ref="J66:J129" si="26">bd_clicks</f>
        <v>0</v>
      </c>
      <c r="K66" s="4" t="e">
        <f t="shared" ref="K66:K129" si="27">VLOOKUP(E66,tabela,2,FALSE)</f>
        <v>#N/A</v>
      </c>
      <c r="L66" t="e">
        <f t="shared" si="16"/>
        <v>#N/A</v>
      </c>
      <c r="M66" s="4" t="e">
        <f t="shared" si="14"/>
        <v>#N/A</v>
      </c>
      <c r="N66" s="4" t="e">
        <f t="shared" si="15"/>
        <v>#N/A</v>
      </c>
    </row>
    <row r="67" spans="1:14">
      <c r="A67">
        <f t="shared" si="17"/>
        <v>0</v>
      </c>
      <c r="B67">
        <f t="shared" si="18"/>
        <v>0</v>
      </c>
      <c r="C67">
        <f t="shared" si="19"/>
        <v>0</v>
      </c>
      <c r="D67">
        <f t="shared" si="20"/>
        <v>0</v>
      </c>
      <c r="E67" t="e">
        <f t="shared" si="21"/>
        <v>#N/A</v>
      </c>
      <c r="F67">
        <f t="shared" si="22"/>
        <v>0</v>
      </c>
      <c r="G67">
        <f t="shared" si="23"/>
        <v>0</v>
      </c>
      <c r="H67">
        <f t="shared" si="24"/>
        <v>0</v>
      </c>
      <c r="I67">
        <f t="shared" si="25"/>
        <v>0</v>
      </c>
      <c r="J67">
        <f t="shared" si="26"/>
        <v>0</v>
      </c>
      <c r="K67" s="4" t="e">
        <f t="shared" si="27"/>
        <v>#N/A</v>
      </c>
      <c r="L67" t="e">
        <f t="shared" si="16"/>
        <v>#N/A</v>
      </c>
      <c r="M67" s="4" t="e">
        <f t="shared" si="14"/>
        <v>#N/A</v>
      </c>
      <c r="N67" s="4" t="e">
        <f t="shared" si="15"/>
        <v>#N/A</v>
      </c>
    </row>
    <row r="68" spans="1:14">
      <c r="A68">
        <f t="shared" si="17"/>
        <v>0</v>
      </c>
      <c r="B68">
        <f t="shared" si="18"/>
        <v>0</v>
      </c>
      <c r="C68">
        <f t="shared" si="19"/>
        <v>0</v>
      </c>
      <c r="D68">
        <f t="shared" si="20"/>
        <v>0</v>
      </c>
      <c r="E68" t="e">
        <f t="shared" si="21"/>
        <v>#N/A</v>
      </c>
      <c r="F68">
        <f t="shared" si="22"/>
        <v>0</v>
      </c>
      <c r="G68">
        <f t="shared" si="23"/>
        <v>0</v>
      </c>
      <c r="H68">
        <f t="shared" si="24"/>
        <v>0</v>
      </c>
      <c r="I68">
        <f t="shared" si="25"/>
        <v>0</v>
      </c>
      <c r="J68">
        <f t="shared" si="26"/>
        <v>0</v>
      </c>
      <c r="K68" s="4" t="e">
        <f t="shared" si="27"/>
        <v>#N/A</v>
      </c>
      <c r="L68" t="e">
        <f t="shared" si="16"/>
        <v>#N/A</v>
      </c>
      <c r="M68" s="4" t="e">
        <f t="shared" si="14"/>
        <v>#N/A</v>
      </c>
      <c r="N68" s="4" t="e">
        <f t="shared" si="15"/>
        <v>#N/A</v>
      </c>
    </row>
    <row r="69" spans="1:14">
      <c r="A69">
        <f t="shared" si="17"/>
        <v>0</v>
      </c>
      <c r="B69">
        <f t="shared" si="18"/>
        <v>0</v>
      </c>
      <c r="C69">
        <f t="shared" si="19"/>
        <v>0</v>
      </c>
      <c r="D69">
        <f t="shared" si="20"/>
        <v>0</v>
      </c>
      <c r="E69" t="e">
        <f t="shared" si="21"/>
        <v>#N/A</v>
      </c>
      <c r="F69">
        <f t="shared" si="22"/>
        <v>0</v>
      </c>
      <c r="G69">
        <f t="shared" si="23"/>
        <v>0</v>
      </c>
      <c r="H69">
        <f t="shared" si="24"/>
        <v>0</v>
      </c>
      <c r="I69">
        <f t="shared" si="25"/>
        <v>0</v>
      </c>
      <c r="J69">
        <f t="shared" si="26"/>
        <v>0</v>
      </c>
      <c r="K69" s="4" t="e">
        <f t="shared" si="27"/>
        <v>#N/A</v>
      </c>
      <c r="L69" t="e">
        <f t="shared" si="16"/>
        <v>#N/A</v>
      </c>
      <c r="M69" s="4" t="e">
        <f t="shared" si="14"/>
        <v>#N/A</v>
      </c>
      <c r="N69" s="4" t="e">
        <f t="shared" si="15"/>
        <v>#N/A</v>
      </c>
    </row>
    <row r="70" spans="1:14">
      <c r="A70">
        <f t="shared" si="17"/>
        <v>0</v>
      </c>
      <c r="B70">
        <f t="shared" si="18"/>
        <v>0</v>
      </c>
      <c r="C70">
        <f t="shared" si="19"/>
        <v>0</v>
      </c>
      <c r="D70">
        <f t="shared" si="20"/>
        <v>0</v>
      </c>
      <c r="E70" t="e">
        <f t="shared" si="21"/>
        <v>#N/A</v>
      </c>
      <c r="F70">
        <f t="shared" si="22"/>
        <v>0</v>
      </c>
      <c r="G70">
        <f t="shared" si="23"/>
        <v>0</v>
      </c>
      <c r="H70">
        <f t="shared" si="24"/>
        <v>0</v>
      </c>
      <c r="I70">
        <f t="shared" si="25"/>
        <v>0</v>
      </c>
      <c r="J70">
        <f t="shared" si="26"/>
        <v>0</v>
      </c>
      <c r="K70" s="4" t="e">
        <f t="shared" si="27"/>
        <v>#N/A</v>
      </c>
      <c r="L70" t="e">
        <f t="shared" si="16"/>
        <v>#N/A</v>
      </c>
      <c r="M70" s="4" t="e">
        <f t="shared" si="14"/>
        <v>#N/A</v>
      </c>
      <c r="N70" s="4" t="e">
        <f t="shared" si="15"/>
        <v>#N/A</v>
      </c>
    </row>
    <row r="71" spans="1:14">
      <c r="A71">
        <f t="shared" si="17"/>
        <v>0</v>
      </c>
      <c r="B71">
        <f t="shared" si="18"/>
        <v>0</v>
      </c>
      <c r="C71">
        <f t="shared" si="19"/>
        <v>0</v>
      </c>
      <c r="D71">
        <f t="shared" si="20"/>
        <v>0</v>
      </c>
      <c r="E71" t="e">
        <f t="shared" si="21"/>
        <v>#N/A</v>
      </c>
      <c r="F71">
        <f t="shared" si="22"/>
        <v>0</v>
      </c>
      <c r="G71">
        <f t="shared" si="23"/>
        <v>0</v>
      </c>
      <c r="H71">
        <f t="shared" si="24"/>
        <v>0</v>
      </c>
      <c r="I71">
        <f t="shared" si="25"/>
        <v>0</v>
      </c>
      <c r="J71">
        <f t="shared" si="26"/>
        <v>0</v>
      </c>
      <c r="K71" s="4" t="e">
        <f t="shared" si="27"/>
        <v>#N/A</v>
      </c>
      <c r="L71" t="e">
        <f t="shared" si="16"/>
        <v>#N/A</v>
      </c>
      <c r="M71" s="4" t="e">
        <f t="shared" si="14"/>
        <v>#N/A</v>
      </c>
      <c r="N71" s="4" t="e">
        <f t="shared" si="15"/>
        <v>#N/A</v>
      </c>
    </row>
    <row r="72" spans="1:14">
      <c r="A72">
        <f t="shared" si="17"/>
        <v>0</v>
      </c>
      <c r="B72">
        <f t="shared" si="18"/>
        <v>0</v>
      </c>
      <c r="C72">
        <f t="shared" si="19"/>
        <v>0</v>
      </c>
      <c r="D72">
        <f t="shared" si="20"/>
        <v>0</v>
      </c>
      <c r="E72" t="e">
        <f t="shared" si="21"/>
        <v>#N/A</v>
      </c>
      <c r="F72">
        <f t="shared" si="22"/>
        <v>0</v>
      </c>
      <c r="G72">
        <f t="shared" si="23"/>
        <v>0</v>
      </c>
      <c r="H72">
        <f t="shared" si="24"/>
        <v>0</v>
      </c>
      <c r="I72">
        <f t="shared" si="25"/>
        <v>0</v>
      </c>
      <c r="J72">
        <f t="shared" si="26"/>
        <v>0</v>
      </c>
      <c r="K72" s="4" t="e">
        <f t="shared" si="27"/>
        <v>#N/A</v>
      </c>
      <c r="L72" t="e">
        <f t="shared" si="16"/>
        <v>#N/A</v>
      </c>
      <c r="M72" s="4" t="e">
        <f t="shared" si="14"/>
        <v>#N/A</v>
      </c>
      <c r="N72" s="4" t="e">
        <f t="shared" si="15"/>
        <v>#N/A</v>
      </c>
    </row>
    <row r="73" spans="1:14">
      <c r="A73">
        <f t="shared" si="17"/>
        <v>0</v>
      </c>
      <c r="B73">
        <f t="shared" si="18"/>
        <v>0</v>
      </c>
      <c r="C73">
        <f t="shared" si="19"/>
        <v>0</v>
      </c>
      <c r="D73">
        <f t="shared" si="20"/>
        <v>0</v>
      </c>
      <c r="E73" t="e">
        <f t="shared" si="21"/>
        <v>#N/A</v>
      </c>
      <c r="F73">
        <f t="shared" si="22"/>
        <v>0</v>
      </c>
      <c r="G73">
        <f t="shared" si="23"/>
        <v>0</v>
      </c>
      <c r="H73">
        <f t="shared" si="24"/>
        <v>0</v>
      </c>
      <c r="I73">
        <f t="shared" si="25"/>
        <v>0</v>
      </c>
      <c r="J73">
        <f t="shared" si="26"/>
        <v>0</v>
      </c>
      <c r="K73" s="4" t="e">
        <f t="shared" si="27"/>
        <v>#N/A</v>
      </c>
      <c r="L73" t="e">
        <f t="shared" si="16"/>
        <v>#N/A</v>
      </c>
      <c r="M73" s="4" t="e">
        <f t="shared" si="14"/>
        <v>#N/A</v>
      </c>
      <c r="N73" s="4" t="e">
        <f t="shared" si="15"/>
        <v>#N/A</v>
      </c>
    </row>
    <row r="74" spans="1:14">
      <c r="A74">
        <f t="shared" si="17"/>
        <v>0</v>
      </c>
      <c r="B74">
        <f t="shared" si="18"/>
        <v>0</v>
      </c>
      <c r="C74">
        <f t="shared" si="19"/>
        <v>0</v>
      </c>
      <c r="D74">
        <f t="shared" si="20"/>
        <v>0</v>
      </c>
      <c r="E74" t="e">
        <f t="shared" si="21"/>
        <v>#N/A</v>
      </c>
      <c r="F74">
        <f t="shared" si="22"/>
        <v>0</v>
      </c>
      <c r="G74">
        <f t="shared" si="23"/>
        <v>0</v>
      </c>
      <c r="H74">
        <f t="shared" si="24"/>
        <v>0</v>
      </c>
      <c r="I74">
        <f t="shared" si="25"/>
        <v>0</v>
      </c>
      <c r="J74">
        <f t="shared" si="26"/>
        <v>0</v>
      </c>
      <c r="K74" s="4" t="e">
        <f t="shared" si="27"/>
        <v>#N/A</v>
      </c>
      <c r="L74" t="e">
        <f t="shared" si="16"/>
        <v>#N/A</v>
      </c>
      <c r="M74" s="4" t="e">
        <f t="shared" si="14"/>
        <v>#N/A</v>
      </c>
      <c r="N74" s="4" t="e">
        <f t="shared" si="15"/>
        <v>#N/A</v>
      </c>
    </row>
    <row r="75" spans="1:14">
      <c r="A75">
        <f t="shared" si="17"/>
        <v>0</v>
      </c>
      <c r="B75">
        <f t="shared" si="18"/>
        <v>0</v>
      </c>
      <c r="C75">
        <f t="shared" si="19"/>
        <v>0</v>
      </c>
      <c r="D75">
        <f t="shared" si="20"/>
        <v>0</v>
      </c>
      <c r="E75" t="e">
        <f t="shared" si="21"/>
        <v>#N/A</v>
      </c>
      <c r="F75">
        <f t="shared" si="22"/>
        <v>0</v>
      </c>
      <c r="G75">
        <f t="shared" si="23"/>
        <v>0</v>
      </c>
      <c r="H75">
        <f t="shared" si="24"/>
        <v>0</v>
      </c>
      <c r="I75">
        <f t="shared" si="25"/>
        <v>0</v>
      </c>
      <c r="J75">
        <f t="shared" si="26"/>
        <v>0</v>
      </c>
      <c r="K75" s="4" t="e">
        <f t="shared" si="27"/>
        <v>#N/A</v>
      </c>
      <c r="L75" t="e">
        <f t="shared" si="16"/>
        <v>#N/A</v>
      </c>
      <c r="M75" s="4" t="e">
        <f t="shared" si="14"/>
        <v>#N/A</v>
      </c>
      <c r="N75" s="4" t="e">
        <f t="shared" si="15"/>
        <v>#N/A</v>
      </c>
    </row>
    <row r="76" spans="1:14">
      <c r="A76">
        <f t="shared" si="17"/>
        <v>0</v>
      </c>
      <c r="B76">
        <f t="shared" si="18"/>
        <v>0</v>
      </c>
      <c r="C76">
        <f t="shared" si="19"/>
        <v>0</v>
      </c>
      <c r="D76">
        <f t="shared" si="20"/>
        <v>0</v>
      </c>
      <c r="E76" t="e">
        <f t="shared" si="21"/>
        <v>#N/A</v>
      </c>
      <c r="F76">
        <f t="shared" si="22"/>
        <v>0</v>
      </c>
      <c r="G76">
        <f t="shared" si="23"/>
        <v>0</v>
      </c>
      <c r="H76">
        <f t="shared" si="24"/>
        <v>0</v>
      </c>
      <c r="I76">
        <f t="shared" si="25"/>
        <v>0</v>
      </c>
      <c r="J76">
        <f t="shared" si="26"/>
        <v>0</v>
      </c>
      <c r="K76" s="4" t="e">
        <f t="shared" si="27"/>
        <v>#N/A</v>
      </c>
      <c r="L76" t="e">
        <f t="shared" si="16"/>
        <v>#N/A</v>
      </c>
      <c r="M76" s="4" t="e">
        <f t="shared" si="14"/>
        <v>#N/A</v>
      </c>
      <c r="N76" s="4" t="e">
        <f t="shared" si="15"/>
        <v>#N/A</v>
      </c>
    </row>
    <row r="77" spans="1:14">
      <c r="A77">
        <f t="shared" si="17"/>
        <v>0</v>
      </c>
      <c r="B77">
        <f t="shared" si="18"/>
        <v>0</v>
      </c>
      <c r="C77">
        <f t="shared" si="19"/>
        <v>0</v>
      </c>
      <c r="D77">
        <f t="shared" si="20"/>
        <v>0</v>
      </c>
      <c r="E77" t="e">
        <f t="shared" si="21"/>
        <v>#N/A</v>
      </c>
      <c r="F77">
        <f t="shared" si="22"/>
        <v>0</v>
      </c>
      <c r="G77">
        <f t="shared" si="23"/>
        <v>0</v>
      </c>
      <c r="H77">
        <f t="shared" si="24"/>
        <v>0</v>
      </c>
      <c r="I77">
        <f t="shared" si="25"/>
        <v>0</v>
      </c>
      <c r="J77">
        <f t="shared" si="26"/>
        <v>0</v>
      </c>
      <c r="K77" s="4" t="e">
        <f t="shared" si="27"/>
        <v>#N/A</v>
      </c>
      <c r="L77" t="e">
        <f t="shared" si="16"/>
        <v>#N/A</v>
      </c>
      <c r="M77" s="4" t="e">
        <f t="shared" si="14"/>
        <v>#N/A</v>
      </c>
      <c r="N77" s="4" t="e">
        <f t="shared" si="15"/>
        <v>#N/A</v>
      </c>
    </row>
    <row r="78" spans="1:14">
      <c r="A78">
        <f t="shared" si="17"/>
        <v>0</v>
      </c>
      <c r="B78">
        <f t="shared" si="18"/>
        <v>0</v>
      </c>
      <c r="C78">
        <f t="shared" si="19"/>
        <v>0</v>
      </c>
      <c r="D78">
        <f t="shared" si="20"/>
        <v>0</v>
      </c>
      <c r="E78" t="e">
        <f t="shared" si="21"/>
        <v>#N/A</v>
      </c>
      <c r="F78">
        <f t="shared" si="22"/>
        <v>0</v>
      </c>
      <c r="G78">
        <f t="shared" si="23"/>
        <v>0</v>
      </c>
      <c r="H78">
        <f t="shared" si="24"/>
        <v>0</v>
      </c>
      <c r="I78">
        <f t="shared" si="25"/>
        <v>0</v>
      </c>
      <c r="J78">
        <f t="shared" si="26"/>
        <v>0</v>
      </c>
      <c r="K78" s="4" t="e">
        <f t="shared" si="27"/>
        <v>#N/A</v>
      </c>
      <c r="L78" t="e">
        <f t="shared" si="16"/>
        <v>#N/A</v>
      </c>
      <c r="M78" s="4" t="e">
        <f t="shared" si="14"/>
        <v>#N/A</v>
      </c>
      <c r="N78" s="4" t="e">
        <f t="shared" si="15"/>
        <v>#N/A</v>
      </c>
    </row>
    <row r="79" spans="1:14">
      <c r="A79">
        <f t="shared" si="17"/>
        <v>0</v>
      </c>
      <c r="B79">
        <f t="shared" si="18"/>
        <v>0</v>
      </c>
      <c r="C79">
        <f t="shared" si="19"/>
        <v>0</v>
      </c>
      <c r="D79">
        <f t="shared" si="20"/>
        <v>0</v>
      </c>
      <c r="E79" t="e">
        <f t="shared" si="21"/>
        <v>#N/A</v>
      </c>
      <c r="F79">
        <f t="shared" si="22"/>
        <v>0</v>
      </c>
      <c r="G79">
        <f t="shared" si="23"/>
        <v>0</v>
      </c>
      <c r="H79">
        <f t="shared" si="24"/>
        <v>0</v>
      </c>
      <c r="I79">
        <f t="shared" si="25"/>
        <v>0</v>
      </c>
      <c r="J79">
        <f t="shared" si="26"/>
        <v>0</v>
      </c>
      <c r="K79" s="4" t="e">
        <f t="shared" si="27"/>
        <v>#N/A</v>
      </c>
      <c r="L79" t="e">
        <f t="shared" si="16"/>
        <v>#N/A</v>
      </c>
      <c r="M79" s="4" t="e">
        <f t="shared" si="14"/>
        <v>#N/A</v>
      </c>
      <c r="N79" s="4" t="e">
        <f t="shared" si="15"/>
        <v>#N/A</v>
      </c>
    </row>
    <row r="80" spans="1:14">
      <c r="A80">
        <f t="shared" si="17"/>
        <v>0</v>
      </c>
      <c r="B80">
        <f t="shared" si="18"/>
        <v>0</v>
      </c>
      <c r="C80">
        <f t="shared" si="19"/>
        <v>0</v>
      </c>
      <c r="D80">
        <f t="shared" si="20"/>
        <v>0</v>
      </c>
      <c r="E80" t="e">
        <f t="shared" si="21"/>
        <v>#N/A</v>
      </c>
      <c r="F80">
        <f t="shared" si="22"/>
        <v>0</v>
      </c>
      <c r="G80">
        <f t="shared" si="23"/>
        <v>0</v>
      </c>
      <c r="H80">
        <f t="shared" si="24"/>
        <v>0</v>
      </c>
      <c r="I80">
        <f t="shared" si="25"/>
        <v>0</v>
      </c>
      <c r="J80">
        <f t="shared" si="26"/>
        <v>0</v>
      </c>
      <c r="K80" s="4" t="e">
        <f t="shared" si="27"/>
        <v>#N/A</v>
      </c>
      <c r="L80" t="e">
        <f t="shared" si="16"/>
        <v>#N/A</v>
      </c>
      <c r="M80" s="4" t="e">
        <f t="shared" si="14"/>
        <v>#N/A</v>
      </c>
      <c r="N80" s="4" t="e">
        <f t="shared" si="15"/>
        <v>#N/A</v>
      </c>
    </row>
    <row r="81" spans="1:14">
      <c r="A81">
        <f t="shared" si="17"/>
        <v>0</v>
      </c>
      <c r="B81">
        <f t="shared" si="18"/>
        <v>0</v>
      </c>
      <c r="C81">
        <f t="shared" si="19"/>
        <v>0</v>
      </c>
      <c r="D81">
        <f t="shared" si="20"/>
        <v>0</v>
      </c>
      <c r="E81" t="e">
        <f t="shared" si="21"/>
        <v>#N/A</v>
      </c>
      <c r="F81">
        <f t="shared" si="22"/>
        <v>0</v>
      </c>
      <c r="G81">
        <f t="shared" si="23"/>
        <v>0</v>
      </c>
      <c r="H81">
        <f t="shared" si="24"/>
        <v>0</v>
      </c>
      <c r="I81">
        <f t="shared" si="25"/>
        <v>0</v>
      </c>
      <c r="J81">
        <f t="shared" si="26"/>
        <v>0</v>
      </c>
      <c r="K81" s="4" t="e">
        <f t="shared" si="27"/>
        <v>#N/A</v>
      </c>
      <c r="L81" t="e">
        <f t="shared" si="16"/>
        <v>#N/A</v>
      </c>
      <c r="M81" s="4" t="e">
        <f t="shared" si="14"/>
        <v>#N/A</v>
      </c>
      <c r="N81" s="4" t="e">
        <f t="shared" si="15"/>
        <v>#N/A</v>
      </c>
    </row>
    <row r="82" spans="1:14">
      <c r="A82">
        <f t="shared" si="17"/>
        <v>0</v>
      </c>
      <c r="B82">
        <f t="shared" si="18"/>
        <v>0</v>
      </c>
      <c r="C82">
        <f t="shared" si="19"/>
        <v>0</v>
      </c>
      <c r="D82">
        <f t="shared" si="20"/>
        <v>0</v>
      </c>
      <c r="E82" t="e">
        <f t="shared" si="21"/>
        <v>#N/A</v>
      </c>
      <c r="F82">
        <f t="shared" si="22"/>
        <v>0</v>
      </c>
      <c r="G82">
        <f t="shared" si="23"/>
        <v>0</v>
      </c>
      <c r="H82">
        <f t="shared" si="24"/>
        <v>0</v>
      </c>
      <c r="I82">
        <f t="shared" si="25"/>
        <v>0</v>
      </c>
      <c r="J82">
        <f t="shared" si="26"/>
        <v>0</v>
      </c>
      <c r="K82" s="4" t="e">
        <f t="shared" si="27"/>
        <v>#N/A</v>
      </c>
      <c r="L82" t="e">
        <f t="shared" si="16"/>
        <v>#N/A</v>
      </c>
      <c r="M82" s="4" t="e">
        <f t="shared" si="14"/>
        <v>#N/A</v>
      </c>
      <c r="N82" s="4" t="e">
        <f t="shared" si="15"/>
        <v>#N/A</v>
      </c>
    </row>
    <row r="83" spans="1:14">
      <c r="A83">
        <f t="shared" si="17"/>
        <v>0</v>
      </c>
      <c r="B83">
        <f t="shared" si="18"/>
        <v>0</v>
      </c>
      <c r="C83">
        <f t="shared" si="19"/>
        <v>0</v>
      </c>
      <c r="D83">
        <f t="shared" si="20"/>
        <v>0</v>
      </c>
      <c r="E83" t="e">
        <f t="shared" si="21"/>
        <v>#N/A</v>
      </c>
      <c r="F83">
        <f t="shared" si="22"/>
        <v>0</v>
      </c>
      <c r="G83">
        <f t="shared" si="23"/>
        <v>0</v>
      </c>
      <c r="H83">
        <f t="shared" si="24"/>
        <v>0</v>
      </c>
      <c r="I83">
        <f t="shared" si="25"/>
        <v>0</v>
      </c>
      <c r="J83">
        <f t="shared" si="26"/>
        <v>0</v>
      </c>
      <c r="K83" s="4" t="e">
        <f t="shared" si="27"/>
        <v>#N/A</v>
      </c>
      <c r="L83" t="e">
        <f t="shared" si="16"/>
        <v>#N/A</v>
      </c>
      <c r="M83" s="4" t="e">
        <f t="shared" si="14"/>
        <v>#N/A</v>
      </c>
      <c r="N83" s="4" t="e">
        <f t="shared" si="15"/>
        <v>#N/A</v>
      </c>
    </row>
    <row r="84" spans="1:14">
      <c r="A84">
        <f t="shared" si="17"/>
        <v>0</v>
      </c>
      <c r="B84">
        <f t="shared" si="18"/>
        <v>0</v>
      </c>
      <c r="C84">
        <f t="shared" si="19"/>
        <v>0</v>
      </c>
      <c r="D84">
        <f t="shared" si="20"/>
        <v>0</v>
      </c>
      <c r="E84" t="e">
        <f t="shared" si="21"/>
        <v>#N/A</v>
      </c>
      <c r="F84">
        <f t="shared" si="22"/>
        <v>0</v>
      </c>
      <c r="G84">
        <f t="shared" si="23"/>
        <v>0</v>
      </c>
      <c r="H84">
        <f t="shared" si="24"/>
        <v>0</v>
      </c>
      <c r="I84">
        <f t="shared" si="25"/>
        <v>0</v>
      </c>
      <c r="J84">
        <f t="shared" si="26"/>
        <v>0</v>
      </c>
      <c r="K84" s="4" t="e">
        <f t="shared" si="27"/>
        <v>#N/A</v>
      </c>
      <c r="L84" t="e">
        <f t="shared" si="16"/>
        <v>#N/A</v>
      </c>
      <c r="M84" s="4" t="e">
        <f t="shared" si="14"/>
        <v>#N/A</v>
      </c>
      <c r="N84" s="4" t="e">
        <f t="shared" si="15"/>
        <v>#N/A</v>
      </c>
    </row>
    <row r="85" spans="1:14">
      <c r="A85">
        <f t="shared" si="17"/>
        <v>0</v>
      </c>
      <c r="B85">
        <f t="shared" si="18"/>
        <v>0</v>
      </c>
      <c r="C85">
        <f t="shared" si="19"/>
        <v>0</v>
      </c>
      <c r="D85">
        <f t="shared" si="20"/>
        <v>0</v>
      </c>
      <c r="E85" t="e">
        <f t="shared" si="21"/>
        <v>#N/A</v>
      </c>
      <c r="F85">
        <f t="shared" si="22"/>
        <v>0</v>
      </c>
      <c r="G85">
        <f t="shared" si="23"/>
        <v>0</v>
      </c>
      <c r="H85">
        <f t="shared" si="24"/>
        <v>0</v>
      </c>
      <c r="I85">
        <f t="shared" si="25"/>
        <v>0</v>
      </c>
      <c r="J85">
        <f t="shared" si="26"/>
        <v>0</v>
      </c>
      <c r="K85" s="4" t="e">
        <f t="shared" si="27"/>
        <v>#N/A</v>
      </c>
      <c r="L85" t="e">
        <f t="shared" si="16"/>
        <v>#N/A</v>
      </c>
      <c r="M85" s="4" t="e">
        <f t="shared" si="14"/>
        <v>#N/A</v>
      </c>
      <c r="N85" s="4" t="e">
        <f t="shared" si="15"/>
        <v>#N/A</v>
      </c>
    </row>
    <row r="86" spans="1:14">
      <c r="A86">
        <f t="shared" si="17"/>
        <v>0</v>
      </c>
      <c r="B86">
        <f t="shared" si="18"/>
        <v>0</v>
      </c>
      <c r="C86">
        <f t="shared" si="19"/>
        <v>0</v>
      </c>
      <c r="D86">
        <f t="shared" si="20"/>
        <v>0</v>
      </c>
      <c r="E86" t="e">
        <f t="shared" si="21"/>
        <v>#N/A</v>
      </c>
      <c r="F86">
        <f t="shared" si="22"/>
        <v>0</v>
      </c>
      <c r="G86">
        <f t="shared" si="23"/>
        <v>0</v>
      </c>
      <c r="H86">
        <f t="shared" si="24"/>
        <v>0</v>
      </c>
      <c r="I86">
        <f t="shared" si="25"/>
        <v>0</v>
      </c>
      <c r="J86">
        <f t="shared" si="26"/>
        <v>0</v>
      </c>
      <c r="K86" s="4" t="e">
        <f t="shared" si="27"/>
        <v>#N/A</v>
      </c>
      <c r="L86" t="e">
        <f t="shared" si="16"/>
        <v>#N/A</v>
      </c>
      <c r="M86" s="4" t="e">
        <f t="shared" si="14"/>
        <v>#N/A</v>
      </c>
      <c r="N86" s="4" t="e">
        <f t="shared" si="15"/>
        <v>#N/A</v>
      </c>
    </row>
    <row r="87" spans="1:14">
      <c r="A87">
        <f t="shared" si="17"/>
        <v>0</v>
      </c>
      <c r="B87">
        <f t="shared" si="18"/>
        <v>0</v>
      </c>
      <c r="C87">
        <f t="shared" si="19"/>
        <v>0</v>
      </c>
      <c r="D87">
        <f t="shared" si="20"/>
        <v>0</v>
      </c>
      <c r="E87" t="e">
        <f t="shared" si="21"/>
        <v>#N/A</v>
      </c>
      <c r="F87">
        <f t="shared" si="22"/>
        <v>0</v>
      </c>
      <c r="G87">
        <f t="shared" si="23"/>
        <v>0</v>
      </c>
      <c r="H87">
        <f t="shared" si="24"/>
        <v>0</v>
      </c>
      <c r="I87">
        <f t="shared" si="25"/>
        <v>0</v>
      </c>
      <c r="J87">
        <f t="shared" si="26"/>
        <v>0</v>
      </c>
      <c r="K87" s="4" t="e">
        <f t="shared" si="27"/>
        <v>#N/A</v>
      </c>
      <c r="L87" t="e">
        <f t="shared" si="16"/>
        <v>#N/A</v>
      </c>
      <c r="M87" s="4" t="e">
        <f t="shared" si="14"/>
        <v>#N/A</v>
      </c>
      <c r="N87" s="4" t="e">
        <f t="shared" si="15"/>
        <v>#N/A</v>
      </c>
    </row>
    <row r="88" spans="1:14">
      <c r="A88">
        <f t="shared" si="17"/>
        <v>0</v>
      </c>
      <c r="B88">
        <f t="shared" si="18"/>
        <v>0</v>
      </c>
      <c r="C88">
        <f t="shared" si="19"/>
        <v>0</v>
      </c>
      <c r="D88">
        <f t="shared" si="20"/>
        <v>0</v>
      </c>
      <c r="E88" t="e">
        <f t="shared" si="21"/>
        <v>#N/A</v>
      </c>
      <c r="F88">
        <f t="shared" si="22"/>
        <v>0</v>
      </c>
      <c r="G88">
        <f t="shared" si="23"/>
        <v>0</v>
      </c>
      <c r="H88">
        <f t="shared" si="24"/>
        <v>0</v>
      </c>
      <c r="I88">
        <f t="shared" si="25"/>
        <v>0</v>
      </c>
      <c r="J88">
        <f t="shared" si="26"/>
        <v>0</v>
      </c>
      <c r="K88" s="4" t="e">
        <f t="shared" si="27"/>
        <v>#N/A</v>
      </c>
      <c r="L88" t="e">
        <f t="shared" si="16"/>
        <v>#N/A</v>
      </c>
      <c r="M88" s="4" t="e">
        <f t="shared" si="14"/>
        <v>#N/A</v>
      </c>
      <c r="N88" s="4" t="e">
        <f t="shared" si="15"/>
        <v>#N/A</v>
      </c>
    </row>
    <row r="89" spans="1:14">
      <c r="A89">
        <f t="shared" si="17"/>
        <v>0</v>
      </c>
      <c r="B89">
        <f t="shared" si="18"/>
        <v>0</v>
      </c>
      <c r="C89">
        <f t="shared" si="19"/>
        <v>0</v>
      </c>
      <c r="D89">
        <f t="shared" si="20"/>
        <v>0</v>
      </c>
      <c r="E89" t="e">
        <f t="shared" si="21"/>
        <v>#N/A</v>
      </c>
      <c r="F89">
        <f t="shared" si="22"/>
        <v>0</v>
      </c>
      <c r="G89">
        <f t="shared" si="23"/>
        <v>0</v>
      </c>
      <c r="H89">
        <f t="shared" si="24"/>
        <v>0</v>
      </c>
      <c r="I89">
        <f t="shared" si="25"/>
        <v>0</v>
      </c>
      <c r="J89">
        <f t="shared" si="26"/>
        <v>0</v>
      </c>
      <c r="K89" s="4" t="e">
        <f t="shared" si="27"/>
        <v>#N/A</v>
      </c>
      <c r="L89" t="e">
        <f t="shared" si="16"/>
        <v>#N/A</v>
      </c>
      <c r="M89" s="4" t="e">
        <f t="shared" si="14"/>
        <v>#N/A</v>
      </c>
      <c r="N89" s="4" t="e">
        <f t="shared" si="15"/>
        <v>#N/A</v>
      </c>
    </row>
    <row r="90" spans="1:14">
      <c r="A90">
        <f t="shared" si="17"/>
        <v>0</v>
      </c>
      <c r="B90">
        <f t="shared" si="18"/>
        <v>0</v>
      </c>
      <c r="C90">
        <f t="shared" si="19"/>
        <v>0</v>
      </c>
      <c r="D90">
        <f t="shared" si="20"/>
        <v>0</v>
      </c>
      <c r="E90" t="e">
        <f t="shared" si="21"/>
        <v>#N/A</v>
      </c>
      <c r="F90">
        <f t="shared" si="22"/>
        <v>0</v>
      </c>
      <c r="G90">
        <f t="shared" si="23"/>
        <v>0</v>
      </c>
      <c r="H90">
        <f t="shared" si="24"/>
        <v>0</v>
      </c>
      <c r="I90">
        <f t="shared" si="25"/>
        <v>0</v>
      </c>
      <c r="J90">
        <f t="shared" si="26"/>
        <v>0</v>
      </c>
      <c r="K90" s="4" t="e">
        <f t="shared" si="27"/>
        <v>#N/A</v>
      </c>
      <c r="L90" t="e">
        <f t="shared" si="16"/>
        <v>#N/A</v>
      </c>
      <c r="M90" s="4" t="e">
        <f t="shared" si="14"/>
        <v>#N/A</v>
      </c>
      <c r="N90" s="4" t="e">
        <f t="shared" si="15"/>
        <v>#N/A</v>
      </c>
    </row>
    <row r="91" spans="1:14">
      <c r="A91">
        <f t="shared" si="17"/>
        <v>0</v>
      </c>
      <c r="B91">
        <f t="shared" si="18"/>
        <v>0</v>
      </c>
      <c r="C91">
        <f t="shared" si="19"/>
        <v>0</v>
      </c>
      <c r="D91">
        <f t="shared" si="20"/>
        <v>0</v>
      </c>
      <c r="E91" t="e">
        <f t="shared" si="21"/>
        <v>#N/A</v>
      </c>
      <c r="F91">
        <f t="shared" si="22"/>
        <v>0</v>
      </c>
      <c r="G91">
        <f t="shared" si="23"/>
        <v>0</v>
      </c>
      <c r="H91">
        <f t="shared" si="24"/>
        <v>0</v>
      </c>
      <c r="I91">
        <f t="shared" si="25"/>
        <v>0</v>
      </c>
      <c r="J91">
        <f t="shared" si="26"/>
        <v>0</v>
      </c>
      <c r="K91" s="4" t="e">
        <f t="shared" si="27"/>
        <v>#N/A</v>
      </c>
      <c r="L91" t="e">
        <f t="shared" si="16"/>
        <v>#N/A</v>
      </c>
      <c r="M91" s="4" t="e">
        <f t="shared" si="14"/>
        <v>#N/A</v>
      </c>
      <c r="N91" s="4" t="e">
        <f t="shared" si="15"/>
        <v>#N/A</v>
      </c>
    </row>
    <row r="92" spans="1:14">
      <c r="A92">
        <f t="shared" si="17"/>
        <v>0</v>
      </c>
      <c r="B92">
        <f t="shared" si="18"/>
        <v>0</v>
      </c>
      <c r="C92">
        <f t="shared" si="19"/>
        <v>0</v>
      </c>
      <c r="D92">
        <f t="shared" si="20"/>
        <v>0</v>
      </c>
      <c r="E92" t="e">
        <f t="shared" si="21"/>
        <v>#N/A</v>
      </c>
      <c r="F92">
        <f t="shared" si="22"/>
        <v>0</v>
      </c>
      <c r="G92">
        <f t="shared" si="23"/>
        <v>0</v>
      </c>
      <c r="H92">
        <f t="shared" si="24"/>
        <v>0</v>
      </c>
      <c r="I92">
        <f t="shared" si="25"/>
        <v>0</v>
      </c>
      <c r="J92">
        <f t="shared" si="26"/>
        <v>0</v>
      </c>
      <c r="K92" s="4" t="e">
        <f t="shared" si="27"/>
        <v>#N/A</v>
      </c>
      <c r="L92" t="e">
        <f t="shared" si="16"/>
        <v>#N/A</v>
      </c>
      <c r="M92" s="4" t="e">
        <f t="shared" si="14"/>
        <v>#N/A</v>
      </c>
      <c r="N92" s="4" t="e">
        <f t="shared" si="15"/>
        <v>#N/A</v>
      </c>
    </row>
    <row r="93" spans="1:14">
      <c r="A93">
        <f t="shared" si="17"/>
        <v>0</v>
      </c>
      <c r="B93">
        <f t="shared" si="18"/>
        <v>0</v>
      </c>
      <c r="C93">
        <f t="shared" si="19"/>
        <v>0</v>
      </c>
      <c r="D93">
        <f t="shared" si="20"/>
        <v>0</v>
      </c>
      <c r="E93" t="e">
        <f t="shared" si="21"/>
        <v>#N/A</v>
      </c>
      <c r="F93">
        <f t="shared" si="22"/>
        <v>0</v>
      </c>
      <c r="G93">
        <f t="shared" si="23"/>
        <v>0</v>
      </c>
      <c r="H93">
        <f t="shared" si="24"/>
        <v>0</v>
      </c>
      <c r="I93">
        <f t="shared" si="25"/>
        <v>0</v>
      </c>
      <c r="J93">
        <f t="shared" si="26"/>
        <v>0</v>
      </c>
      <c r="K93" s="4" t="e">
        <f t="shared" si="27"/>
        <v>#N/A</v>
      </c>
      <c r="L93" t="e">
        <f t="shared" si="16"/>
        <v>#N/A</v>
      </c>
      <c r="M93" s="4" t="e">
        <f t="shared" si="14"/>
        <v>#N/A</v>
      </c>
      <c r="N93" s="4" t="e">
        <f t="shared" si="15"/>
        <v>#N/A</v>
      </c>
    </row>
    <row r="94" spans="1:14">
      <c r="A94">
        <f t="shared" si="17"/>
        <v>0</v>
      </c>
      <c r="B94">
        <f t="shared" si="18"/>
        <v>0</v>
      </c>
      <c r="C94">
        <f t="shared" si="19"/>
        <v>0</v>
      </c>
      <c r="D94">
        <f t="shared" si="20"/>
        <v>0</v>
      </c>
      <c r="E94" t="e">
        <f t="shared" si="21"/>
        <v>#N/A</v>
      </c>
      <c r="F94">
        <f t="shared" si="22"/>
        <v>0</v>
      </c>
      <c r="G94">
        <f t="shared" si="23"/>
        <v>0</v>
      </c>
      <c r="H94">
        <f t="shared" si="24"/>
        <v>0</v>
      </c>
      <c r="I94">
        <f t="shared" si="25"/>
        <v>0</v>
      </c>
      <c r="J94">
        <f t="shared" si="26"/>
        <v>0</v>
      </c>
      <c r="K94" s="4" t="e">
        <f t="shared" si="27"/>
        <v>#N/A</v>
      </c>
      <c r="L94" t="e">
        <f t="shared" si="16"/>
        <v>#N/A</v>
      </c>
      <c r="M94" s="4" t="e">
        <f t="shared" si="14"/>
        <v>#N/A</v>
      </c>
      <c r="N94" s="4" t="e">
        <f t="shared" si="15"/>
        <v>#N/A</v>
      </c>
    </row>
    <row r="95" spans="1:14">
      <c r="A95">
        <f t="shared" si="17"/>
        <v>0</v>
      </c>
      <c r="B95">
        <f t="shared" si="18"/>
        <v>0</v>
      </c>
      <c r="C95">
        <f t="shared" si="19"/>
        <v>0</v>
      </c>
      <c r="D95">
        <f t="shared" si="20"/>
        <v>0</v>
      </c>
      <c r="E95" t="e">
        <f t="shared" si="21"/>
        <v>#N/A</v>
      </c>
      <c r="F95">
        <f t="shared" si="22"/>
        <v>0</v>
      </c>
      <c r="G95">
        <f t="shared" si="23"/>
        <v>0</v>
      </c>
      <c r="H95">
        <f t="shared" si="24"/>
        <v>0</v>
      </c>
      <c r="I95">
        <f t="shared" si="25"/>
        <v>0</v>
      </c>
      <c r="J95">
        <f t="shared" si="26"/>
        <v>0</v>
      </c>
      <c r="K95" s="4" t="e">
        <f t="shared" si="27"/>
        <v>#N/A</v>
      </c>
      <c r="L95" t="e">
        <f t="shared" si="16"/>
        <v>#N/A</v>
      </c>
      <c r="M95" s="4" t="e">
        <f t="shared" si="14"/>
        <v>#N/A</v>
      </c>
      <c r="N95" s="4" t="e">
        <f t="shared" si="15"/>
        <v>#N/A</v>
      </c>
    </row>
    <row r="96" spans="1:14">
      <c r="A96">
        <f t="shared" si="17"/>
        <v>0</v>
      </c>
      <c r="B96">
        <f t="shared" si="18"/>
        <v>0</v>
      </c>
      <c r="C96">
        <f t="shared" si="19"/>
        <v>0</v>
      </c>
      <c r="D96">
        <f t="shared" si="20"/>
        <v>0</v>
      </c>
      <c r="E96" t="e">
        <f t="shared" si="21"/>
        <v>#N/A</v>
      </c>
      <c r="F96">
        <f t="shared" si="22"/>
        <v>0</v>
      </c>
      <c r="G96">
        <f t="shared" si="23"/>
        <v>0</v>
      </c>
      <c r="H96">
        <f t="shared" si="24"/>
        <v>0</v>
      </c>
      <c r="I96">
        <f t="shared" si="25"/>
        <v>0</v>
      </c>
      <c r="J96">
        <f t="shared" si="26"/>
        <v>0</v>
      </c>
      <c r="K96" s="4" t="e">
        <f t="shared" si="27"/>
        <v>#N/A</v>
      </c>
      <c r="L96" t="e">
        <f t="shared" si="16"/>
        <v>#N/A</v>
      </c>
      <c r="M96" s="4" t="e">
        <f t="shared" si="14"/>
        <v>#N/A</v>
      </c>
      <c r="N96" s="4" t="e">
        <f t="shared" si="15"/>
        <v>#N/A</v>
      </c>
    </row>
    <row r="97" spans="1:14">
      <c r="A97">
        <f t="shared" si="17"/>
        <v>0</v>
      </c>
      <c r="B97">
        <f t="shared" si="18"/>
        <v>0</v>
      </c>
      <c r="C97">
        <f t="shared" si="19"/>
        <v>0</v>
      </c>
      <c r="D97">
        <f t="shared" si="20"/>
        <v>0</v>
      </c>
      <c r="E97" t="e">
        <f t="shared" si="21"/>
        <v>#N/A</v>
      </c>
      <c r="F97">
        <f t="shared" si="22"/>
        <v>0</v>
      </c>
      <c r="G97">
        <f t="shared" si="23"/>
        <v>0</v>
      </c>
      <c r="H97">
        <f t="shared" si="24"/>
        <v>0</v>
      </c>
      <c r="I97">
        <f t="shared" si="25"/>
        <v>0</v>
      </c>
      <c r="J97">
        <f t="shared" si="26"/>
        <v>0</v>
      </c>
      <c r="K97" s="4" t="e">
        <f t="shared" si="27"/>
        <v>#N/A</v>
      </c>
      <c r="L97" t="e">
        <f t="shared" si="16"/>
        <v>#N/A</v>
      </c>
      <c r="M97" s="4" t="e">
        <f t="shared" si="14"/>
        <v>#N/A</v>
      </c>
      <c r="N97" s="4" t="e">
        <f t="shared" si="15"/>
        <v>#N/A</v>
      </c>
    </row>
    <row r="98" spans="1:14">
      <c r="A98">
        <f t="shared" si="17"/>
        <v>0</v>
      </c>
      <c r="B98">
        <f t="shared" si="18"/>
        <v>0</v>
      </c>
      <c r="C98">
        <f t="shared" si="19"/>
        <v>0</v>
      </c>
      <c r="D98">
        <f t="shared" si="20"/>
        <v>0</v>
      </c>
      <c r="E98" t="e">
        <f t="shared" si="21"/>
        <v>#N/A</v>
      </c>
      <c r="F98">
        <f t="shared" si="22"/>
        <v>0</v>
      </c>
      <c r="G98">
        <f t="shared" si="23"/>
        <v>0</v>
      </c>
      <c r="H98">
        <f t="shared" si="24"/>
        <v>0</v>
      </c>
      <c r="I98">
        <f t="shared" si="25"/>
        <v>0</v>
      </c>
      <c r="J98">
        <f t="shared" si="26"/>
        <v>0</v>
      </c>
      <c r="K98" s="4" t="e">
        <f t="shared" si="27"/>
        <v>#N/A</v>
      </c>
      <c r="L98" t="e">
        <f t="shared" si="16"/>
        <v>#N/A</v>
      </c>
      <c r="M98" s="4" t="e">
        <f t="shared" si="14"/>
        <v>#N/A</v>
      </c>
      <c r="N98" s="4" t="e">
        <f t="shared" si="15"/>
        <v>#N/A</v>
      </c>
    </row>
    <row r="99" spans="1:14">
      <c r="A99">
        <f t="shared" si="17"/>
        <v>0</v>
      </c>
      <c r="B99">
        <f t="shared" si="18"/>
        <v>0</v>
      </c>
      <c r="C99">
        <f t="shared" si="19"/>
        <v>0</v>
      </c>
      <c r="D99">
        <f t="shared" si="20"/>
        <v>0</v>
      </c>
      <c r="E99" t="e">
        <f t="shared" si="21"/>
        <v>#N/A</v>
      </c>
      <c r="F99">
        <f t="shared" si="22"/>
        <v>0</v>
      </c>
      <c r="G99">
        <f t="shared" si="23"/>
        <v>0</v>
      </c>
      <c r="H99">
        <f t="shared" si="24"/>
        <v>0</v>
      </c>
      <c r="I99">
        <f t="shared" si="25"/>
        <v>0</v>
      </c>
      <c r="J99">
        <f t="shared" si="26"/>
        <v>0</v>
      </c>
      <c r="K99" s="4" t="e">
        <f t="shared" si="27"/>
        <v>#N/A</v>
      </c>
      <c r="L99" t="e">
        <f t="shared" si="16"/>
        <v>#N/A</v>
      </c>
      <c r="M99" s="4" t="e">
        <f t="shared" ref="M99:M162" si="28">IF(E99="Dynamic Click",J99*K99,K99*$I99/1000)</f>
        <v>#N/A</v>
      </c>
      <c r="N99" s="4" t="e">
        <f t="shared" ref="N99:N162" si="29">IF(E99="Dynamic Click",J99*L99,L99*$I99/1000)</f>
        <v>#N/A</v>
      </c>
    </row>
    <row r="100" spans="1:14">
      <c r="A100">
        <f t="shared" si="17"/>
        <v>0</v>
      </c>
      <c r="B100">
        <f t="shared" si="18"/>
        <v>0</v>
      </c>
      <c r="C100">
        <f t="shared" si="19"/>
        <v>0</v>
      </c>
      <c r="D100">
        <f t="shared" si="20"/>
        <v>0</v>
      </c>
      <c r="E100" t="e">
        <f t="shared" si="21"/>
        <v>#N/A</v>
      </c>
      <c r="F100">
        <f t="shared" si="22"/>
        <v>0</v>
      </c>
      <c r="G100">
        <f t="shared" si="23"/>
        <v>0</v>
      </c>
      <c r="H100">
        <f t="shared" si="24"/>
        <v>0</v>
      </c>
      <c r="I100">
        <f t="shared" si="25"/>
        <v>0</v>
      </c>
      <c r="J100">
        <f t="shared" si="26"/>
        <v>0</v>
      </c>
      <c r="K100" s="4" t="e">
        <f t="shared" si="27"/>
        <v>#N/A</v>
      </c>
      <c r="L100" t="e">
        <f t="shared" si="16"/>
        <v>#N/A</v>
      </c>
      <c r="M100" s="4" t="e">
        <f t="shared" si="28"/>
        <v>#N/A</v>
      </c>
      <c r="N100" s="4" t="e">
        <f t="shared" si="29"/>
        <v>#N/A</v>
      </c>
    </row>
    <row r="101" spans="1:14">
      <c r="A101">
        <f t="shared" si="17"/>
        <v>0</v>
      </c>
      <c r="B101">
        <f t="shared" si="18"/>
        <v>0</v>
      </c>
      <c r="C101">
        <f t="shared" si="19"/>
        <v>0</v>
      </c>
      <c r="D101">
        <f t="shared" si="20"/>
        <v>0</v>
      </c>
      <c r="E101" t="e">
        <f t="shared" si="21"/>
        <v>#N/A</v>
      </c>
      <c r="F101">
        <f t="shared" si="22"/>
        <v>0</v>
      </c>
      <c r="G101">
        <f t="shared" si="23"/>
        <v>0</v>
      </c>
      <c r="H101">
        <f t="shared" si="24"/>
        <v>0</v>
      </c>
      <c r="I101">
        <f t="shared" si="25"/>
        <v>0</v>
      </c>
      <c r="J101">
        <f t="shared" si="26"/>
        <v>0</v>
      </c>
      <c r="K101" s="4" t="e">
        <f t="shared" si="27"/>
        <v>#N/A</v>
      </c>
      <c r="L101" t="e">
        <f t="shared" si="16"/>
        <v>#N/A</v>
      </c>
      <c r="M101" s="4" t="e">
        <f t="shared" si="28"/>
        <v>#N/A</v>
      </c>
      <c r="N101" s="4" t="e">
        <f t="shared" si="29"/>
        <v>#N/A</v>
      </c>
    </row>
    <row r="102" spans="1:14">
      <c r="A102">
        <f t="shared" si="17"/>
        <v>0</v>
      </c>
      <c r="B102">
        <f t="shared" si="18"/>
        <v>0</v>
      </c>
      <c r="C102">
        <f t="shared" si="19"/>
        <v>0</v>
      </c>
      <c r="D102">
        <f t="shared" si="20"/>
        <v>0</v>
      </c>
      <c r="E102" t="e">
        <f t="shared" si="21"/>
        <v>#N/A</v>
      </c>
      <c r="F102">
        <f t="shared" si="22"/>
        <v>0</v>
      </c>
      <c r="G102">
        <f t="shared" si="23"/>
        <v>0</v>
      </c>
      <c r="H102">
        <f t="shared" si="24"/>
        <v>0</v>
      </c>
      <c r="I102">
        <f t="shared" si="25"/>
        <v>0</v>
      </c>
      <c r="J102">
        <f t="shared" si="26"/>
        <v>0</v>
      </c>
      <c r="K102" s="4" t="e">
        <f t="shared" si="27"/>
        <v>#N/A</v>
      </c>
      <c r="L102" t="e">
        <f t="shared" si="16"/>
        <v>#N/A</v>
      </c>
      <c r="M102" s="4" t="e">
        <f t="shared" si="28"/>
        <v>#N/A</v>
      </c>
      <c r="N102" s="4" t="e">
        <f t="shared" si="29"/>
        <v>#N/A</v>
      </c>
    </row>
    <row r="103" spans="1:14">
      <c r="A103">
        <f t="shared" si="17"/>
        <v>0</v>
      </c>
      <c r="B103">
        <f t="shared" si="18"/>
        <v>0</v>
      </c>
      <c r="C103">
        <f t="shared" si="19"/>
        <v>0</v>
      </c>
      <c r="D103">
        <f t="shared" si="20"/>
        <v>0</v>
      </c>
      <c r="E103" t="e">
        <f t="shared" si="21"/>
        <v>#N/A</v>
      </c>
      <c r="F103">
        <f t="shared" si="22"/>
        <v>0</v>
      </c>
      <c r="G103">
        <f t="shared" si="23"/>
        <v>0</v>
      </c>
      <c r="H103">
        <f t="shared" si="24"/>
        <v>0</v>
      </c>
      <c r="I103">
        <f t="shared" si="25"/>
        <v>0</v>
      </c>
      <c r="J103">
        <f t="shared" si="26"/>
        <v>0</v>
      </c>
      <c r="K103" s="4" t="e">
        <f t="shared" si="27"/>
        <v>#N/A</v>
      </c>
      <c r="L103" t="e">
        <f t="shared" si="16"/>
        <v>#N/A</v>
      </c>
      <c r="M103" s="4" t="e">
        <f t="shared" si="28"/>
        <v>#N/A</v>
      </c>
      <c r="N103" s="4" t="e">
        <f t="shared" si="29"/>
        <v>#N/A</v>
      </c>
    </row>
    <row r="104" spans="1:14">
      <c r="A104">
        <f t="shared" si="17"/>
        <v>0</v>
      </c>
      <c r="B104">
        <f t="shared" si="18"/>
        <v>0</v>
      </c>
      <c r="C104">
        <f t="shared" si="19"/>
        <v>0</v>
      </c>
      <c r="D104">
        <f t="shared" si="20"/>
        <v>0</v>
      </c>
      <c r="E104" t="e">
        <f t="shared" si="21"/>
        <v>#N/A</v>
      </c>
      <c r="F104">
        <f t="shared" si="22"/>
        <v>0</v>
      </c>
      <c r="G104">
        <f t="shared" si="23"/>
        <v>0</v>
      </c>
      <c r="H104">
        <f t="shared" si="24"/>
        <v>0</v>
      </c>
      <c r="I104">
        <f t="shared" si="25"/>
        <v>0</v>
      </c>
      <c r="J104">
        <f t="shared" si="26"/>
        <v>0</v>
      </c>
      <c r="K104" s="4" t="e">
        <f t="shared" si="27"/>
        <v>#N/A</v>
      </c>
      <c r="L104" t="e">
        <f t="shared" si="16"/>
        <v>#N/A</v>
      </c>
      <c r="M104" s="4" t="e">
        <f t="shared" si="28"/>
        <v>#N/A</v>
      </c>
      <c r="N104" s="4" t="e">
        <f t="shared" si="29"/>
        <v>#N/A</v>
      </c>
    </row>
    <row r="105" spans="1:14">
      <c r="A105">
        <f t="shared" si="17"/>
        <v>0</v>
      </c>
      <c r="B105">
        <f t="shared" si="18"/>
        <v>0</v>
      </c>
      <c r="C105">
        <f t="shared" si="19"/>
        <v>0</v>
      </c>
      <c r="D105">
        <f t="shared" si="20"/>
        <v>0</v>
      </c>
      <c r="E105" t="e">
        <f t="shared" si="21"/>
        <v>#N/A</v>
      </c>
      <c r="F105">
        <f t="shared" si="22"/>
        <v>0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f t="shared" si="26"/>
        <v>0</v>
      </c>
      <c r="K105" s="4" t="e">
        <f t="shared" si="27"/>
        <v>#N/A</v>
      </c>
      <c r="L105" t="e">
        <f t="shared" si="16"/>
        <v>#N/A</v>
      </c>
      <c r="M105" s="4" t="e">
        <f t="shared" si="28"/>
        <v>#N/A</v>
      </c>
      <c r="N105" s="4" t="e">
        <f t="shared" si="29"/>
        <v>#N/A</v>
      </c>
    </row>
    <row r="106" spans="1:14">
      <c r="A106">
        <f t="shared" si="17"/>
        <v>0</v>
      </c>
      <c r="B106">
        <f t="shared" si="18"/>
        <v>0</v>
      </c>
      <c r="C106">
        <f t="shared" si="19"/>
        <v>0</v>
      </c>
      <c r="D106">
        <f t="shared" si="20"/>
        <v>0</v>
      </c>
      <c r="E106" t="e">
        <f t="shared" si="21"/>
        <v>#N/A</v>
      </c>
      <c r="F106">
        <f t="shared" si="22"/>
        <v>0</v>
      </c>
      <c r="G106">
        <f t="shared" si="23"/>
        <v>0</v>
      </c>
      <c r="H106">
        <f t="shared" si="24"/>
        <v>0</v>
      </c>
      <c r="I106">
        <f t="shared" si="25"/>
        <v>0</v>
      </c>
      <c r="J106">
        <f t="shared" si="26"/>
        <v>0</v>
      </c>
      <c r="K106" s="4" t="e">
        <f t="shared" si="27"/>
        <v>#N/A</v>
      </c>
      <c r="L106" t="e">
        <f t="shared" si="16"/>
        <v>#N/A</v>
      </c>
      <c r="M106" s="4" t="e">
        <f t="shared" si="28"/>
        <v>#N/A</v>
      </c>
      <c r="N106" s="4" t="e">
        <f t="shared" si="29"/>
        <v>#N/A</v>
      </c>
    </row>
    <row r="107" spans="1:14">
      <c r="A107">
        <f t="shared" si="17"/>
        <v>0</v>
      </c>
      <c r="B107">
        <f t="shared" si="18"/>
        <v>0</v>
      </c>
      <c r="C107">
        <f t="shared" si="19"/>
        <v>0</v>
      </c>
      <c r="D107">
        <f t="shared" si="20"/>
        <v>0</v>
      </c>
      <c r="E107" t="e">
        <f t="shared" si="21"/>
        <v>#N/A</v>
      </c>
      <c r="F107">
        <f t="shared" si="22"/>
        <v>0</v>
      </c>
      <c r="G107">
        <f t="shared" si="23"/>
        <v>0</v>
      </c>
      <c r="H107">
        <f t="shared" si="24"/>
        <v>0</v>
      </c>
      <c r="I107">
        <f t="shared" si="25"/>
        <v>0</v>
      </c>
      <c r="J107">
        <f t="shared" si="26"/>
        <v>0</v>
      </c>
      <c r="K107" s="4" t="e">
        <f t="shared" si="27"/>
        <v>#N/A</v>
      </c>
      <c r="L107" t="e">
        <f t="shared" si="16"/>
        <v>#N/A</v>
      </c>
      <c r="M107" s="4" t="e">
        <f t="shared" si="28"/>
        <v>#N/A</v>
      </c>
      <c r="N107" s="4" t="e">
        <f t="shared" si="29"/>
        <v>#N/A</v>
      </c>
    </row>
    <row r="108" spans="1:14">
      <c r="A108">
        <f t="shared" si="17"/>
        <v>0</v>
      </c>
      <c r="B108">
        <f t="shared" si="18"/>
        <v>0</v>
      </c>
      <c r="C108">
        <f t="shared" si="19"/>
        <v>0</v>
      </c>
      <c r="D108">
        <f t="shared" si="20"/>
        <v>0</v>
      </c>
      <c r="E108" t="e">
        <f t="shared" si="21"/>
        <v>#N/A</v>
      </c>
      <c r="F108">
        <f t="shared" si="22"/>
        <v>0</v>
      </c>
      <c r="G108">
        <f t="shared" si="23"/>
        <v>0</v>
      </c>
      <c r="H108">
        <f t="shared" si="24"/>
        <v>0</v>
      </c>
      <c r="I108">
        <f t="shared" si="25"/>
        <v>0</v>
      </c>
      <c r="J108">
        <f t="shared" si="26"/>
        <v>0</v>
      </c>
      <c r="K108" s="4" t="e">
        <f t="shared" si="27"/>
        <v>#N/A</v>
      </c>
      <c r="L108" t="e">
        <f t="shared" ref="L108:L171" si="30">VLOOKUP(E108,tabela,3,FALSE)</f>
        <v>#N/A</v>
      </c>
      <c r="M108" s="4" t="e">
        <f t="shared" si="28"/>
        <v>#N/A</v>
      </c>
      <c r="N108" s="4" t="e">
        <f t="shared" si="29"/>
        <v>#N/A</v>
      </c>
    </row>
    <row r="109" spans="1:14">
      <c r="A109">
        <f t="shared" si="17"/>
        <v>0</v>
      </c>
      <c r="B109">
        <f t="shared" si="18"/>
        <v>0</v>
      </c>
      <c r="C109">
        <f t="shared" si="19"/>
        <v>0</v>
      </c>
      <c r="D109">
        <f t="shared" si="20"/>
        <v>0</v>
      </c>
      <c r="E109" t="e">
        <f t="shared" si="21"/>
        <v>#N/A</v>
      </c>
      <c r="F109">
        <f t="shared" si="22"/>
        <v>0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f t="shared" si="26"/>
        <v>0</v>
      </c>
      <c r="K109" s="4" t="e">
        <f t="shared" si="27"/>
        <v>#N/A</v>
      </c>
      <c r="L109" t="e">
        <f t="shared" si="30"/>
        <v>#N/A</v>
      </c>
      <c r="M109" s="4" t="e">
        <f t="shared" si="28"/>
        <v>#N/A</v>
      </c>
      <c r="N109" s="4" t="e">
        <f t="shared" si="29"/>
        <v>#N/A</v>
      </c>
    </row>
    <row r="110" spans="1:14">
      <c r="A110">
        <f t="shared" si="17"/>
        <v>0</v>
      </c>
      <c r="B110">
        <f t="shared" si="18"/>
        <v>0</v>
      </c>
      <c r="C110">
        <f t="shared" si="19"/>
        <v>0</v>
      </c>
      <c r="D110">
        <f t="shared" si="20"/>
        <v>0</v>
      </c>
      <c r="E110" t="e">
        <f t="shared" si="21"/>
        <v>#N/A</v>
      </c>
      <c r="F110">
        <f t="shared" si="22"/>
        <v>0</v>
      </c>
      <c r="G110">
        <f t="shared" si="23"/>
        <v>0</v>
      </c>
      <c r="H110">
        <f t="shared" si="24"/>
        <v>0</v>
      </c>
      <c r="I110">
        <f t="shared" si="25"/>
        <v>0</v>
      </c>
      <c r="J110">
        <f t="shared" si="26"/>
        <v>0</v>
      </c>
      <c r="K110" s="4" t="e">
        <f t="shared" si="27"/>
        <v>#N/A</v>
      </c>
      <c r="L110" t="e">
        <f t="shared" si="30"/>
        <v>#N/A</v>
      </c>
      <c r="M110" s="4" t="e">
        <f t="shared" si="28"/>
        <v>#N/A</v>
      </c>
      <c r="N110" s="4" t="e">
        <f t="shared" si="29"/>
        <v>#N/A</v>
      </c>
    </row>
    <row r="111" spans="1:14">
      <c r="A111">
        <f t="shared" si="17"/>
        <v>0</v>
      </c>
      <c r="B111">
        <f t="shared" si="18"/>
        <v>0</v>
      </c>
      <c r="C111">
        <f t="shared" si="19"/>
        <v>0</v>
      </c>
      <c r="D111">
        <f t="shared" si="20"/>
        <v>0</v>
      </c>
      <c r="E111" t="e">
        <f t="shared" si="21"/>
        <v>#N/A</v>
      </c>
      <c r="F111">
        <f t="shared" si="22"/>
        <v>0</v>
      </c>
      <c r="G111">
        <f t="shared" si="23"/>
        <v>0</v>
      </c>
      <c r="H111">
        <f t="shared" si="24"/>
        <v>0</v>
      </c>
      <c r="I111">
        <f t="shared" si="25"/>
        <v>0</v>
      </c>
      <c r="J111">
        <f t="shared" si="26"/>
        <v>0</v>
      </c>
      <c r="K111" s="4" t="e">
        <f t="shared" si="27"/>
        <v>#N/A</v>
      </c>
      <c r="L111" t="e">
        <f t="shared" si="30"/>
        <v>#N/A</v>
      </c>
      <c r="M111" s="4" t="e">
        <f t="shared" si="28"/>
        <v>#N/A</v>
      </c>
      <c r="N111" s="4" t="e">
        <f t="shared" si="29"/>
        <v>#N/A</v>
      </c>
    </row>
    <row r="112" spans="1:14">
      <c r="A112">
        <f t="shared" si="17"/>
        <v>0</v>
      </c>
      <c r="B112">
        <f t="shared" si="18"/>
        <v>0</v>
      </c>
      <c r="C112">
        <f t="shared" si="19"/>
        <v>0</v>
      </c>
      <c r="D112">
        <f t="shared" si="20"/>
        <v>0</v>
      </c>
      <c r="E112" t="e">
        <f t="shared" si="21"/>
        <v>#N/A</v>
      </c>
      <c r="F112">
        <f t="shared" si="22"/>
        <v>0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f t="shared" si="26"/>
        <v>0</v>
      </c>
      <c r="K112" s="4" t="e">
        <f t="shared" si="27"/>
        <v>#N/A</v>
      </c>
      <c r="L112" t="e">
        <f t="shared" si="30"/>
        <v>#N/A</v>
      </c>
      <c r="M112" s="4" t="e">
        <f t="shared" si="28"/>
        <v>#N/A</v>
      </c>
      <c r="N112" s="4" t="e">
        <f t="shared" si="29"/>
        <v>#N/A</v>
      </c>
    </row>
    <row r="113" spans="1:14">
      <c r="A113">
        <f t="shared" si="17"/>
        <v>0</v>
      </c>
      <c r="B113">
        <f t="shared" si="18"/>
        <v>0</v>
      </c>
      <c r="C113">
        <f t="shared" si="19"/>
        <v>0</v>
      </c>
      <c r="D113">
        <f t="shared" si="20"/>
        <v>0</v>
      </c>
      <c r="E113" t="e">
        <f t="shared" si="21"/>
        <v>#N/A</v>
      </c>
      <c r="F113">
        <f t="shared" si="22"/>
        <v>0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f t="shared" si="26"/>
        <v>0</v>
      </c>
      <c r="K113" s="4" t="e">
        <f t="shared" si="27"/>
        <v>#N/A</v>
      </c>
      <c r="L113" t="e">
        <f t="shared" si="30"/>
        <v>#N/A</v>
      </c>
      <c r="M113" s="4" t="e">
        <f t="shared" si="28"/>
        <v>#N/A</v>
      </c>
      <c r="N113" s="4" t="e">
        <f t="shared" si="29"/>
        <v>#N/A</v>
      </c>
    </row>
    <row r="114" spans="1:14">
      <c r="A114">
        <f t="shared" si="17"/>
        <v>0</v>
      </c>
      <c r="B114">
        <f t="shared" si="18"/>
        <v>0</v>
      </c>
      <c r="C114">
        <f t="shared" si="19"/>
        <v>0</v>
      </c>
      <c r="D114">
        <f t="shared" si="20"/>
        <v>0</v>
      </c>
      <c r="E114" t="e">
        <f t="shared" si="21"/>
        <v>#N/A</v>
      </c>
      <c r="F114">
        <f t="shared" si="22"/>
        <v>0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f t="shared" si="26"/>
        <v>0</v>
      </c>
      <c r="K114" s="4" t="e">
        <f t="shared" si="27"/>
        <v>#N/A</v>
      </c>
      <c r="L114" t="e">
        <f t="shared" si="30"/>
        <v>#N/A</v>
      </c>
      <c r="M114" s="4" t="e">
        <f t="shared" si="28"/>
        <v>#N/A</v>
      </c>
      <c r="N114" s="4" t="e">
        <f t="shared" si="29"/>
        <v>#N/A</v>
      </c>
    </row>
    <row r="115" spans="1:14">
      <c r="A115">
        <f t="shared" si="17"/>
        <v>0</v>
      </c>
      <c r="B115">
        <f t="shared" si="18"/>
        <v>0</v>
      </c>
      <c r="C115">
        <f t="shared" si="19"/>
        <v>0</v>
      </c>
      <c r="D115">
        <f t="shared" si="20"/>
        <v>0</v>
      </c>
      <c r="E115" t="e">
        <f t="shared" si="21"/>
        <v>#N/A</v>
      </c>
      <c r="F115">
        <f t="shared" si="22"/>
        <v>0</v>
      </c>
      <c r="G115">
        <f t="shared" si="23"/>
        <v>0</v>
      </c>
      <c r="H115">
        <f t="shared" si="24"/>
        <v>0</v>
      </c>
      <c r="I115">
        <f t="shared" si="25"/>
        <v>0</v>
      </c>
      <c r="J115">
        <f t="shared" si="26"/>
        <v>0</v>
      </c>
      <c r="K115" s="4" t="e">
        <f t="shared" si="27"/>
        <v>#N/A</v>
      </c>
      <c r="L115" t="e">
        <f t="shared" si="30"/>
        <v>#N/A</v>
      </c>
      <c r="M115" s="4" t="e">
        <f t="shared" si="28"/>
        <v>#N/A</v>
      </c>
      <c r="N115" s="4" t="e">
        <f t="shared" si="29"/>
        <v>#N/A</v>
      </c>
    </row>
    <row r="116" spans="1:14">
      <c r="A116">
        <f t="shared" si="17"/>
        <v>0</v>
      </c>
      <c r="B116">
        <f t="shared" si="18"/>
        <v>0</v>
      </c>
      <c r="C116">
        <f t="shared" si="19"/>
        <v>0</v>
      </c>
      <c r="D116">
        <f t="shared" si="20"/>
        <v>0</v>
      </c>
      <c r="E116" t="e">
        <f t="shared" si="21"/>
        <v>#N/A</v>
      </c>
      <c r="F116">
        <f t="shared" si="22"/>
        <v>0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f t="shared" si="26"/>
        <v>0</v>
      </c>
      <c r="K116" s="4" t="e">
        <f t="shared" si="27"/>
        <v>#N/A</v>
      </c>
      <c r="L116" t="e">
        <f t="shared" si="30"/>
        <v>#N/A</v>
      </c>
      <c r="M116" s="4" t="e">
        <f t="shared" si="28"/>
        <v>#N/A</v>
      </c>
      <c r="N116" s="4" t="e">
        <f t="shared" si="29"/>
        <v>#N/A</v>
      </c>
    </row>
    <row r="117" spans="1:14">
      <c r="A117">
        <f t="shared" si="17"/>
        <v>0</v>
      </c>
      <c r="B117">
        <f t="shared" si="18"/>
        <v>0</v>
      </c>
      <c r="C117">
        <f t="shared" si="19"/>
        <v>0</v>
      </c>
      <c r="D117">
        <f t="shared" si="20"/>
        <v>0</v>
      </c>
      <c r="E117" t="e">
        <f t="shared" si="21"/>
        <v>#N/A</v>
      </c>
      <c r="F117">
        <f t="shared" si="22"/>
        <v>0</v>
      </c>
      <c r="G117">
        <f t="shared" si="23"/>
        <v>0</v>
      </c>
      <c r="H117">
        <f t="shared" si="24"/>
        <v>0</v>
      </c>
      <c r="I117">
        <f t="shared" si="25"/>
        <v>0</v>
      </c>
      <c r="J117">
        <f t="shared" si="26"/>
        <v>0</v>
      </c>
      <c r="K117" s="4" t="e">
        <f t="shared" si="27"/>
        <v>#N/A</v>
      </c>
      <c r="L117" t="e">
        <f t="shared" si="30"/>
        <v>#N/A</v>
      </c>
      <c r="M117" s="4" t="e">
        <f t="shared" si="28"/>
        <v>#N/A</v>
      </c>
      <c r="N117" s="4" t="e">
        <f t="shared" si="29"/>
        <v>#N/A</v>
      </c>
    </row>
    <row r="118" spans="1:14">
      <c r="A118">
        <f t="shared" si="17"/>
        <v>0</v>
      </c>
      <c r="B118">
        <f t="shared" si="18"/>
        <v>0</v>
      </c>
      <c r="C118">
        <f t="shared" si="19"/>
        <v>0</v>
      </c>
      <c r="D118">
        <f t="shared" si="20"/>
        <v>0</v>
      </c>
      <c r="E118" t="e">
        <f t="shared" si="21"/>
        <v>#N/A</v>
      </c>
      <c r="F118">
        <f t="shared" si="22"/>
        <v>0</v>
      </c>
      <c r="G118">
        <f t="shared" si="23"/>
        <v>0</v>
      </c>
      <c r="H118">
        <f t="shared" si="24"/>
        <v>0</v>
      </c>
      <c r="I118">
        <f t="shared" si="25"/>
        <v>0</v>
      </c>
      <c r="J118">
        <f t="shared" si="26"/>
        <v>0</v>
      </c>
      <c r="K118" s="4" t="e">
        <f t="shared" si="27"/>
        <v>#N/A</v>
      </c>
      <c r="L118" t="e">
        <f t="shared" si="30"/>
        <v>#N/A</v>
      </c>
      <c r="M118" s="4" t="e">
        <f t="shared" si="28"/>
        <v>#N/A</v>
      </c>
      <c r="N118" s="4" t="e">
        <f t="shared" si="29"/>
        <v>#N/A</v>
      </c>
    </row>
    <row r="119" spans="1:14">
      <c r="A119">
        <f t="shared" si="17"/>
        <v>0</v>
      </c>
      <c r="B119">
        <f t="shared" si="18"/>
        <v>0</v>
      </c>
      <c r="C119">
        <f t="shared" si="19"/>
        <v>0</v>
      </c>
      <c r="D119">
        <f t="shared" si="20"/>
        <v>0</v>
      </c>
      <c r="E119" t="e">
        <f t="shared" si="21"/>
        <v>#N/A</v>
      </c>
      <c r="F119">
        <f t="shared" si="22"/>
        <v>0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f t="shared" si="26"/>
        <v>0</v>
      </c>
      <c r="K119" s="4" t="e">
        <f t="shared" si="27"/>
        <v>#N/A</v>
      </c>
      <c r="L119" t="e">
        <f t="shared" si="30"/>
        <v>#N/A</v>
      </c>
      <c r="M119" s="4" t="e">
        <f t="shared" si="28"/>
        <v>#N/A</v>
      </c>
      <c r="N119" s="4" t="e">
        <f t="shared" si="29"/>
        <v>#N/A</v>
      </c>
    </row>
    <row r="120" spans="1:14">
      <c r="A120">
        <f t="shared" si="17"/>
        <v>0</v>
      </c>
      <c r="B120">
        <f t="shared" si="18"/>
        <v>0</v>
      </c>
      <c r="C120">
        <f t="shared" si="19"/>
        <v>0</v>
      </c>
      <c r="D120">
        <f t="shared" si="20"/>
        <v>0</v>
      </c>
      <c r="E120" t="e">
        <f t="shared" si="21"/>
        <v>#N/A</v>
      </c>
      <c r="F120">
        <f t="shared" si="22"/>
        <v>0</v>
      </c>
      <c r="G120">
        <f t="shared" si="23"/>
        <v>0</v>
      </c>
      <c r="H120">
        <f t="shared" si="24"/>
        <v>0</v>
      </c>
      <c r="I120">
        <f t="shared" si="25"/>
        <v>0</v>
      </c>
      <c r="J120">
        <f t="shared" si="26"/>
        <v>0</v>
      </c>
      <c r="K120" s="4" t="e">
        <f t="shared" si="27"/>
        <v>#N/A</v>
      </c>
      <c r="L120" t="e">
        <f t="shared" si="30"/>
        <v>#N/A</v>
      </c>
      <c r="M120" s="4" t="e">
        <f t="shared" si="28"/>
        <v>#N/A</v>
      </c>
      <c r="N120" s="4" t="e">
        <f t="shared" si="29"/>
        <v>#N/A</v>
      </c>
    </row>
    <row r="121" spans="1:14">
      <c r="A121">
        <f t="shared" si="17"/>
        <v>0</v>
      </c>
      <c r="B121">
        <f t="shared" si="18"/>
        <v>0</v>
      </c>
      <c r="C121">
        <f t="shared" si="19"/>
        <v>0</v>
      </c>
      <c r="D121">
        <f t="shared" si="20"/>
        <v>0</v>
      </c>
      <c r="E121" t="e">
        <f t="shared" si="21"/>
        <v>#N/A</v>
      </c>
      <c r="F121">
        <f t="shared" si="22"/>
        <v>0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f t="shared" si="26"/>
        <v>0</v>
      </c>
      <c r="K121" s="4" t="e">
        <f t="shared" si="27"/>
        <v>#N/A</v>
      </c>
      <c r="L121" t="e">
        <f t="shared" si="30"/>
        <v>#N/A</v>
      </c>
      <c r="M121" s="4" t="e">
        <f t="shared" si="28"/>
        <v>#N/A</v>
      </c>
      <c r="N121" s="4" t="e">
        <f t="shared" si="29"/>
        <v>#N/A</v>
      </c>
    </row>
    <row r="122" spans="1:14">
      <c r="A122">
        <f t="shared" si="17"/>
        <v>0</v>
      </c>
      <c r="B122">
        <f t="shared" si="18"/>
        <v>0</v>
      </c>
      <c r="C122">
        <f t="shared" si="19"/>
        <v>0</v>
      </c>
      <c r="D122">
        <f t="shared" si="20"/>
        <v>0</v>
      </c>
      <c r="E122" t="e">
        <f t="shared" si="21"/>
        <v>#N/A</v>
      </c>
      <c r="F122">
        <f t="shared" si="22"/>
        <v>0</v>
      </c>
      <c r="G122">
        <f t="shared" si="23"/>
        <v>0</v>
      </c>
      <c r="H122">
        <f t="shared" si="24"/>
        <v>0</v>
      </c>
      <c r="I122">
        <f t="shared" si="25"/>
        <v>0</v>
      </c>
      <c r="J122">
        <f t="shared" si="26"/>
        <v>0</v>
      </c>
      <c r="K122" s="4" t="e">
        <f t="shared" si="27"/>
        <v>#N/A</v>
      </c>
      <c r="L122" t="e">
        <f t="shared" si="30"/>
        <v>#N/A</v>
      </c>
      <c r="M122" s="4" t="e">
        <f t="shared" si="28"/>
        <v>#N/A</v>
      </c>
      <c r="N122" s="4" t="e">
        <f t="shared" si="29"/>
        <v>#N/A</v>
      </c>
    </row>
    <row r="123" spans="1:14">
      <c r="A123">
        <f t="shared" si="17"/>
        <v>0</v>
      </c>
      <c r="B123">
        <f t="shared" si="18"/>
        <v>0</v>
      </c>
      <c r="C123">
        <f t="shared" si="19"/>
        <v>0</v>
      </c>
      <c r="D123">
        <f t="shared" si="20"/>
        <v>0</v>
      </c>
      <c r="E123" t="e">
        <f t="shared" si="21"/>
        <v>#N/A</v>
      </c>
      <c r="F123">
        <f t="shared" si="22"/>
        <v>0</v>
      </c>
      <c r="G123">
        <f t="shared" si="23"/>
        <v>0</v>
      </c>
      <c r="H123">
        <f t="shared" si="24"/>
        <v>0</v>
      </c>
      <c r="I123">
        <f t="shared" si="25"/>
        <v>0</v>
      </c>
      <c r="J123">
        <f t="shared" si="26"/>
        <v>0</v>
      </c>
      <c r="K123" s="4" t="e">
        <f t="shared" si="27"/>
        <v>#N/A</v>
      </c>
      <c r="L123" t="e">
        <f t="shared" si="30"/>
        <v>#N/A</v>
      </c>
      <c r="M123" s="4" t="e">
        <f t="shared" si="28"/>
        <v>#N/A</v>
      </c>
      <c r="N123" s="4" t="e">
        <f t="shared" si="29"/>
        <v>#N/A</v>
      </c>
    </row>
    <row r="124" spans="1:14">
      <c r="A124">
        <f t="shared" si="17"/>
        <v>0</v>
      </c>
      <c r="B124">
        <f t="shared" si="18"/>
        <v>0</v>
      </c>
      <c r="C124">
        <f t="shared" si="19"/>
        <v>0</v>
      </c>
      <c r="D124">
        <f t="shared" si="20"/>
        <v>0</v>
      </c>
      <c r="E124" t="e">
        <f t="shared" si="21"/>
        <v>#N/A</v>
      </c>
      <c r="F124">
        <f t="shared" si="22"/>
        <v>0</v>
      </c>
      <c r="G124">
        <f t="shared" si="23"/>
        <v>0</v>
      </c>
      <c r="H124">
        <f t="shared" si="24"/>
        <v>0</v>
      </c>
      <c r="I124">
        <f t="shared" si="25"/>
        <v>0</v>
      </c>
      <c r="J124">
        <f t="shared" si="26"/>
        <v>0</v>
      </c>
      <c r="K124" s="4" t="e">
        <f t="shared" si="27"/>
        <v>#N/A</v>
      </c>
      <c r="L124" t="e">
        <f t="shared" si="30"/>
        <v>#N/A</v>
      </c>
      <c r="M124" s="4" t="e">
        <f t="shared" si="28"/>
        <v>#N/A</v>
      </c>
      <c r="N124" s="4" t="e">
        <f t="shared" si="29"/>
        <v>#N/A</v>
      </c>
    </row>
    <row r="125" spans="1:14">
      <c r="A125">
        <f t="shared" si="17"/>
        <v>0</v>
      </c>
      <c r="B125">
        <f t="shared" si="18"/>
        <v>0</v>
      </c>
      <c r="C125">
        <f t="shared" si="19"/>
        <v>0</v>
      </c>
      <c r="D125">
        <f t="shared" si="20"/>
        <v>0</v>
      </c>
      <c r="E125" t="e">
        <f t="shared" si="21"/>
        <v>#N/A</v>
      </c>
      <c r="F125">
        <f t="shared" si="22"/>
        <v>0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f t="shared" si="26"/>
        <v>0</v>
      </c>
      <c r="K125" s="4" t="e">
        <f t="shared" si="27"/>
        <v>#N/A</v>
      </c>
      <c r="L125" t="e">
        <f t="shared" si="30"/>
        <v>#N/A</v>
      </c>
      <c r="M125" s="4" t="e">
        <f t="shared" si="28"/>
        <v>#N/A</v>
      </c>
      <c r="N125" s="4" t="e">
        <f t="shared" si="29"/>
        <v>#N/A</v>
      </c>
    </row>
    <row r="126" spans="1:14">
      <c r="A126">
        <f t="shared" si="17"/>
        <v>0</v>
      </c>
      <c r="B126">
        <f t="shared" si="18"/>
        <v>0</v>
      </c>
      <c r="C126">
        <f t="shared" si="19"/>
        <v>0</v>
      </c>
      <c r="D126">
        <f t="shared" si="20"/>
        <v>0</v>
      </c>
      <c r="E126" t="e">
        <f t="shared" si="21"/>
        <v>#N/A</v>
      </c>
      <c r="F126">
        <f t="shared" si="22"/>
        <v>0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f t="shared" si="26"/>
        <v>0</v>
      </c>
      <c r="K126" s="4" t="e">
        <f t="shared" si="27"/>
        <v>#N/A</v>
      </c>
      <c r="L126" t="e">
        <f t="shared" si="30"/>
        <v>#N/A</v>
      </c>
      <c r="M126" s="4" t="e">
        <f t="shared" si="28"/>
        <v>#N/A</v>
      </c>
      <c r="N126" s="4" t="e">
        <f t="shared" si="29"/>
        <v>#N/A</v>
      </c>
    </row>
    <row r="127" spans="1:14">
      <c r="A127">
        <f t="shared" si="17"/>
        <v>0</v>
      </c>
      <c r="B127">
        <f t="shared" si="18"/>
        <v>0</v>
      </c>
      <c r="C127">
        <f t="shared" si="19"/>
        <v>0</v>
      </c>
      <c r="D127">
        <f t="shared" si="20"/>
        <v>0</v>
      </c>
      <c r="E127" t="e">
        <f t="shared" si="21"/>
        <v>#N/A</v>
      </c>
      <c r="F127">
        <f t="shared" si="22"/>
        <v>0</v>
      </c>
      <c r="G127">
        <f t="shared" si="23"/>
        <v>0</v>
      </c>
      <c r="H127">
        <f t="shared" si="24"/>
        <v>0</v>
      </c>
      <c r="I127">
        <f t="shared" si="25"/>
        <v>0</v>
      </c>
      <c r="J127">
        <f t="shared" si="26"/>
        <v>0</v>
      </c>
      <c r="K127" s="4" t="e">
        <f t="shared" si="27"/>
        <v>#N/A</v>
      </c>
      <c r="L127" t="e">
        <f t="shared" si="30"/>
        <v>#N/A</v>
      </c>
      <c r="M127" s="4" t="e">
        <f t="shared" si="28"/>
        <v>#N/A</v>
      </c>
      <c r="N127" s="4" t="e">
        <f t="shared" si="29"/>
        <v>#N/A</v>
      </c>
    </row>
    <row r="128" spans="1:14">
      <c r="A128">
        <f t="shared" si="17"/>
        <v>0</v>
      </c>
      <c r="B128">
        <f t="shared" si="18"/>
        <v>0</v>
      </c>
      <c r="C128">
        <f t="shared" si="19"/>
        <v>0</v>
      </c>
      <c r="D128">
        <f t="shared" si="20"/>
        <v>0</v>
      </c>
      <c r="E128" t="e">
        <f t="shared" si="21"/>
        <v>#N/A</v>
      </c>
      <c r="F128">
        <f t="shared" si="22"/>
        <v>0</v>
      </c>
      <c r="G128">
        <f t="shared" si="23"/>
        <v>0</v>
      </c>
      <c r="H128">
        <f t="shared" si="24"/>
        <v>0</v>
      </c>
      <c r="I128">
        <f t="shared" si="25"/>
        <v>0</v>
      </c>
      <c r="J128">
        <f t="shared" si="26"/>
        <v>0</v>
      </c>
      <c r="K128" s="4" t="e">
        <f t="shared" si="27"/>
        <v>#N/A</v>
      </c>
      <c r="L128" t="e">
        <f t="shared" si="30"/>
        <v>#N/A</v>
      </c>
      <c r="M128" s="4" t="e">
        <f t="shared" si="28"/>
        <v>#N/A</v>
      </c>
      <c r="N128" s="4" t="e">
        <f t="shared" si="29"/>
        <v>#N/A</v>
      </c>
    </row>
    <row r="129" spans="1:14">
      <c r="A129">
        <f t="shared" si="17"/>
        <v>0</v>
      </c>
      <c r="B129">
        <f t="shared" si="18"/>
        <v>0</v>
      </c>
      <c r="C129">
        <f t="shared" si="19"/>
        <v>0</v>
      </c>
      <c r="D129">
        <f t="shared" si="20"/>
        <v>0</v>
      </c>
      <c r="E129" t="e">
        <f t="shared" si="21"/>
        <v>#N/A</v>
      </c>
      <c r="F129">
        <f t="shared" si="22"/>
        <v>0</v>
      </c>
      <c r="G129">
        <f t="shared" si="23"/>
        <v>0</v>
      </c>
      <c r="H129">
        <f t="shared" si="24"/>
        <v>0</v>
      </c>
      <c r="I129">
        <f t="shared" si="25"/>
        <v>0</v>
      </c>
      <c r="J129">
        <f t="shared" si="26"/>
        <v>0</v>
      </c>
      <c r="K129" s="4" t="e">
        <f t="shared" si="27"/>
        <v>#N/A</v>
      </c>
      <c r="L129" t="e">
        <f t="shared" si="30"/>
        <v>#N/A</v>
      </c>
      <c r="M129" s="4" t="e">
        <f t="shared" si="28"/>
        <v>#N/A</v>
      </c>
      <c r="N129" s="4" t="e">
        <f t="shared" si="29"/>
        <v>#N/A</v>
      </c>
    </row>
    <row r="130" spans="1:14">
      <c r="A130">
        <f t="shared" ref="A130:A193" si="31">bd_campaign</f>
        <v>0</v>
      </c>
      <c r="B130">
        <f t="shared" ref="B130:B193" si="32">bd_site</f>
        <v>0</v>
      </c>
      <c r="C130">
        <f t="shared" ref="C130:C193" si="33">bd_placement</f>
        <v>0</v>
      </c>
      <c r="D130">
        <f t="shared" ref="D130:D193" si="34">bd_placementID</f>
        <v>0</v>
      </c>
      <c r="E130" t="e">
        <f t="shared" ref="E130:E193" si="35">VLOOKUP(CONCATENATE(bd_adtype,"_",bd_creativetype),tabela,2,FALSE)</f>
        <v>#N/A</v>
      </c>
      <c r="F130">
        <f t="shared" ref="F130:F193" si="36">bd_ad</f>
        <v>0</v>
      </c>
      <c r="G130">
        <f t="shared" ref="G130:G193" si="37">bd_adid</f>
        <v>0</v>
      </c>
      <c r="H130">
        <f t="shared" ref="H130:H193" si="38">bd_creativetype</f>
        <v>0</v>
      </c>
      <c r="I130">
        <f t="shared" ref="I130:I193" si="39">bd_impression</f>
        <v>0</v>
      </c>
      <c r="J130">
        <f t="shared" ref="J130:J193" si="40">bd_clicks</f>
        <v>0</v>
      </c>
      <c r="K130" s="4" t="e">
        <f t="shared" ref="K130:K193" si="41">VLOOKUP(E130,tabela,2,FALSE)</f>
        <v>#N/A</v>
      </c>
      <c r="L130" t="e">
        <f t="shared" si="30"/>
        <v>#N/A</v>
      </c>
      <c r="M130" s="4" t="e">
        <f t="shared" si="28"/>
        <v>#N/A</v>
      </c>
      <c r="N130" s="4" t="e">
        <f t="shared" si="29"/>
        <v>#N/A</v>
      </c>
    </row>
    <row r="131" spans="1:14">
      <c r="A131">
        <f t="shared" si="31"/>
        <v>0</v>
      </c>
      <c r="B131">
        <f t="shared" si="32"/>
        <v>0</v>
      </c>
      <c r="C131">
        <f t="shared" si="33"/>
        <v>0</v>
      </c>
      <c r="D131">
        <f t="shared" si="34"/>
        <v>0</v>
      </c>
      <c r="E131" t="e">
        <f t="shared" si="35"/>
        <v>#N/A</v>
      </c>
      <c r="F131">
        <f t="shared" si="36"/>
        <v>0</v>
      </c>
      <c r="G131">
        <f t="shared" si="37"/>
        <v>0</v>
      </c>
      <c r="H131">
        <f t="shared" si="38"/>
        <v>0</v>
      </c>
      <c r="I131">
        <f t="shared" si="39"/>
        <v>0</v>
      </c>
      <c r="J131">
        <f t="shared" si="40"/>
        <v>0</v>
      </c>
      <c r="K131" s="4" t="e">
        <f t="shared" si="41"/>
        <v>#N/A</v>
      </c>
      <c r="L131" t="e">
        <f t="shared" si="30"/>
        <v>#N/A</v>
      </c>
      <c r="M131" s="4" t="e">
        <f t="shared" si="28"/>
        <v>#N/A</v>
      </c>
      <c r="N131" s="4" t="e">
        <f t="shared" si="29"/>
        <v>#N/A</v>
      </c>
    </row>
    <row r="132" spans="1:14">
      <c r="A132">
        <f t="shared" si="31"/>
        <v>0</v>
      </c>
      <c r="B132">
        <f t="shared" si="32"/>
        <v>0</v>
      </c>
      <c r="C132">
        <f t="shared" si="33"/>
        <v>0</v>
      </c>
      <c r="D132">
        <f t="shared" si="34"/>
        <v>0</v>
      </c>
      <c r="E132" t="e">
        <f t="shared" si="35"/>
        <v>#N/A</v>
      </c>
      <c r="F132">
        <f t="shared" si="36"/>
        <v>0</v>
      </c>
      <c r="G132">
        <f t="shared" si="37"/>
        <v>0</v>
      </c>
      <c r="H132">
        <f t="shared" si="38"/>
        <v>0</v>
      </c>
      <c r="I132">
        <f t="shared" si="39"/>
        <v>0</v>
      </c>
      <c r="J132">
        <f t="shared" si="40"/>
        <v>0</v>
      </c>
      <c r="K132" s="4" t="e">
        <f t="shared" si="41"/>
        <v>#N/A</v>
      </c>
      <c r="L132" t="e">
        <f t="shared" si="30"/>
        <v>#N/A</v>
      </c>
      <c r="M132" s="4" t="e">
        <f t="shared" si="28"/>
        <v>#N/A</v>
      </c>
      <c r="N132" s="4" t="e">
        <f t="shared" si="29"/>
        <v>#N/A</v>
      </c>
    </row>
    <row r="133" spans="1:14">
      <c r="A133">
        <f t="shared" si="31"/>
        <v>0</v>
      </c>
      <c r="B133">
        <f t="shared" si="32"/>
        <v>0</v>
      </c>
      <c r="C133">
        <f t="shared" si="33"/>
        <v>0</v>
      </c>
      <c r="D133">
        <f t="shared" si="34"/>
        <v>0</v>
      </c>
      <c r="E133" t="e">
        <f t="shared" si="35"/>
        <v>#N/A</v>
      </c>
      <c r="F133">
        <f t="shared" si="36"/>
        <v>0</v>
      </c>
      <c r="G133">
        <f t="shared" si="37"/>
        <v>0</v>
      </c>
      <c r="H133">
        <f t="shared" si="38"/>
        <v>0</v>
      </c>
      <c r="I133">
        <f t="shared" si="39"/>
        <v>0</v>
      </c>
      <c r="J133">
        <f t="shared" si="40"/>
        <v>0</v>
      </c>
      <c r="K133" s="4" t="e">
        <f t="shared" si="41"/>
        <v>#N/A</v>
      </c>
      <c r="L133" t="e">
        <f t="shared" si="30"/>
        <v>#N/A</v>
      </c>
      <c r="M133" s="4" t="e">
        <f t="shared" si="28"/>
        <v>#N/A</v>
      </c>
      <c r="N133" s="4" t="e">
        <f t="shared" si="29"/>
        <v>#N/A</v>
      </c>
    </row>
    <row r="134" spans="1:14">
      <c r="A134">
        <f t="shared" si="31"/>
        <v>0</v>
      </c>
      <c r="B134">
        <f t="shared" si="32"/>
        <v>0</v>
      </c>
      <c r="C134">
        <f t="shared" si="33"/>
        <v>0</v>
      </c>
      <c r="D134">
        <f t="shared" si="34"/>
        <v>0</v>
      </c>
      <c r="E134" t="e">
        <f t="shared" si="35"/>
        <v>#N/A</v>
      </c>
      <c r="F134">
        <f t="shared" si="36"/>
        <v>0</v>
      </c>
      <c r="G134">
        <f t="shared" si="37"/>
        <v>0</v>
      </c>
      <c r="H134">
        <f t="shared" si="38"/>
        <v>0</v>
      </c>
      <c r="I134">
        <f t="shared" si="39"/>
        <v>0</v>
      </c>
      <c r="J134">
        <f t="shared" si="40"/>
        <v>0</v>
      </c>
      <c r="K134" s="4" t="e">
        <f t="shared" si="41"/>
        <v>#N/A</v>
      </c>
      <c r="L134" t="e">
        <f t="shared" si="30"/>
        <v>#N/A</v>
      </c>
      <c r="M134" s="4" t="e">
        <f t="shared" si="28"/>
        <v>#N/A</v>
      </c>
      <c r="N134" s="4" t="e">
        <f t="shared" si="29"/>
        <v>#N/A</v>
      </c>
    </row>
    <row r="135" spans="1:14">
      <c r="A135">
        <f t="shared" si="31"/>
        <v>0</v>
      </c>
      <c r="B135">
        <f t="shared" si="32"/>
        <v>0</v>
      </c>
      <c r="C135">
        <f t="shared" si="33"/>
        <v>0</v>
      </c>
      <c r="D135">
        <f t="shared" si="34"/>
        <v>0</v>
      </c>
      <c r="E135" t="e">
        <f t="shared" si="35"/>
        <v>#N/A</v>
      </c>
      <c r="F135">
        <f t="shared" si="36"/>
        <v>0</v>
      </c>
      <c r="G135">
        <f t="shared" si="37"/>
        <v>0</v>
      </c>
      <c r="H135">
        <f t="shared" si="38"/>
        <v>0</v>
      </c>
      <c r="I135">
        <f t="shared" si="39"/>
        <v>0</v>
      </c>
      <c r="J135">
        <f t="shared" si="40"/>
        <v>0</v>
      </c>
      <c r="K135" s="4" t="e">
        <f t="shared" si="41"/>
        <v>#N/A</v>
      </c>
      <c r="L135" t="e">
        <f t="shared" si="30"/>
        <v>#N/A</v>
      </c>
      <c r="M135" s="4" t="e">
        <f t="shared" si="28"/>
        <v>#N/A</v>
      </c>
      <c r="N135" s="4" t="e">
        <f t="shared" si="29"/>
        <v>#N/A</v>
      </c>
    </row>
    <row r="136" spans="1:14">
      <c r="A136">
        <f t="shared" si="31"/>
        <v>0</v>
      </c>
      <c r="B136">
        <f t="shared" si="32"/>
        <v>0</v>
      </c>
      <c r="C136">
        <f t="shared" si="33"/>
        <v>0</v>
      </c>
      <c r="D136">
        <f t="shared" si="34"/>
        <v>0</v>
      </c>
      <c r="E136" t="e">
        <f t="shared" si="35"/>
        <v>#N/A</v>
      </c>
      <c r="F136">
        <f t="shared" si="36"/>
        <v>0</v>
      </c>
      <c r="G136">
        <f t="shared" si="37"/>
        <v>0</v>
      </c>
      <c r="H136">
        <f t="shared" si="38"/>
        <v>0</v>
      </c>
      <c r="I136">
        <f t="shared" si="39"/>
        <v>0</v>
      </c>
      <c r="J136">
        <f t="shared" si="40"/>
        <v>0</v>
      </c>
      <c r="K136" s="4" t="e">
        <f t="shared" si="41"/>
        <v>#N/A</v>
      </c>
      <c r="L136" t="e">
        <f t="shared" si="30"/>
        <v>#N/A</v>
      </c>
      <c r="M136" s="4" t="e">
        <f t="shared" si="28"/>
        <v>#N/A</v>
      </c>
      <c r="N136" s="4" t="e">
        <f t="shared" si="29"/>
        <v>#N/A</v>
      </c>
    </row>
    <row r="137" spans="1:14">
      <c r="A137">
        <f t="shared" si="31"/>
        <v>0</v>
      </c>
      <c r="B137">
        <f t="shared" si="32"/>
        <v>0</v>
      </c>
      <c r="C137">
        <f t="shared" si="33"/>
        <v>0</v>
      </c>
      <c r="D137">
        <f t="shared" si="34"/>
        <v>0</v>
      </c>
      <c r="E137" t="e">
        <f t="shared" si="35"/>
        <v>#N/A</v>
      </c>
      <c r="F137">
        <f t="shared" si="36"/>
        <v>0</v>
      </c>
      <c r="G137">
        <f t="shared" si="37"/>
        <v>0</v>
      </c>
      <c r="H137">
        <f t="shared" si="38"/>
        <v>0</v>
      </c>
      <c r="I137">
        <f t="shared" si="39"/>
        <v>0</v>
      </c>
      <c r="J137">
        <f t="shared" si="40"/>
        <v>0</v>
      </c>
      <c r="K137" s="4" t="e">
        <f t="shared" si="41"/>
        <v>#N/A</v>
      </c>
      <c r="L137" t="e">
        <f t="shared" si="30"/>
        <v>#N/A</v>
      </c>
      <c r="M137" s="4" t="e">
        <f t="shared" si="28"/>
        <v>#N/A</v>
      </c>
      <c r="N137" s="4" t="e">
        <f t="shared" si="29"/>
        <v>#N/A</v>
      </c>
    </row>
    <row r="138" spans="1:14">
      <c r="A138">
        <f t="shared" si="31"/>
        <v>0</v>
      </c>
      <c r="B138">
        <f t="shared" si="32"/>
        <v>0</v>
      </c>
      <c r="C138">
        <f t="shared" si="33"/>
        <v>0</v>
      </c>
      <c r="D138">
        <f t="shared" si="34"/>
        <v>0</v>
      </c>
      <c r="E138" t="e">
        <f t="shared" si="35"/>
        <v>#N/A</v>
      </c>
      <c r="F138">
        <f t="shared" si="36"/>
        <v>0</v>
      </c>
      <c r="G138">
        <f t="shared" si="37"/>
        <v>0</v>
      </c>
      <c r="H138">
        <f t="shared" si="38"/>
        <v>0</v>
      </c>
      <c r="I138">
        <f t="shared" si="39"/>
        <v>0</v>
      </c>
      <c r="J138">
        <f t="shared" si="40"/>
        <v>0</v>
      </c>
      <c r="K138" s="4" t="e">
        <f t="shared" si="41"/>
        <v>#N/A</v>
      </c>
      <c r="L138" t="e">
        <f t="shared" si="30"/>
        <v>#N/A</v>
      </c>
      <c r="M138" s="4" t="e">
        <f t="shared" si="28"/>
        <v>#N/A</v>
      </c>
      <c r="N138" s="4" t="e">
        <f t="shared" si="29"/>
        <v>#N/A</v>
      </c>
    </row>
    <row r="139" spans="1:14">
      <c r="A139">
        <f t="shared" si="31"/>
        <v>0</v>
      </c>
      <c r="B139">
        <f t="shared" si="32"/>
        <v>0</v>
      </c>
      <c r="C139">
        <f t="shared" si="33"/>
        <v>0</v>
      </c>
      <c r="D139">
        <f t="shared" si="34"/>
        <v>0</v>
      </c>
      <c r="E139" t="e">
        <f t="shared" si="35"/>
        <v>#N/A</v>
      </c>
      <c r="F139">
        <f t="shared" si="36"/>
        <v>0</v>
      </c>
      <c r="G139">
        <f t="shared" si="37"/>
        <v>0</v>
      </c>
      <c r="H139">
        <f t="shared" si="38"/>
        <v>0</v>
      </c>
      <c r="I139">
        <f t="shared" si="39"/>
        <v>0</v>
      </c>
      <c r="J139">
        <f t="shared" si="40"/>
        <v>0</v>
      </c>
      <c r="K139" s="4" t="e">
        <f t="shared" si="41"/>
        <v>#N/A</v>
      </c>
      <c r="L139" t="e">
        <f t="shared" si="30"/>
        <v>#N/A</v>
      </c>
      <c r="M139" s="4" t="e">
        <f t="shared" si="28"/>
        <v>#N/A</v>
      </c>
      <c r="N139" s="4" t="e">
        <f t="shared" si="29"/>
        <v>#N/A</v>
      </c>
    </row>
    <row r="140" spans="1:14">
      <c r="A140">
        <f t="shared" si="31"/>
        <v>0</v>
      </c>
      <c r="B140">
        <f t="shared" si="32"/>
        <v>0</v>
      </c>
      <c r="C140">
        <f t="shared" si="33"/>
        <v>0</v>
      </c>
      <c r="D140">
        <f t="shared" si="34"/>
        <v>0</v>
      </c>
      <c r="E140" t="e">
        <f t="shared" si="35"/>
        <v>#N/A</v>
      </c>
      <c r="F140">
        <f t="shared" si="36"/>
        <v>0</v>
      </c>
      <c r="G140">
        <f t="shared" si="37"/>
        <v>0</v>
      </c>
      <c r="H140">
        <f t="shared" si="38"/>
        <v>0</v>
      </c>
      <c r="I140">
        <f t="shared" si="39"/>
        <v>0</v>
      </c>
      <c r="J140">
        <f t="shared" si="40"/>
        <v>0</v>
      </c>
      <c r="K140" s="4" t="e">
        <f t="shared" si="41"/>
        <v>#N/A</v>
      </c>
      <c r="L140" t="e">
        <f t="shared" si="30"/>
        <v>#N/A</v>
      </c>
      <c r="M140" s="4" t="e">
        <f t="shared" si="28"/>
        <v>#N/A</v>
      </c>
      <c r="N140" s="4" t="e">
        <f t="shared" si="29"/>
        <v>#N/A</v>
      </c>
    </row>
    <row r="141" spans="1:14">
      <c r="A141">
        <f t="shared" si="31"/>
        <v>0</v>
      </c>
      <c r="B141">
        <f t="shared" si="32"/>
        <v>0</v>
      </c>
      <c r="C141">
        <f t="shared" si="33"/>
        <v>0</v>
      </c>
      <c r="D141">
        <f t="shared" si="34"/>
        <v>0</v>
      </c>
      <c r="E141" t="e">
        <f t="shared" si="35"/>
        <v>#N/A</v>
      </c>
      <c r="F141">
        <f t="shared" si="36"/>
        <v>0</v>
      </c>
      <c r="G141">
        <f t="shared" si="37"/>
        <v>0</v>
      </c>
      <c r="H141">
        <f t="shared" si="38"/>
        <v>0</v>
      </c>
      <c r="I141">
        <f t="shared" si="39"/>
        <v>0</v>
      </c>
      <c r="J141">
        <f t="shared" si="40"/>
        <v>0</v>
      </c>
      <c r="K141" s="4" t="e">
        <f t="shared" si="41"/>
        <v>#N/A</v>
      </c>
      <c r="L141" t="e">
        <f t="shared" si="30"/>
        <v>#N/A</v>
      </c>
      <c r="M141" s="4" t="e">
        <f t="shared" si="28"/>
        <v>#N/A</v>
      </c>
      <c r="N141" s="4" t="e">
        <f t="shared" si="29"/>
        <v>#N/A</v>
      </c>
    </row>
    <row r="142" spans="1:14">
      <c r="A142">
        <f t="shared" si="31"/>
        <v>0</v>
      </c>
      <c r="B142">
        <f t="shared" si="32"/>
        <v>0</v>
      </c>
      <c r="C142">
        <f t="shared" si="33"/>
        <v>0</v>
      </c>
      <c r="D142">
        <f t="shared" si="34"/>
        <v>0</v>
      </c>
      <c r="E142" t="e">
        <f t="shared" si="35"/>
        <v>#N/A</v>
      </c>
      <c r="F142">
        <f t="shared" si="36"/>
        <v>0</v>
      </c>
      <c r="G142">
        <f t="shared" si="37"/>
        <v>0</v>
      </c>
      <c r="H142">
        <f t="shared" si="38"/>
        <v>0</v>
      </c>
      <c r="I142">
        <f t="shared" si="39"/>
        <v>0</v>
      </c>
      <c r="J142">
        <f t="shared" si="40"/>
        <v>0</v>
      </c>
      <c r="K142" s="4" t="e">
        <f t="shared" si="41"/>
        <v>#N/A</v>
      </c>
      <c r="L142" t="e">
        <f t="shared" si="30"/>
        <v>#N/A</v>
      </c>
      <c r="M142" s="4" t="e">
        <f t="shared" si="28"/>
        <v>#N/A</v>
      </c>
      <c r="N142" s="4" t="e">
        <f t="shared" si="29"/>
        <v>#N/A</v>
      </c>
    </row>
    <row r="143" spans="1:14">
      <c r="A143">
        <f t="shared" si="31"/>
        <v>0</v>
      </c>
      <c r="B143">
        <f t="shared" si="32"/>
        <v>0</v>
      </c>
      <c r="C143">
        <f t="shared" si="33"/>
        <v>0</v>
      </c>
      <c r="D143">
        <f t="shared" si="34"/>
        <v>0</v>
      </c>
      <c r="E143" t="e">
        <f t="shared" si="35"/>
        <v>#N/A</v>
      </c>
      <c r="F143">
        <f t="shared" si="36"/>
        <v>0</v>
      </c>
      <c r="G143">
        <f t="shared" si="37"/>
        <v>0</v>
      </c>
      <c r="H143">
        <f t="shared" si="38"/>
        <v>0</v>
      </c>
      <c r="I143">
        <f t="shared" si="39"/>
        <v>0</v>
      </c>
      <c r="J143">
        <f t="shared" si="40"/>
        <v>0</v>
      </c>
      <c r="K143" s="4" t="e">
        <f t="shared" si="41"/>
        <v>#N/A</v>
      </c>
      <c r="L143" t="e">
        <f t="shared" si="30"/>
        <v>#N/A</v>
      </c>
      <c r="M143" s="4" t="e">
        <f t="shared" si="28"/>
        <v>#N/A</v>
      </c>
      <c r="N143" s="4" t="e">
        <f t="shared" si="29"/>
        <v>#N/A</v>
      </c>
    </row>
    <row r="144" spans="1:14">
      <c r="A144">
        <f t="shared" si="31"/>
        <v>0</v>
      </c>
      <c r="B144">
        <f t="shared" si="32"/>
        <v>0</v>
      </c>
      <c r="C144">
        <f t="shared" si="33"/>
        <v>0</v>
      </c>
      <c r="D144">
        <f t="shared" si="34"/>
        <v>0</v>
      </c>
      <c r="E144" t="e">
        <f t="shared" si="35"/>
        <v>#N/A</v>
      </c>
      <c r="F144">
        <f t="shared" si="36"/>
        <v>0</v>
      </c>
      <c r="G144">
        <f t="shared" si="37"/>
        <v>0</v>
      </c>
      <c r="H144">
        <f t="shared" si="38"/>
        <v>0</v>
      </c>
      <c r="I144">
        <f t="shared" si="39"/>
        <v>0</v>
      </c>
      <c r="J144">
        <f t="shared" si="40"/>
        <v>0</v>
      </c>
      <c r="K144" s="4" t="e">
        <f t="shared" si="41"/>
        <v>#N/A</v>
      </c>
      <c r="L144" t="e">
        <f t="shared" si="30"/>
        <v>#N/A</v>
      </c>
      <c r="M144" s="4" t="e">
        <f t="shared" si="28"/>
        <v>#N/A</v>
      </c>
      <c r="N144" s="4" t="e">
        <f t="shared" si="29"/>
        <v>#N/A</v>
      </c>
    </row>
    <row r="145" spans="1:14">
      <c r="A145">
        <f t="shared" si="31"/>
        <v>0</v>
      </c>
      <c r="B145">
        <f t="shared" si="32"/>
        <v>0</v>
      </c>
      <c r="C145">
        <f t="shared" si="33"/>
        <v>0</v>
      </c>
      <c r="D145">
        <f t="shared" si="34"/>
        <v>0</v>
      </c>
      <c r="E145" t="e">
        <f t="shared" si="35"/>
        <v>#N/A</v>
      </c>
      <c r="F145">
        <f t="shared" si="36"/>
        <v>0</v>
      </c>
      <c r="G145">
        <f t="shared" si="37"/>
        <v>0</v>
      </c>
      <c r="H145">
        <f t="shared" si="38"/>
        <v>0</v>
      </c>
      <c r="I145">
        <f t="shared" si="39"/>
        <v>0</v>
      </c>
      <c r="J145">
        <f t="shared" si="40"/>
        <v>0</v>
      </c>
      <c r="K145" s="4" t="e">
        <f t="shared" si="41"/>
        <v>#N/A</v>
      </c>
      <c r="L145" t="e">
        <f t="shared" si="30"/>
        <v>#N/A</v>
      </c>
      <c r="M145" s="4" t="e">
        <f t="shared" si="28"/>
        <v>#N/A</v>
      </c>
      <c r="N145" s="4" t="e">
        <f t="shared" si="29"/>
        <v>#N/A</v>
      </c>
    </row>
    <row r="146" spans="1:14">
      <c r="A146">
        <f t="shared" si="31"/>
        <v>0</v>
      </c>
      <c r="B146">
        <f t="shared" si="32"/>
        <v>0</v>
      </c>
      <c r="C146">
        <f t="shared" si="33"/>
        <v>0</v>
      </c>
      <c r="D146">
        <f t="shared" si="34"/>
        <v>0</v>
      </c>
      <c r="E146" t="e">
        <f t="shared" si="35"/>
        <v>#N/A</v>
      </c>
      <c r="F146">
        <f t="shared" si="36"/>
        <v>0</v>
      </c>
      <c r="G146">
        <f t="shared" si="37"/>
        <v>0</v>
      </c>
      <c r="H146">
        <f t="shared" si="38"/>
        <v>0</v>
      </c>
      <c r="I146">
        <f t="shared" si="39"/>
        <v>0</v>
      </c>
      <c r="J146">
        <f t="shared" si="40"/>
        <v>0</v>
      </c>
      <c r="K146" s="4" t="e">
        <f t="shared" si="41"/>
        <v>#N/A</v>
      </c>
      <c r="L146" t="e">
        <f t="shared" si="30"/>
        <v>#N/A</v>
      </c>
      <c r="M146" s="4" t="e">
        <f t="shared" si="28"/>
        <v>#N/A</v>
      </c>
      <c r="N146" s="4" t="e">
        <f t="shared" si="29"/>
        <v>#N/A</v>
      </c>
    </row>
    <row r="147" spans="1:14">
      <c r="A147">
        <f t="shared" si="31"/>
        <v>0</v>
      </c>
      <c r="B147">
        <f t="shared" si="32"/>
        <v>0</v>
      </c>
      <c r="C147">
        <f t="shared" si="33"/>
        <v>0</v>
      </c>
      <c r="D147">
        <f t="shared" si="34"/>
        <v>0</v>
      </c>
      <c r="E147" t="e">
        <f t="shared" si="35"/>
        <v>#N/A</v>
      </c>
      <c r="F147">
        <f t="shared" si="36"/>
        <v>0</v>
      </c>
      <c r="G147">
        <f t="shared" si="37"/>
        <v>0</v>
      </c>
      <c r="H147">
        <f t="shared" si="38"/>
        <v>0</v>
      </c>
      <c r="I147">
        <f t="shared" si="39"/>
        <v>0</v>
      </c>
      <c r="J147">
        <f t="shared" si="40"/>
        <v>0</v>
      </c>
      <c r="K147" s="4" t="e">
        <f t="shared" si="41"/>
        <v>#N/A</v>
      </c>
      <c r="L147" t="e">
        <f t="shared" si="30"/>
        <v>#N/A</v>
      </c>
      <c r="M147" s="4" t="e">
        <f t="shared" si="28"/>
        <v>#N/A</v>
      </c>
      <c r="N147" s="4" t="e">
        <f t="shared" si="29"/>
        <v>#N/A</v>
      </c>
    </row>
    <row r="148" spans="1:14">
      <c r="A148">
        <f t="shared" si="31"/>
        <v>0</v>
      </c>
      <c r="B148">
        <f t="shared" si="32"/>
        <v>0</v>
      </c>
      <c r="C148">
        <f t="shared" si="33"/>
        <v>0</v>
      </c>
      <c r="D148">
        <f t="shared" si="34"/>
        <v>0</v>
      </c>
      <c r="E148" t="e">
        <f t="shared" si="35"/>
        <v>#N/A</v>
      </c>
      <c r="F148">
        <f t="shared" si="36"/>
        <v>0</v>
      </c>
      <c r="G148">
        <f t="shared" si="37"/>
        <v>0</v>
      </c>
      <c r="H148">
        <f t="shared" si="38"/>
        <v>0</v>
      </c>
      <c r="I148">
        <f t="shared" si="39"/>
        <v>0</v>
      </c>
      <c r="J148">
        <f t="shared" si="40"/>
        <v>0</v>
      </c>
      <c r="K148" s="4" t="e">
        <f t="shared" si="41"/>
        <v>#N/A</v>
      </c>
      <c r="L148" t="e">
        <f t="shared" si="30"/>
        <v>#N/A</v>
      </c>
      <c r="M148" s="4" t="e">
        <f t="shared" si="28"/>
        <v>#N/A</v>
      </c>
      <c r="N148" s="4" t="e">
        <f t="shared" si="29"/>
        <v>#N/A</v>
      </c>
    </row>
    <row r="149" spans="1:14">
      <c r="A149">
        <f t="shared" si="31"/>
        <v>0</v>
      </c>
      <c r="B149">
        <f t="shared" si="32"/>
        <v>0</v>
      </c>
      <c r="C149">
        <f t="shared" si="33"/>
        <v>0</v>
      </c>
      <c r="D149">
        <f t="shared" si="34"/>
        <v>0</v>
      </c>
      <c r="E149" t="e">
        <f t="shared" si="35"/>
        <v>#N/A</v>
      </c>
      <c r="F149">
        <f t="shared" si="36"/>
        <v>0</v>
      </c>
      <c r="G149">
        <f t="shared" si="37"/>
        <v>0</v>
      </c>
      <c r="H149">
        <f t="shared" si="38"/>
        <v>0</v>
      </c>
      <c r="I149">
        <f t="shared" si="39"/>
        <v>0</v>
      </c>
      <c r="J149">
        <f t="shared" si="40"/>
        <v>0</v>
      </c>
      <c r="K149" s="4" t="e">
        <f t="shared" si="41"/>
        <v>#N/A</v>
      </c>
      <c r="L149" t="e">
        <f t="shared" si="30"/>
        <v>#N/A</v>
      </c>
      <c r="M149" s="4" t="e">
        <f t="shared" si="28"/>
        <v>#N/A</v>
      </c>
      <c r="N149" s="4" t="e">
        <f t="shared" si="29"/>
        <v>#N/A</v>
      </c>
    </row>
    <row r="150" spans="1:14">
      <c r="A150">
        <f t="shared" si="31"/>
        <v>0</v>
      </c>
      <c r="B150">
        <f t="shared" si="32"/>
        <v>0</v>
      </c>
      <c r="C150">
        <f t="shared" si="33"/>
        <v>0</v>
      </c>
      <c r="D150">
        <f t="shared" si="34"/>
        <v>0</v>
      </c>
      <c r="E150" t="e">
        <f t="shared" si="35"/>
        <v>#N/A</v>
      </c>
      <c r="F150">
        <f t="shared" si="36"/>
        <v>0</v>
      </c>
      <c r="G150">
        <f t="shared" si="37"/>
        <v>0</v>
      </c>
      <c r="H150">
        <f t="shared" si="38"/>
        <v>0</v>
      </c>
      <c r="I150">
        <f t="shared" si="39"/>
        <v>0</v>
      </c>
      <c r="J150">
        <f t="shared" si="40"/>
        <v>0</v>
      </c>
      <c r="K150" s="4" t="e">
        <f t="shared" si="41"/>
        <v>#N/A</v>
      </c>
      <c r="L150" t="e">
        <f t="shared" si="30"/>
        <v>#N/A</v>
      </c>
      <c r="M150" s="4" t="e">
        <f t="shared" si="28"/>
        <v>#N/A</v>
      </c>
      <c r="N150" s="4" t="e">
        <f t="shared" si="29"/>
        <v>#N/A</v>
      </c>
    </row>
    <row r="151" spans="1:14">
      <c r="A151">
        <f t="shared" si="31"/>
        <v>0</v>
      </c>
      <c r="B151">
        <f t="shared" si="32"/>
        <v>0</v>
      </c>
      <c r="C151">
        <f t="shared" si="33"/>
        <v>0</v>
      </c>
      <c r="D151">
        <f t="shared" si="34"/>
        <v>0</v>
      </c>
      <c r="E151" t="e">
        <f t="shared" si="35"/>
        <v>#N/A</v>
      </c>
      <c r="F151">
        <f t="shared" si="36"/>
        <v>0</v>
      </c>
      <c r="G151">
        <f t="shared" si="37"/>
        <v>0</v>
      </c>
      <c r="H151">
        <f t="shared" si="38"/>
        <v>0</v>
      </c>
      <c r="I151">
        <f t="shared" si="39"/>
        <v>0</v>
      </c>
      <c r="J151">
        <f t="shared" si="40"/>
        <v>0</v>
      </c>
      <c r="K151" s="4" t="e">
        <f t="shared" si="41"/>
        <v>#N/A</v>
      </c>
      <c r="L151" t="e">
        <f t="shared" si="30"/>
        <v>#N/A</v>
      </c>
      <c r="M151" s="4" t="e">
        <f t="shared" si="28"/>
        <v>#N/A</v>
      </c>
      <c r="N151" s="4" t="e">
        <f t="shared" si="29"/>
        <v>#N/A</v>
      </c>
    </row>
    <row r="152" spans="1:14">
      <c r="A152">
        <f t="shared" si="31"/>
        <v>0</v>
      </c>
      <c r="B152">
        <f t="shared" si="32"/>
        <v>0</v>
      </c>
      <c r="C152">
        <f t="shared" si="33"/>
        <v>0</v>
      </c>
      <c r="D152">
        <f t="shared" si="34"/>
        <v>0</v>
      </c>
      <c r="E152" t="e">
        <f t="shared" si="35"/>
        <v>#N/A</v>
      </c>
      <c r="F152">
        <f t="shared" si="36"/>
        <v>0</v>
      </c>
      <c r="G152">
        <f t="shared" si="37"/>
        <v>0</v>
      </c>
      <c r="H152">
        <f t="shared" si="38"/>
        <v>0</v>
      </c>
      <c r="I152">
        <f t="shared" si="39"/>
        <v>0</v>
      </c>
      <c r="J152">
        <f t="shared" si="40"/>
        <v>0</v>
      </c>
      <c r="K152" s="4" t="e">
        <f t="shared" si="41"/>
        <v>#N/A</v>
      </c>
      <c r="L152" t="e">
        <f t="shared" si="30"/>
        <v>#N/A</v>
      </c>
      <c r="M152" s="4" t="e">
        <f t="shared" si="28"/>
        <v>#N/A</v>
      </c>
      <c r="N152" s="4" t="e">
        <f t="shared" si="29"/>
        <v>#N/A</v>
      </c>
    </row>
    <row r="153" spans="1:14">
      <c r="A153">
        <f t="shared" si="31"/>
        <v>0</v>
      </c>
      <c r="B153">
        <f t="shared" si="32"/>
        <v>0</v>
      </c>
      <c r="C153">
        <f t="shared" si="33"/>
        <v>0</v>
      </c>
      <c r="D153">
        <f t="shared" si="34"/>
        <v>0</v>
      </c>
      <c r="E153" t="e">
        <f t="shared" si="35"/>
        <v>#N/A</v>
      </c>
      <c r="F153">
        <f t="shared" si="36"/>
        <v>0</v>
      </c>
      <c r="G153">
        <f t="shared" si="37"/>
        <v>0</v>
      </c>
      <c r="H153">
        <f t="shared" si="38"/>
        <v>0</v>
      </c>
      <c r="I153">
        <f t="shared" si="39"/>
        <v>0</v>
      </c>
      <c r="J153">
        <f t="shared" si="40"/>
        <v>0</v>
      </c>
      <c r="K153" s="4" t="e">
        <f t="shared" si="41"/>
        <v>#N/A</v>
      </c>
      <c r="L153" t="e">
        <f t="shared" si="30"/>
        <v>#N/A</v>
      </c>
      <c r="M153" s="4" t="e">
        <f t="shared" si="28"/>
        <v>#N/A</v>
      </c>
      <c r="N153" s="4" t="e">
        <f t="shared" si="29"/>
        <v>#N/A</v>
      </c>
    </row>
    <row r="154" spans="1:14">
      <c r="A154">
        <f t="shared" si="31"/>
        <v>0</v>
      </c>
      <c r="B154">
        <f t="shared" si="32"/>
        <v>0</v>
      </c>
      <c r="C154">
        <f t="shared" si="33"/>
        <v>0</v>
      </c>
      <c r="D154">
        <f t="shared" si="34"/>
        <v>0</v>
      </c>
      <c r="E154" t="e">
        <f t="shared" si="35"/>
        <v>#N/A</v>
      </c>
      <c r="F154">
        <f t="shared" si="36"/>
        <v>0</v>
      </c>
      <c r="G154">
        <f t="shared" si="37"/>
        <v>0</v>
      </c>
      <c r="H154">
        <f t="shared" si="38"/>
        <v>0</v>
      </c>
      <c r="I154">
        <f t="shared" si="39"/>
        <v>0</v>
      </c>
      <c r="J154">
        <f t="shared" si="40"/>
        <v>0</v>
      </c>
      <c r="K154" s="4" t="e">
        <f t="shared" si="41"/>
        <v>#N/A</v>
      </c>
      <c r="L154" t="e">
        <f t="shared" si="30"/>
        <v>#N/A</v>
      </c>
      <c r="M154" s="4" t="e">
        <f t="shared" si="28"/>
        <v>#N/A</v>
      </c>
      <c r="N154" s="4" t="e">
        <f t="shared" si="29"/>
        <v>#N/A</v>
      </c>
    </row>
    <row r="155" spans="1:14">
      <c r="A155">
        <f t="shared" si="31"/>
        <v>0</v>
      </c>
      <c r="B155">
        <f t="shared" si="32"/>
        <v>0</v>
      </c>
      <c r="C155">
        <f t="shared" si="33"/>
        <v>0</v>
      </c>
      <c r="D155">
        <f t="shared" si="34"/>
        <v>0</v>
      </c>
      <c r="E155" t="e">
        <f t="shared" si="35"/>
        <v>#N/A</v>
      </c>
      <c r="F155">
        <f t="shared" si="36"/>
        <v>0</v>
      </c>
      <c r="G155">
        <f t="shared" si="37"/>
        <v>0</v>
      </c>
      <c r="H155">
        <f t="shared" si="38"/>
        <v>0</v>
      </c>
      <c r="I155">
        <f t="shared" si="39"/>
        <v>0</v>
      </c>
      <c r="J155">
        <f t="shared" si="40"/>
        <v>0</v>
      </c>
      <c r="K155" s="4" t="e">
        <f t="shared" si="41"/>
        <v>#N/A</v>
      </c>
      <c r="L155" t="e">
        <f t="shared" si="30"/>
        <v>#N/A</v>
      </c>
      <c r="M155" s="4" t="e">
        <f t="shared" si="28"/>
        <v>#N/A</v>
      </c>
      <c r="N155" s="4" t="e">
        <f t="shared" si="29"/>
        <v>#N/A</v>
      </c>
    </row>
    <row r="156" spans="1:14">
      <c r="A156">
        <f t="shared" si="31"/>
        <v>0</v>
      </c>
      <c r="B156">
        <f t="shared" si="32"/>
        <v>0</v>
      </c>
      <c r="C156">
        <f t="shared" si="33"/>
        <v>0</v>
      </c>
      <c r="D156">
        <f t="shared" si="34"/>
        <v>0</v>
      </c>
      <c r="E156" t="e">
        <f t="shared" si="35"/>
        <v>#N/A</v>
      </c>
      <c r="F156">
        <f t="shared" si="36"/>
        <v>0</v>
      </c>
      <c r="G156">
        <f t="shared" si="37"/>
        <v>0</v>
      </c>
      <c r="H156">
        <f t="shared" si="38"/>
        <v>0</v>
      </c>
      <c r="I156">
        <f t="shared" si="39"/>
        <v>0</v>
      </c>
      <c r="J156">
        <f t="shared" si="40"/>
        <v>0</v>
      </c>
      <c r="K156" s="4" t="e">
        <f t="shared" si="41"/>
        <v>#N/A</v>
      </c>
      <c r="L156" t="e">
        <f t="shared" si="30"/>
        <v>#N/A</v>
      </c>
      <c r="M156" s="4" t="e">
        <f t="shared" si="28"/>
        <v>#N/A</v>
      </c>
      <c r="N156" s="4" t="e">
        <f t="shared" si="29"/>
        <v>#N/A</v>
      </c>
    </row>
    <row r="157" spans="1:14">
      <c r="A157">
        <f t="shared" si="31"/>
        <v>0</v>
      </c>
      <c r="B157">
        <f t="shared" si="32"/>
        <v>0</v>
      </c>
      <c r="C157">
        <f t="shared" si="33"/>
        <v>0</v>
      </c>
      <c r="D157">
        <f t="shared" si="34"/>
        <v>0</v>
      </c>
      <c r="E157" t="e">
        <f t="shared" si="35"/>
        <v>#N/A</v>
      </c>
      <c r="F157">
        <f t="shared" si="36"/>
        <v>0</v>
      </c>
      <c r="G157">
        <f t="shared" si="37"/>
        <v>0</v>
      </c>
      <c r="H157">
        <f t="shared" si="38"/>
        <v>0</v>
      </c>
      <c r="I157">
        <f t="shared" si="39"/>
        <v>0</v>
      </c>
      <c r="J157">
        <f t="shared" si="40"/>
        <v>0</v>
      </c>
      <c r="K157" s="4" t="e">
        <f t="shared" si="41"/>
        <v>#N/A</v>
      </c>
      <c r="L157" t="e">
        <f t="shared" si="30"/>
        <v>#N/A</v>
      </c>
      <c r="M157" s="4" t="e">
        <f t="shared" si="28"/>
        <v>#N/A</v>
      </c>
      <c r="N157" s="4" t="e">
        <f t="shared" si="29"/>
        <v>#N/A</v>
      </c>
    </row>
    <row r="158" spans="1:14">
      <c r="A158">
        <f t="shared" si="31"/>
        <v>0</v>
      </c>
      <c r="B158">
        <f t="shared" si="32"/>
        <v>0</v>
      </c>
      <c r="C158">
        <f t="shared" si="33"/>
        <v>0</v>
      </c>
      <c r="D158">
        <f t="shared" si="34"/>
        <v>0</v>
      </c>
      <c r="E158" t="e">
        <f t="shared" si="35"/>
        <v>#N/A</v>
      </c>
      <c r="F158">
        <f t="shared" si="36"/>
        <v>0</v>
      </c>
      <c r="G158">
        <f t="shared" si="37"/>
        <v>0</v>
      </c>
      <c r="H158">
        <f t="shared" si="38"/>
        <v>0</v>
      </c>
      <c r="I158">
        <f t="shared" si="39"/>
        <v>0</v>
      </c>
      <c r="J158">
        <f t="shared" si="40"/>
        <v>0</v>
      </c>
      <c r="K158" s="4" t="e">
        <f t="shared" si="41"/>
        <v>#N/A</v>
      </c>
      <c r="L158" t="e">
        <f t="shared" si="30"/>
        <v>#N/A</v>
      </c>
      <c r="M158" s="4" t="e">
        <f t="shared" si="28"/>
        <v>#N/A</v>
      </c>
      <c r="N158" s="4" t="e">
        <f t="shared" si="29"/>
        <v>#N/A</v>
      </c>
    </row>
    <row r="159" spans="1:14">
      <c r="A159">
        <f t="shared" si="31"/>
        <v>0</v>
      </c>
      <c r="B159">
        <f t="shared" si="32"/>
        <v>0</v>
      </c>
      <c r="C159">
        <f t="shared" si="33"/>
        <v>0</v>
      </c>
      <c r="D159">
        <f t="shared" si="34"/>
        <v>0</v>
      </c>
      <c r="E159" t="e">
        <f t="shared" si="35"/>
        <v>#N/A</v>
      </c>
      <c r="F159">
        <f t="shared" si="36"/>
        <v>0</v>
      </c>
      <c r="G159">
        <f t="shared" si="37"/>
        <v>0</v>
      </c>
      <c r="H159">
        <f t="shared" si="38"/>
        <v>0</v>
      </c>
      <c r="I159">
        <f t="shared" si="39"/>
        <v>0</v>
      </c>
      <c r="J159">
        <f t="shared" si="40"/>
        <v>0</v>
      </c>
      <c r="K159" s="4" t="e">
        <f t="shared" si="41"/>
        <v>#N/A</v>
      </c>
      <c r="L159" t="e">
        <f t="shared" si="30"/>
        <v>#N/A</v>
      </c>
      <c r="M159" s="4" t="e">
        <f t="shared" si="28"/>
        <v>#N/A</v>
      </c>
      <c r="N159" s="4" t="e">
        <f t="shared" si="29"/>
        <v>#N/A</v>
      </c>
    </row>
    <row r="160" spans="1:14">
      <c r="A160">
        <f t="shared" si="31"/>
        <v>0</v>
      </c>
      <c r="B160">
        <f t="shared" si="32"/>
        <v>0</v>
      </c>
      <c r="C160">
        <f t="shared" si="33"/>
        <v>0</v>
      </c>
      <c r="D160">
        <f t="shared" si="34"/>
        <v>0</v>
      </c>
      <c r="E160" t="e">
        <f t="shared" si="35"/>
        <v>#N/A</v>
      </c>
      <c r="F160">
        <f t="shared" si="36"/>
        <v>0</v>
      </c>
      <c r="G160">
        <f t="shared" si="37"/>
        <v>0</v>
      </c>
      <c r="H160">
        <f t="shared" si="38"/>
        <v>0</v>
      </c>
      <c r="I160">
        <f t="shared" si="39"/>
        <v>0</v>
      </c>
      <c r="J160">
        <f t="shared" si="40"/>
        <v>0</v>
      </c>
      <c r="K160" s="4" t="e">
        <f t="shared" si="41"/>
        <v>#N/A</v>
      </c>
      <c r="L160" t="e">
        <f t="shared" si="30"/>
        <v>#N/A</v>
      </c>
      <c r="M160" s="4" t="e">
        <f t="shared" si="28"/>
        <v>#N/A</v>
      </c>
      <c r="N160" s="4" t="e">
        <f t="shared" si="29"/>
        <v>#N/A</v>
      </c>
    </row>
    <row r="161" spans="1:14">
      <c r="A161">
        <f t="shared" si="31"/>
        <v>0</v>
      </c>
      <c r="B161">
        <f t="shared" si="32"/>
        <v>0</v>
      </c>
      <c r="C161">
        <f t="shared" si="33"/>
        <v>0</v>
      </c>
      <c r="D161">
        <f t="shared" si="34"/>
        <v>0</v>
      </c>
      <c r="E161" t="e">
        <f t="shared" si="35"/>
        <v>#N/A</v>
      </c>
      <c r="F161">
        <f t="shared" si="36"/>
        <v>0</v>
      </c>
      <c r="G161">
        <f t="shared" si="37"/>
        <v>0</v>
      </c>
      <c r="H161">
        <f t="shared" si="38"/>
        <v>0</v>
      </c>
      <c r="I161">
        <f t="shared" si="39"/>
        <v>0</v>
      </c>
      <c r="J161">
        <f t="shared" si="40"/>
        <v>0</v>
      </c>
      <c r="K161" s="4" t="e">
        <f t="shared" si="41"/>
        <v>#N/A</v>
      </c>
      <c r="L161" t="e">
        <f t="shared" si="30"/>
        <v>#N/A</v>
      </c>
      <c r="M161" s="4" t="e">
        <f t="shared" si="28"/>
        <v>#N/A</v>
      </c>
      <c r="N161" s="4" t="e">
        <f t="shared" si="29"/>
        <v>#N/A</v>
      </c>
    </row>
    <row r="162" spans="1:14">
      <c r="A162">
        <f t="shared" si="31"/>
        <v>0</v>
      </c>
      <c r="B162">
        <f t="shared" si="32"/>
        <v>0</v>
      </c>
      <c r="C162">
        <f t="shared" si="33"/>
        <v>0</v>
      </c>
      <c r="D162">
        <f t="shared" si="34"/>
        <v>0</v>
      </c>
      <c r="E162" t="e">
        <f t="shared" si="35"/>
        <v>#N/A</v>
      </c>
      <c r="F162">
        <f t="shared" si="36"/>
        <v>0</v>
      </c>
      <c r="G162">
        <f t="shared" si="37"/>
        <v>0</v>
      </c>
      <c r="H162">
        <f t="shared" si="38"/>
        <v>0</v>
      </c>
      <c r="I162">
        <f t="shared" si="39"/>
        <v>0</v>
      </c>
      <c r="J162">
        <f t="shared" si="40"/>
        <v>0</v>
      </c>
      <c r="K162" s="4" t="e">
        <f t="shared" si="41"/>
        <v>#N/A</v>
      </c>
      <c r="L162" t="e">
        <f t="shared" si="30"/>
        <v>#N/A</v>
      </c>
      <c r="M162" s="4" t="e">
        <f t="shared" si="28"/>
        <v>#N/A</v>
      </c>
      <c r="N162" s="4" t="e">
        <f t="shared" si="29"/>
        <v>#N/A</v>
      </c>
    </row>
    <row r="163" spans="1:14">
      <c r="A163">
        <f t="shared" si="31"/>
        <v>0</v>
      </c>
      <c r="B163">
        <f t="shared" si="32"/>
        <v>0</v>
      </c>
      <c r="C163">
        <f t="shared" si="33"/>
        <v>0</v>
      </c>
      <c r="D163">
        <f t="shared" si="34"/>
        <v>0</v>
      </c>
      <c r="E163" t="e">
        <f t="shared" si="35"/>
        <v>#N/A</v>
      </c>
      <c r="F163">
        <f t="shared" si="36"/>
        <v>0</v>
      </c>
      <c r="G163">
        <f t="shared" si="37"/>
        <v>0</v>
      </c>
      <c r="H163">
        <f t="shared" si="38"/>
        <v>0</v>
      </c>
      <c r="I163">
        <f t="shared" si="39"/>
        <v>0</v>
      </c>
      <c r="J163">
        <f t="shared" si="40"/>
        <v>0</v>
      </c>
      <c r="K163" s="4" t="e">
        <f t="shared" si="41"/>
        <v>#N/A</v>
      </c>
      <c r="L163" t="e">
        <f t="shared" si="30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>
      <c r="A164">
        <f t="shared" si="31"/>
        <v>0</v>
      </c>
      <c r="B164">
        <f t="shared" si="32"/>
        <v>0</v>
      </c>
      <c r="C164">
        <f t="shared" si="33"/>
        <v>0</v>
      </c>
      <c r="D164">
        <f t="shared" si="34"/>
        <v>0</v>
      </c>
      <c r="E164" t="e">
        <f t="shared" si="35"/>
        <v>#N/A</v>
      </c>
      <c r="F164">
        <f t="shared" si="36"/>
        <v>0</v>
      </c>
      <c r="G164">
        <f t="shared" si="37"/>
        <v>0</v>
      </c>
      <c r="H164">
        <f t="shared" si="38"/>
        <v>0</v>
      </c>
      <c r="I164">
        <f t="shared" si="39"/>
        <v>0</v>
      </c>
      <c r="J164">
        <f t="shared" si="40"/>
        <v>0</v>
      </c>
      <c r="K164" s="4" t="e">
        <f t="shared" si="41"/>
        <v>#N/A</v>
      </c>
      <c r="L164" t="e">
        <f t="shared" si="30"/>
        <v>#N/A</v>
      </c>
      <c r="M164" s="4" t="e">
        <f t="shared" si="42"/>
        <v>#N/A</v>
      </c>
      <c r="N164" s="4" t="e">
        <f t="shared" si="43"/>
        <v>#N/A</v>
      </c>
    </row>
    <row r="165" spans="1:14">
      <c r="A165">
        <f t="shared" si="31"/>
        <v>0</v>
      </c>
      <c r="B165">
        <f t="shared" si="32"/>
        <v>0</v>
      </c>
      <c r="C165">
        <f t="shared" si="33"/>
        <v>0</v>
      </c>
      <c r="D165">
        <f t="shared" si="34"/>
        <v>0</v>
      </c>
      <c r="E165" t="e">
        <f t="shared" si="35"/>
        <v>#N/A</v>
      </c>
      <c r="F165">
        <f t="shared" si="36"/>
        <v>0</v>
      </c>
      <c r="G165">
        <f t="shared" si="37"/>
        <v>0</v>
      </c>
      <c r="H165">
        <f t="shared" si="38"/>
        <v>0</v>
      </c>
      <c r="I165">
        <f t="shared" si="39"/>
        <v>0</v>
      </c>
      <c r="J165">
        <f t="shared" si="40"/>
        <v>0</v>
      </c>
      <c r="K165" s="4" t="e">
        <f t="shared" si="41"/>
        <v>#N/A</v>
      </c>
      <c r="L165" t="e">
        <f t="shared" si="30"/>
        <v>#N/A</v>
      </c>
      <c r="M165" s="4" t="e">
        <f t="shared" si="42"/>
        <v>#N/A</v>
      </c>
      <c r="N165" s="4" t="e">
        <f t="shared" si="43"/>
        <v>#N/A</v>
      </c>
    </row>
    <row r="166" spans="1:14">
      <c r="A166">
        <f t="shared" si="31"/>
        <v>0</v>
      </c>
      <c r="B166">
        <f t="shared" si="32"/>
        <v>0</v>
      </c>
      <c r="C166">
        <f t="shared" si="33"/>
        <v>0</v>
      </c>
      <c r="D166">
        <f t="shared" si="34"/>
        <v>0</v>
      </c>
      <c r="E166" t="e">
        <f t="shared" si="35"/>
        <v>#N/A</v>
      </c>
      <c r="F166">
        <f t="shared" si="36"/>
        <v>0</v>
      </c>
      <c r="G166">
        <f t="shared" si="37"/>
        <v>0</v>
      </c>
      <c r="H166">
        <f t="shared" si="38"/>
        <v>0</v>
      </c>
      <c r="I166">
        <f t="shared" si="39"/>
        <v>0</v>
      </c>
      <c r="J166">
        <f t="shared" si="40"/>
        <v>0</v>
      </c>
      <c r="K166" s="4" t="e">
        <f t="shared" si="41"/>
        <v>#N/A</v>
      </c>
      <c r="L166" t="e">
        <f t="shared" si="30"/>
        <v>#N/A</v>
      </c>
      <c r="M166" s="4" t="e">
        <f t="shared" si="42"/>
        <v>#N/A</v>
      </c>
      <c r="N166" s="4" t="e">
        <f t="shared" si="43"/>
        <v>#N/A</v>
      </c>
    </row>
    <row r="167" spans="1:14">
      <c r="A167">
        <f t="shared" si="31"/>
        <v>0</v>
      </c>
      <c r="B167">
        <f t="shared" si="32"/>
        <v>0</v>
      </c>
      <c r="C167">
        <f t="shared" si="33"/>
        <v>0</v>
      </c>
      <c r="D167">
        <f t="shared" si="34"/>
        <v>0</v>
      </c>
      <c r="E167" t="e">
        <f t="shared" si="35"/>
        <v>#N/A</v>
      </c>
      <c r="F167">
        <f t="shared" si="36"/>
        <v>0</v>
      </c>
      <c r="G167">
        <f t="shared" si="37"/>
        <v>0</v>
      </c>
      <c r="H167">
        <f t="shared" si="38"/>
        <v>0</v>
      </c>
      <c r="I167">
        <f t="shared" si="39"/>
        <v>0</v>
      </c>
      <c r="J167">
        <f t="shared" si="40"/>
        <v>0</v>
      </c>
      <c r="K167" s="4" t="e">
        <f t="shared" si="41"/>
        <v>#N/A</v>
      </c>
      <c r="L167" t="e">
        <f t="shared" si="30"/>
        <v>#N/A</v>
      </c>
      <c r="M167" s="4" t="e">
        <f t="shared" si="42"/>
        <v>#N/A</v>
      </c>
      <c r="N167" s="4" t="e">
        <f t="shared" si="43"/>
        <v>#N/A</v>
      </c>
    </row>
    <row r="168" spans="1:14">
      <c r="A168">
        <f t="shared" si="31"/>
        <v>0</v>
      </c>
      <c r="B168">
        <f t="shared" si="32"/>
        <v>0</v>
      </c>
      <c r="C168">
        <f t="shared" si="33"/>
        <v>0</v>
      </c>
      <c r="D168">
        <f t="shared" si="34"/>
        <v>0</v>
      </c>
      <c r="E168" t="e">
        <f t="shared" si="35"/>
        <v>#N/A</v>
      </c>
      <c r="F168">
        <f t="shared" si="36"/>
        <v>0</v>
      </c>
      <c r="G168">
        <f t="shared" si="37"/>
        <v>0</v>
      </c>
      <c r="H168">
        <f t="shared" si="38"/>
        <v>0</v>
      </c>
      <c r="I168">
        <f t="shared" si="39"/>
        <v>0</v>
      </c>
      <c r="J168">
        <f t="shared" si="40"/>
        <v>0</v>
      </c>
      <c r="K168" s="4" t="e">
        <f t="shared" si="41"/>
        <v>#N/A</v>
      </c>
      <c r="L168" t="e">
        <f t="shared" si="30"/>
        <v>#N/A</v>
      </c>
      <c r="M168" s="4" t="e">
        <f t="shared" si="42"/>
        <v>#N/A</v>
      </c>
      <c r="N168" s="4" t="e">
        <f t="shared" si="43"/>
        <v>#N/A</v>
      </c>
    </row>
    <row r="169" spans="1:14">
      <c r="A169">
        <f t="shared" si="31"/>
        <v>0</v>
      </c>
      <c r="B169">
        <f t="shared" si="32"/>
        <v>0</v>
      </c>
      <c r="C169">
        <f t="shared" si="33"/>
        <v>0</v>
      </c>
      <c r="D169">
        <f t="shared" si="34"/>
        <v>0</v>
      </c>
      <c r="E169" t="e">
        <f t="shared" si="35"/>
        <v>#N/A</v>
      </c>
      <c r="F169">
        <f t="shared" si="36"/>
        <v>0</v>
      </c>
      <c r="G169">
        <f t="shared" si="37"/>
        <v>0</v>
      </c>
      <c r="H169">
        <f t="shared" si="38"/>
        <v>0</v>
      </c>
      <c r="I169">
        <f t="shared" si="39"/>
        <v>0</v>
      </c>
      <c r="J169">
        <f t="shared" si="40"/>
        <v>0</v>
      </c>
      <c r="K169" s="4" t="e">
        <f t="shared" si="41"/>
        <v>#N/A</v>
      </c>
      <c r="L169" t="e">
        <f t="shared" si="30"/>
        <v>#N/A</v>
      </c>
      <c r="M169" s="4" t="e">
        <f t="shared" si="42"/>
        <v>#N/A</v>
      </c>
      <c r="N169" s="4" t="e">
        <f t="shared" si="43"/>
        <v>#N/A</v>
      </c>
    </row>
    <row r="170" spans="1:14">
      <c r="A170">
        <f t="shared" si="31"/>
        <v>0</v>
      </c>
      <c r="B170">
        <f t="shared" si="32"/>
        <v>0</v>
      </c>
      <c r="C170">
        <f t="shared" si="33"/>
        <v>0</v>
      </c>
      <c r="D170">
        <f t="shared" si="34"/>
        <v>0</v>
      </c>
      <c r="E170" t="e">
        <f t="shared" si="35"/>
        <v>#N/A</v>
      </c>
      <c r="F170">
        <f t="shared" si="36"/>
        <v>0</v>
      </c>
      <c r="G170">
        <f t="shared" si="37"/>
        <v>0</v>
      </c>
      <c r="H170">
        <f t="shared" si="38"/>
        <v>0</v>
      </c>
      <c r="I170">
        <f t="shared" si="39"/>
        <v>0</v>
      </c>
      <c r="J170">
        <f t="shared" si="40"/>
        <v>0</v>
      </c>
      <c r="K170" s="4" t="e">
        <f t="shared" si="41"/>
        <v>#N/A</v>
      </c>
      <c r="L170" t="e">
        <f t="shared" si="30"/>
        <v>#N/A</v>
      </c>
      <c r="M170" s="4" t="e">
        <f t="shared" si="42"/>
        <v>#N/A</v>
      </c>
      <c r="N170" s="4" t="e">
        <f t="shared" si="43"/>
        <v>#N/A</v>
      </c>
    </row>
    <row r="171" spans="1:14">
      <c r="A171">
        <f t="shared" si="31"/>
        <v>0</v>
      </c>
      <c r="B171">
        <f t="shared" si="32"/>
        <v>0</v>
      </c>
      <c r="C171">
        <f t="shared" si="33"/>
        <v>0</v>
      </c>
      <c r="D171">
        <f t="shared" si="34"/>
        <v>0</v>
      </c>
      <c r="E171" t="e">
        <f t="shared" si="35"/>
        <v>#N/A</v>
      </c>
      <c r="F171">
        <f t="shared" si="36"/>
        <v>0</v>
      </c>
      <c r="G171">
        <f t="shared" si="37"/>
        <v>0</v>
      </c>
      <c r="H171">
        <f t="shared" si="38"/>
        <v>0</v>
      </c>
      <c r="I171">
        <f t="shared" si="39"/>
        <v>0</v>
      </c>
      <c r="J171">
        <f t="shared" si="40"/>
        <v>0</v>
      </c>
      <c r="K171" s="4" t="e">
        <f t="shared" si="41"/>
        <v>#N/A</v>
      </c>
      <c r="L171" t="e">
        <f t="shared" si="30"/>
        <v>#N/A</v>
      </c>
      <c r="M171" s="4" t="e">
        <f t="shared" si="42"/>
        <v>#N/A</v>
      </c>
      <c r="N171" s="4" t="e">
        <f t="shared" si="43"/>
        <v>#N/A</v>
      </c>
    </row>
    <row r="172" spans="1:14">
      <c r="A172">
        <f t="shared" si="31"/>
        <v>0</v>
      </c>
      <c r="B172">
        <f t="shared" si="32"/>
        <v>0</v>
      </c>
      <c r="C172">
        <f t="shared" si="33"/>
        <v>0</v>
      </c>
      <c r="D172">
        <f t="shared" si="34"/>
        <v>0</v>
      </c>
      <c r="E172" t="e">
        <f t="shared" si="35"/>
        <v>#N/A</v>
      </c>
      <c r="F172">
        <f t="shared" si="36"/>
        <v>0</v>
      </c>
      <c r="G172">
        <f t="shared" si="37"/>
        <v>0</v>
      </c>
      <c r="H172">
        <f t="shared" si="38"/>
        <v>0</v>
      </c>
      <c r="I172">
        <f t="shared" si="39"/>
        <v>0</v>
      </c>
      <c r="J172">
        <f t="shared" si="40"/>
        <v>0</v>
      </c>
      <c r="K172" s="4" t="e">
        <f t="shared" si="41"/>
        <v>#N/A</v>
      </c>
      <c r="L172" t="e">
        <f t="shared" ref="L172:L235" si="44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>
      <c r="A173">
        <f t="shared" si="31"/>
        <v>0</v>
      </c>
      <c r="B173">
        <f t="shared" si="32"/>
        <v>0</v>
      </c>
      <c r="C173">
        <f t="shared" si="33"/>
        <v>0</v>
      </c>
      <c r="D173">
        <f t="shared" si="34"/>
        <v>0</v>
      </c>
      <c r="E173" t="e">
        <f t="shared" si="35"/>
        <v>#N/A</v>
      </c>
      <c r="F173">
        <f t="shared" si="36"/>
        <v>0</v>
      </c>
      <c r="G173">
        <f t="shared" si="37"/>
        <v>0</v>
      </c>
      <c r="H173">
        <f t="shared" si="38"/>
        <v>0</v>
      </c>
      <c r="I173">
        <f t="shared" si="39"/>
        <v>0</v>
      </c>
      <c r="J173">
        <f t="shared" si="40"/>
        <v>0</v>
      </c>
      <c r="K173" s="4" t="e">
        <f t="shared" si="41"/>
        <v>#N/A</v>
      </c>
      <c r="L173" t="e">
        <f t="shared" si="44"/>
        <v>#N/A</v>
      </c>
      <c r="M173" s="4" t="e">
        <f t="shared" si="42"/>
        <v>#N/A</v>
      </c>
      <c r="N173" s="4" t="e">
        <f t="shared" si="43"/>
        <v>#N/A</v>
      </c>
    </row>
    <row r="174" spans="1:14">
      <c r="A174">
        <f t="shared" si="31"/>
        <v>0</v>
      </c>
      <c r="B174">
        <f t="shared" si="32"/>
        <v>0</v>
      </c>
      <c r="C174">
        <f t="shared" si="33"/>
        <v>0</v>
      </c>
      <c r="D174">
        <f t="shared" si="34"/>
        <v>0</v>
      </c>
      <c r="E174" t="e">
        <f t="shared" si="35"/>
        <v>#N/A</v>
      </c>
      <c r="F174">
        <f t="shared" si="36"/>
        <v>0</v>
      </c>
      <c r="G174">
        <f t="shared" si="37"/>
        <v>0</v>
      </c>
      <c r="H174">
        <f t="shared" si="38"/>
        <v>0</v>
      </c>
      <c r="I174">
        <f t="shared" si="39"/>
        <v>0</v>
      </c>
      <c r="J174">
        <f t="shared" si="40"/>
        <v>0</v>
      </c>
      <c r="K174" s="4" t="e">
        <f t="shared" si="41"/>
        <v>#N/A</v>
      </c>
      <c r="L174" t="e">
        <f t="shared" si="44"/>
        <v>#N/A</v>
      </c>
      <c r="M174" s="4" t="e">
        <f t="shared" si="42"/>
        <v>#N/A</v>
      </c>
      <c r="N174" s="4" t="e">
        <f t="shared" si="43"/>
        <v>#N/A</v>
      </c>
    </row>
    <row r="175" spans="1:14">
      <c r="A175">
        <f t="shared" si="31"/>
        <v>0</v>
      </c>
      <c r="B175">
        <f t="shared" si="32"/>
        <v>0</v>
      </c>
      <c r="C175">
        <f t="shared" si="33"/>
        <v>0</v>
      </c>
      <c r="D175">
        <f t="shared" si="34"/>
        <v>0</v>
      </c>
      <c r="E175" t="e">
        <f t="shared" si="35"/>
        <v>#N/A</v>
      </c>
      <c r="F175">
        <f t="shared" si="36"/>
        <v>0</v>
      </c>
      <c r="G175">
        <f t="shared" si="37"/>
        <v>0</v>
      </c>
      <c r="H175">
        <f t="shared" si="38"/>
        <v>0</v>
      </c>
      <c r="I175">
        <f t="shared" si="39"/>
        <v>0</v>
      </c>
      <c r="J175">
        <f t="shared" si="40"/>
        <v>0</v>
      </c>
      <c r="K175" s="4" t="e">
        <f t="shared" si="41"/>
        <v>#N/A</v>
      </c>
      <c r="L175" t="e">
        <f t="shared" si="44"/>
        <v>#N/A</v>
      </c>
      <c r="M175" s="4" t="e">
        <f t="shared" si="42"/>
        <v>#N/A</v>
      </c>
      <c r="N175" s="4" t="e">
        <f t="shared" si="43"/>
        <v>#N/A</v>
      </c>
    </row>
    <row r="176" spans="1:14">
      <c r="A176">
        <f t="shared" si="31"/>
        <v>0</v>
      </c>
      <c r="B176">
        <f t="shared" si="32"/>
        <v>0</v>
      </c>
      <c r="C176">
        <f t="shared" si="33"/>
        <v>0</v>
      </c>
      <c r="D176">
        <f t="shared" si="34"/>
        <v>0</v>
      </c>
      <c r="E176" t="e">
        <f t="shared" si="35"/>
        <v>#N/A</v>
      </c>
      <c r="F176">
        <f t="shared" si="36"/>
        <v>0</v>
      </c>
      <c r="G176">
        <f t="shared" si="37"/>
        <v>0</v>
      </c>
      <c r="H176">
        <f t="shared" si="38"/>
        <v>0</v>
      </c>
      <c r="I176">
        <f t="shared" si="39"/>
        <v>0</v>
      </c>
      <c r="J176">
        <f t="shared" si="40"/>
        <v>0</v>
      </c>
      <c r="K176" s="4" t="e">
        <f t="shared" si="41"/>
        <v>#N/A</v>
      </c>
      <c r="L176" t="e">
        <f t="shared" si="44"/>
        <v>#N/A</v>
      </c>
      <c r="M176" s="4" t="e">
        <f t="shared" si="42"/>
        <v>#N/A</v>
      </c>
      <c r="N176" s="4" t="e">
        <f t="shared" si="43"/>
        <v>#N/A</v>
      </c>
    </row>
    <row r="177" spans="1:14">
      <c r="A177">
        <f t="shared" si="31"/>
        <v>0</v>
      </c>
      <c r="B177">
        <f t="shared" si="32"/>
        <v>0</v>
      </c>
      <c r="C177">
        <f t="shared" si="33"/>
        <v>0</v>
      </c>
      <c r="D177">
        <f t="shared" si="34"/>
        <v>0</v>
      </c>
      <c r="E177" t="e">
        <f t="shared" si="35"/>
        <v>#N/A</v>
      </c>
      <c r="F177">
        <f t="shared" si="36"/>
        <v>0</v>
      </c>
      <c r="G177">
        <f t="shared" si="37"/>
        <v>0</v>
      </c>
      <c r="H177">
        <f t="shared" si="38"/>
        <v>0</v>
      </c>
      <c r="I177">
        <f t="shared" si="39"/>
        <v>0</v>
      </c>
      <c r="J177">
        <f t="shared" si="40"/>
        <v>0</v>
      </c>
      <c r="K177" s="4" t="e">
        <f t="shared" si="41"/>
        <v>#N/A</v>
      </c>
      <c r="L177" t="e">
        <f t="shared" si="44"/>
        <v>#N/A</v>
      </c>
      <c r="M177" s="4" t="e">
        <f t="shared" si="42"/>
        <v>#N/A</v>
      </c>
      <c r="N177" s="4" t="e">
        <f t="shared" si="43"/>
        <v>#N/A</v>
      </c>
    </row>
    <row r="178" spans="1:14">
      <c r="A178">
        <f t="shared" si="31"/>
        <v>0</v>
      </c>
      <c r="B178">
        <f t="shared" si="32"/>
        <v>0</v>
      </c>
      <c r="C178">
        <f t="shared" si="33"/>
        <v>0</v>
      </c>
      <c r="D178">
        <f t="shared" si="34"/>
        <v>0</v>
      </c>
      <c r="E178" t="e">
        <f t="shared" si="35"/>
        <v>#N/A</v>
      </c>
      <c r="F178">
        <f t="shared" si="36"/>
        <v>0</v>
      </c>
      <c r="G178">
        <f t="shared" si="37"/>
        <v>0</v>
      </c>
      <c r="H178">
        <f t="shared" si="38"/>
        <v>0</v>
      </c>
      <c r="I178">
        <f t="shared" si="39"/>
        <v>0</v>
      </c>
      <c r="J178">
        <f t="shared" si="40"/>
        <v>0</v>
      </c>
      <c r="K178" s="4" t="e">
        <f t="shared" si="41"/>
        <v>#N/A</v>
      </c>
      <c r="L178" t="e">
        <f t="shared" si="44"/>
        <v>#N/A</v>
      </c>
      <c r="M178" s="4" t="e">
        <f t="shared" si="42"/>
        <v>#N/A</v>
      </c>
      <c r="N178" s="4" t="e">
        <f t="shared" si="43"/>
        <v>#N/A</v>
      </c>
    </row>
    <row r="179" spans="1:14">
      <c r="A179">
        <f t="shared" si="31"/>
        <v>0</v>
      </c>
      <c r="B179">
        <f t="shared" si="32"/>
        <v>0</v>
      </c>
      <c r="C179">
        <f t="shared" si="33"/>
        <v>0</v>
      </c>
      <c r="D179">
        <f t="shared" si="34"/>
        <v>0</v>
      </c>
      <c r="E179" t="e">
        <f t="shared" si="35"/>
        <v>#N/A</v>
      </c>
      <c r="F179">
        <f t="shared" si="36"/>
        <v>0</v>
      </c>
      <c r="G179">
        <f t="shared" si="37"/>
        <v>0</v>
      </c>
      <c r="H179">
        <f t="shared" si="38"/>
        <v>0</v>
      </c>
      <c r="I179">
        <f t="shared" si="39"/>
        <v>0</v>
      </c>
      <c r="J179">
        <f t="shared" si="40"/>
        <v>0</v>
      </c>
      <c r="K179" s="4" t="e">
        <f t="shared" si="41"/>
        <v>#N/A</v>
      </c>
      <c r="L179" t="e">
        <f t="shared" si="44"/>
        <v>#N/A</v>
      </c>
      <c r="M179" s="4" t="e">
        <f t="shared" si="42"/>
        <v>#N/A</v>
      </c>
      <c r="N179" s="4" t="e">
        <f t="shared" si="43"/>
        <v>#N/A</v>
      </c>
    </row>
    <row r="180" spans="1:14">
      <c r="A180">
        <f t="shared" si="31"/>
        <v>0</v>
      </c>
      <c r="B180">
        <f t="shared" si="32"/>
        <v>0</v>
      </c>
      <c r="C180">
        <f t="shared" si="33"/>
        <v>0</v>
      </c>
      <c r="D180">
        <f t="shared" si="34"/>
        <v>0</v>
      </c>
      <c r="E180" t="e">
        <f t="shared" si="35"/>
        <v>#N/A</v>
      </c>
      <c r="F180">
        <f t="shared" si="36"/>
        <v>0</v>
      </c>
      <c r="G180">
        <f t="shared" si="37"/>
        <v>0</v>
      </c>
      <c r="H180">
        <f t="shared" si="38"/>
        <v>0</v>
      </c>
      <c r="I180">
        <f t="shared" si="39"/>
        <v>0</v>
      </c>
      <c r="J180">
        <f t="shared" si="40"/>
        <v>0</v>
      </c>
      <c r="K180" s="4" t="e">
        <f t="shared" si="41"/>
        <v>#N/A</v>
      </c>
      <c r="L180" t="e">
        <f t="shared" si="44"/>
        <v>#N/A</v>
      </c>
      <c r="M180" s="4" t="e">
        <f t="shared" si="42"/>
        <v>#N/A</v>
      </c>
      <c r="N180" s="4" t="e">
        <f t="shared" si="43"/>
        <v>#N/A</v>
      </c>
    </row>
    <row r="181" spans="1:14">
      <c r="A181">
        <f t="shared" si="31"/>
        <v>0</v>
      </c>
      <c r="B181">
        <f t="shared" si="32"/>
        <v>0</v>
      </c>
      <c r="C181">
        <f t="shared" si="33"/>
        <v>0</v>
      </c>
      <c r="D181">
        <f t="shared" si="34"/>
        <v>0</v>
      </c>
      <c r="E181" t="e">
        <f t="shared" si="35"/>
        <v>#N/A</v>
      </c>
      <c r="F181">
        <f t="shared" si="36"/>
        <v>0</v>
      </c>
      <c r="G181">
        <f t="shared" si="37"/>
        <v>0</v>
      </c>
      <c r="H181">
        <f t="shared" si="38"/>
        <v>0</v>
      </c>
      <c r="I181">
        <f t="shared" si="39"/>
        <v>0</v>
      </c>
      <c r="J181">
        <f t="shared" si="40"/>
        <v>0</v>
      </c>
      <c r="K181" s="4" t="e">
        <f t="shared" si="41"/>
        <v>#N/A</v>
      </c>
      <c r="L181" t="e">
        <f t="shared" si="44"/>
        <v>#N/A</v>
      </c>
      <c r="M181" s="4" t="e">
        <f t="shared" si="42"/>
        <v>#N/A</v>
      </c>
      <c r="N181" s="4" t="e">
        <f t="shared" si="43"/>
        <v>#N/A</v>
      </c>
    </row>
    <row r="182" spans="1:14">
      <c r="A182">
        <f t="shared" si="31"/>
        <v>0</v>
      </c>
      <c r="B182">
        <f t="shared" si="32"/>
        <v>0</v>
      </c>
      <c r="C182">
        <f t="shared" si="33"/>
        <v>0</v>
      </c>
      <c r="D182">
        <f t="shared" si="34"/>
        <v>0</v>
      </c>
      <c r="E182" t="e">
        <f t="shared" si="35"/>
        <v>#N/A</v>
      </c>
      <c r="F182">
        <f t="shared" si="36"/>
        <v>0</v>
      </c>
      <c r="G182">
        <f t="shared" si="37"/>
        <v>0</v>
      </c>
      <c r="H182">
        <f t="shared" si="38"/>
        <v>0</v>
      </c>
      <c r="I182">
        <f t="shared" si="39"/>
        <v>0</v>
      </c>
      <c r="J182">
        <f t="shared" si="40"/>
        <v>0</v>
      </c>
      <c r="K182" s="4" t="e">
        <f t="shared" si="41"/>
        <v>#N/A</v>
      </c>
      <c r="L182" t="e">
        <f t="shared" si="44"/>
        <v>#N/A</v>
      </c>
      <c r="M182" s="4" t="e">
        <f t="shared" si="42"/>
        <v>#N/A</v>
      </c>
      <c r="N182" s="4" t="e">
        <f t="shared" si="43"/>
        <v>#N/A</v>
      </c>
    </row>
    <row r="183" spans="1:14">
      <c r="A183">
        <f t="shared" si="31"/>
        <v>0</v>
      </c>
      <c r="B183">
        <f t="shared" si="32"/>
        <v>0</v>
      </c>
      <c r="C183">
        <f t="shared" si="33"/>
        <v>0</v>
      </c>
      <c r="D183">
        <f t="shared" si="34"/>
        <v>0</v>
      </c>
      <c r="E183" t="e">
        <f t="shared" si="35"/>
        <v>#N/A</v>
      </c>
      <c r="F183">
        <f t="shared" si="36"/>
        <v>0</v>
      </c>
      <c r="G183">
        <f t="shared" si="37"/>
        <v>0</v>
      </c>
      <c r="H183">
        <f t="shared" si="38"/>
        <v>0</v>
      </c>
      <c r="I183">
        <f t="shared" si="39"/>
        <v>0</v>
      </c>
      <c r="J183">
        <f t="shared" si="40"/>
        <v>0</v>
      </c>
      <c r="K183" s="4" t="e">
        <f t="shared" si="41"/>
        <v>#N/A</v>
      </c>
      <c r="L183" t="e">
        <f t="shared" si="44"/>
        <v>#N/A</v>
      </c>
      <c r="M183" s="4" t="e">
        <f t="shared" si="42"/>
        <v>#N/A</v>
      </c>
      <c r="N183" s="4" t="e">
        <f t="shared" si="43"/>
        <v>#N/A</v>
      </c>
    </row>
    <row r="184" spans="1:14">
      <c r="A184">
        <f t="shared" si="31"/>
        <v>0</v>
      </c>
      <c r="B184">
        <f t="shared" si="32"/>
        <v>0</v>
      </c>
      <c r="C184">
        <f t="shared" si="33"/>
        <v>0</v>
      </c>
      <c r="D184">
        <f t="shared" si="34"/>
        <v>0</v>
      </c>
      <c r="E184" t="e">
        <f t="shared" si="35"/>
        <v>#N/A</v>
      </c>
      <c r="F184">
        <f t="shared" si="36"/>
        <v>0</v>
      </c>
      <c r="G184">
        <f t="shared" si="37"/>
        <v>0</v>
      </c>
      <c r="H184">
        <f t="shared" si="38"/>
        <v>0</v>
      </c>
      <c r="I184">
        <f t="shared" si="39"/>
        <v>0</v>
      </c>
      <c r="J184">
        <f t="shared" si="40"/>
        <v>0</v>
      </c>
      <c r="K184" s="4" t="e">
        <f t="shared" si="41"/>
        <v>#N/A</v>
      </c>
      <c r="L184" t="e">
        <f t="shared" si="44"/>
        <v>#N/A</v>
      </c>
      <c r="M184" s="4" t="e">
        <f t="shared" si="42"/>
        <v>#N/A</v>
      </c>
      <c r="N184" s="4" t="e">
        <f t="shared" si="43"/>
        <v>#N/A</v>
      </c>
    </row>
    <row r="185" spans="1:14">
      <c r="A185">
        <f t="shared" si="31"/>
        <v>0</v>
      </c>
      <c r="B185">
        <f t="shared" si="32"/>
        <v>0</v>
      </c>
      <c r="C185">
        <f t="shared" si="33"/>
        <v>0</v>
      </c>
      <c r="D185">
        <f t="shared" si="34"/>
        <v>0</v>
      </c>
      <c r="E185" t="e">
        <f t="shared" si="35"/>
        <v>#N/A</v>
      </c>
      <c r="F185">
        <f t="shared" si="36"/>
        <v>0</v>
      </c>
      <c r="G185">
        <f t="shared" si="37"/>
        <v>0</v>
      </c>
      <c r="H185">
        <f t="shared" si="38"/>
        <v>0</v>
      </c>
      <c r="I185">
        <f t="shared" si="39"/>
        <v>0</v>
      </c>
      <c r="J185">
        <f t="shared" si="40"/>
        <v>0</v>
      </c>
      <c r="K185" s="4" t="e">
        <f t="shared" si="41"/>
        <v>#N/A</v>
      </c>
      <c r="L185" t="e">
        <f t="shared" si="44"/>
        <v>#N/A</v>
      </c>
      <c r="M185" s="4" t="e">
        <f t="shared" si="42"/>
        <v>#N/A</v>
      </c>
      <c r="N185" s="4" t="e">
        <f t="shared" si="43"/>
        <v>#N/A</v>
      </c>
    </row>
    <row r="186" spans="1:14">
      <c r="A186">
        <f t="shared" si="31"/>
        <v>0</v>
      </c>
      <c r="B186">
        <f t="shared" si="32"/>
        <v>0</v>
      </c>
      <c r="C186">
        <f t="shared" si="33"/>
        <v>0</v>
      </c>
      <c r="D186">
        <f t="shared" si="34"/>
        <v>0</v>
      </c>
      <c r="E186" t="e">
        <f t="shared" si="35"/>
        <v>#N/A</v>
      </c>
      <c r="F186">
        <f t="shared" si="36"/>
        <v>0</v>
      </c>
      <c r="G186">
        <f t="shared" si="37"/>
        <v>0</v>
      </c>
      <c r="H186">
        <f t="shared" si="38"/>
        <v>0</v>
      </c>
      <c r="I186">
        <f t="shared" si="39"/>
        <v>0</v>
      </c>
      <c r="J186">
        <f t="shared" si="40"/>
        <v>0</v>
      </c>
      <c r="K186" s="4" t="e">
        <f t="shared" si="41"/>
        <v>#N/A</v>
      </c>
      <c r="L186" t="e">
        <f t="shared" si="44"/>
        <v>#N/A</v>
      </c>
      <c r="M186" s="4" t="e">
        <f t="shared" si="42"/>
        <v>#N/A</v>
      </c>
      <c r="N186" s="4" t="e">
        <f t="shared" si="43"/>
        <v>#N/A</v>
      </c>
    </row>
    <row r="187" spans="1:14">
      <c r="A187">
        <f t="shared" si="31"/>
        <v>0</v>
      </c>
      <c r="B187">
        <f t="shared" si="32"/>
        <v>0</v>
      </c>
      <c r="C187">
        <f t="shared" si="33"/>
        <v>0</v>
      </c>
      <c r="D187">
        <f t="shared" si="34"/>
        <v>0</v>
      </c>
      <c r="E187" t="e">
        <f t="shared" si="35"/>
        <v>#N/A</v>
      </c>
      <c r="F187">
        <f t="shared" si="36"/>
        <v>0</v>
      </c>
      <c r="G187">
        <f t="shared" si="37"/>
        <v>0</v>
      </c>
      <c r="H187">
        <f t="shared" si="38"/>
        <v>0</v>
      </c>
      <c r="I187">
        <f t="shared" si="39"/>
        <v>0</v>
      </c>
      <c r="J187">
        <f t="shared" si="40"/>
        <v>0</v>
      </c>
      <c r="K187" s="4" t="e">
        <f t="shared" si="41"/>
        <v>#N/A</v>
      </c>
      <c r="L187" t="e">
        <f t="shared" si="44"/>
        <v>#N/A</v>
      </c>
      <c r="M187" s="4" t="e">
        <f t="shared" si="42"/>
        <v>#N/A</v>
      </c>
      <c r="N187" s="4" t="e">
        <f t="shared" si="43"/>
        <v>#N/A</v>
      </c>
    </row>
    <row r="188" spans="1:14">
      <c r="A188">
        <f t="shared" si="31"/>
        <v>0</v>
      </c>
      <c r="B188">
        <f t="shared" si="32"/>
        <v>0</v>
      </c>
      <c r="C188">
        <f t="shared" si="33"/>
        <v>0</v>
      </c>
      <c r="D188">
        <f t="shared" si="34"/>
        <v>0</v>
      </c>
      <c r="E188" t="e">
        <f t="shared" si="35"/>
        <v>#N/A</v>
      </c>
      <c r="F188">
        <f t="shared" si="36"/>
        <v>0</v>
      </c>
      <c r="G188">
        <f t="shared" si="37"/>
        <v>0</v>
      </c>
      <c r="H188">
        <f t="shared" si="38"/>
        <v>0</v>
      </c>
      <c r="I188">
        <f t="shared" si="39"/>
        <v>0</v>
      </c>
      <c r="J188">
        <f t="shared" si="40"/>
        <v>0</v>
      </c>
      <c r="K188" s="4" t="e">
        <f t="shared" si="41"/>
        <v>#N/A</v>
      </c>
      <c r="L188" t="e">
        <f t="shared" si="44"/>
        <v>#N/A</v>
      </c>
      <c r="M188" s="4" t="e">
        <f t="shared" si="42"/>
        <v>#N/A</v>
      </c>
      <c r="N188" s="4" t="e">
        <f t="shared" si="43"/>
        <v>#N/A</v>
      </c>
    </row>
    <row r="189" spans="1:14">
      <c r="A189">
        <f t="shared" si="31"/>
        <v>0</v>
      </c>
      <c r="B189">
        <f t="shared" si="32"/>
        <v>0</v>
      </c>
      <c r="C189">
        <f t="shared" si="33"/>
        <v>0</v>
      </c>
      <c r="D189">
        <f t="shared" si="34"/>
        <v>0</v>
      </c>
      <c r="E189" t="e">
        <f t="shared" si="35"/>
        <v>#N/A</v>
      </c>
      <c r="F189">
        <f t="shared" si="36"/>
        <v>0</v>
      </c>
      <c r="G189">
        <f t="shared" si="37"/>
        <v>0</v>
      </c>
      <c r="H189">
        <f t="shared" si="38"/>
        <v>0</v>
      </c>
      <c r="I189">
        <f t="shared" si="39"/>
        <v>0</v>
      </c>
      <c r="J189">
        <f t="shared" si="40"/>
        <v>0</v>
      </c>
      <c r="K189" s="4" t="e">
        <f t="shared" si="41"/>
        <v>#N/A</v>
      </c>
      <c r="L189" t="e">
        <f t="shared" si="44"/>
        <v>#N/A</v>
      </c>
      <c r="M189" s="4" t="e">
        <f t="shared" si="42"/>
        <v>#N/A</v>
      </c>
      <c r="N189" s="4" t="e">
        <f t="shared" si="43"/>
        <v>#N/A</v>
      </c>
    </row>
    <row r="190" spans="1:14">
      <c r="A190">
        <f t="shared" si="31"/>
        <v>0</v>
      </c>
      <c r="B190">
        <f t="shared" si="32"/>
        <v>0</v>
      </c>
      <c r="C190">
        <f t="shared" si="33"/>
        <v>0</v>
      </c>
      <c r="D190">
        <f t="shared" si="34"/>
        <v>0</v>
      </c>
      <c r="E190" t="e">
        <f t="shared" si="35"/>
        <v>#N/A</v>
      </c>
      <c r="F190">
        <f t="shared" si="36"/>
        <v>0</v>
      </c>
      <c r="G190">
        <f t="shared" si="37"/>
        <v>0</v>
      </c>
      <c r="H190">
        <f t="shared" si="38"/>
        <v>0</v>
      </c>
      <c r="I190">
        <f t="shared" si="39"/>
        <v>0</v>
      </c>
      <c r="J190">
        <f t="shared" si="40"/>
        <v>0</v>
      </c>
      <c r="K190" s="4" t="e">
        <f t="shared" si="41"/>
        <v>#N/A</v>
      </c>
      <c r="L190" t="e">
        <f t="shared" si="44"/>
        <v>#N/A</v>
      </c>
      <c r="M190" s="4" t="e">
        <f t="shared" si="42"/>
        <v>#N/A</v>
      </c>
      <c r="N190" s="4" t="e">
        <f t="shared" si="43"/>
        <v>#N/A</v>
      </c>
    </row>
    <row r="191" spans="1:14">
      <c r="A191">
        <f t="shared" si="31"/>
        <v>0</v>
      </c>
      <c r="B191">
        <f t="shared" si="32"/>
        <v>0</v>
      </c>
      <c r="C191">
        <f t="shared" si="33"/>
        <v>0</v>
      </c>
      <c r="D191">
        <f t="shared" si="34"/>
        <v>0</v>
      </c>
      <c r="E191" t="e">
        <f t="shared" si="35"/>
        <v>#N/A</v>
      </c>
      <c r="F191">
        <f t="shared" si="36"/>
        <v>0</v>
      </c>
      <c r="G191">
        <f t="shared" si="37"/>
        <v>0</v>
      </c>
      <c r="H191">
        <f t="shared" si="38"/>
        <v>0</v>
      </c>
      <c r="I191">
        <f t="shared" si="39"/>
        <v>0</v>
      </c>
      <c r="J191">
        <f t="shared" si="40"/>
        <v>0</v>
      </c>
      <c r="K191" s="4" t="e">
        <f t="shared" si="41"/>
        <v>#N/A</v>
      </c>
      <c r="L191" t="e">
        <f t="shared" si="44"/>
        <v>#N/A</v>
      </c>
      <c r="M191" s="4" t="e">
        <f t="shared" si="42"/>
        <v>#N/A</v>
      </c>
      <c r="N191" s="4" t="e">
        <f t="shared" si="43"/>
        <v>#N/A</v>
      </c>
    </row>
    <row r="192" spans="1:14">
      <c r="A192">
        <f t="shared" si="31"/>
        <v>0</v>
      </c>
      <c r="B192">
        <f t="shared" si="32"/>
        <v>0</v>
      </c>
      <c r="C192">
        <f t="shared" si="33"/>
        <v>0</v>
      </c>
      <c r="D192">
        <f t="shared" si="34"/>
        <v>0</v>
      </c>
      <c r="E192" t="e">
        <f t="shared" si="35"/>
        <v>#N/A</v>
      </c>
      <c r="F192">
        <f t="shared" si="36"/>
        <v>0</v>
      </c>
      <c r="G192">
        <f t="shared" si="37"/>
        <v>0</v>
      </c>
      <c r="H192">
        <f t="shared" si="38"/>
        <v>0</v>
      </c>
      <c r="I192">
        <f t="shared" si="39"/>
        <v>0</v>
      </c>
      <c r="J192">
        <f t="shared" si="40"/>
        <v>0</v>
      </c>
      <c r="K192" s="4" t="e">
        <f t="shared" si="41"/>
        <v>#N/A</v>
      </c>
      <c r="L192" t="e">
        <f t="shared" si="44"/>
        <v>#N/A</v>
      </c>
      <c r="M192" s="4" t="e">
        <f t="shared" si="42"/>
        <v>#N/A</v>
      </c>
      <c r="N192" s="4" t="e">
        <f t="shared" si="43"/>
        <v>#N/A</v>
      </c>
    </row>
    <row r="193" spans="1:14">
      <c r="A193">
        <f t="shared" si="31"/>
        <v>0</v>
      </c>
      <c r="B193">
        <f t="shared" si="32"/>
        <v>0</v>
      </c>
      <c r="C193">
        <f t="shared" si="33"/>
        <v>0</v>
      </c>
      <c r="D193">
        <f t="shared" si="34"/>
        <v>0</v>
      </c>
      <c r="E193" t="e">
        <f t="shared" si="35"/>
        <v>#N/A</v>
      </c>
      <c r="F193">
        <f t="shared" si="36"/>
        <v>0</v>
      </c>
      <c r="G193">
        <f t="shared" si="37"/>
        <v>0</v>
      </c>
      <c r="H193">
        <f t="shared" si="38"/>
        <v>0</v>
      </c>
      <c r="I193">
        <f t="shared" si="39"/>
        <v>0</v>
      </c>
      <c r="J193">
        <f t="shared" si="40"/>
        <v>0</v>
      </c>
      <c r="K193" s="4" t="e">
        <f t="shared" si="41"/>
        <v>#N/A</v>
      </c>
      <c r="L193" t="e">
        <f t="shared" si="44"/>
        <v>#N/A</v>
      </c>
      <c r="M193" s="4" t="e">
        <f t="shared" si="42"/>
        <v>#N/A</v>
      </c>
      <c r="N193" s="4" t="e">
        <f t="shared" si="43"/>
        <v>#N/A</v>
      </c>
    </row>
    <row r="194" spans="1:14">
      <c r="A194">
        <f t="shared" ref="A194:A257" si="45">bd_campaign</f>
        <v>0</v>
      </c>
      <c r="B194">
        <f t="shared" ref="B194:B257" si="46">bd_site</f>
        <v>0</v>
      </c>
      <c r="C194">
        <f t="shared" ref="C194:C257" si="47">bd_placement</f>
        <v>0</v>
      </c>
      <c r="D194">
        <f t="shared" ref="D194:D257" si="48">bd_placementID</f>
        <v>0</v>
      </c>
      <c r="E194" t="e">
        <f t="shared" ref="E194:E257" si="49">VLOOKUP(CONCATENATE(bd_adtype,"_",bd_creativetype),tabela,2,FALSE)</f>
        <v>#N/A</v>
      </c>
      <c r="F194">
        <f t="shared" ref="F194:F257" si="50">bd_ad</f>
        <v>0</v>
      </c>
      <c r="G194">
        <f t="shared" ref="G194:G257" si="51">bd_adid</f>
        <v>0</v>
      </c>
      <c r="H194">
        <f t="shared" ref="H194:H257" si="52">bd_creativetype</f>
        <v>0</v>
      </c>
      <c r="I194">
        <f t="shared" ref="I194:I257" si="53">bd_impression</f>
        <v>0</v>
      </c>
      <c r="J194">
        <f t="shared" ref="J194:J257" si="54">bd_clicks</f>
        <v>0</v>
      </c>
      <c r="K194" s="4" t="e">
        <f t="shared" ref="K194:K257" si="55">VLOOKUP(E194,tabela,2,FALSE)</f>
        <v>#N/A</v>
      </c>
      <c r="L194" t="e">
        <f t="shared" si="44"/>
        <v>#N/A</v>
      </c>
      <c r="M194" s="4" t="e">
        <f t="shared" si="42"/>
        <v>#N/A</v>
      </c>
      <c r="N194" s="4" t="e">
        <f t="shared" si="43"/>
        <v>#N/A</v>
      </c>
    </row>
    <row r="195" spans="1:14">
      <c r="A195">
        <f t="shared" si="45"/>
        <v>0</v>
      </c>
      <c r="B195">
        <f t="shared" si="46"/>
        <v>0</v>
      </c>
      <c r="C195">
        <f t="shared" si="47"/>
        <v>0</v>
      </c>
      <c r="D195">
        <f t="shared" si="48"/>
        <v>0</v>
      </c>
      <c r="E195" t="e">
        <f t="shared" si="49"/>
        <v>#N/A</v>
      </c>
      <c r="F195">
        <f t="shared" si="50"/>
        <v>0</v>
      </c>
      <c r="G195">
        <f t="shared" si="51"/>
        <v>0</v>
      </c>
      <c r="H195">
        <f t="shared" si="52"/>
        <v>0</v>
      </c>
      <c r="I195">
        <f t="shared" si="53"/>
        <v>0</v>
      </c>
      <c r="J195">
        <f t="shared" si="54"/>
        <v>0</v>
      </c>
      <c r="K195" s="4" t="e">
        <f t="shared" si="55"/>
        <v>#N/A</v>
      </c>
      <c r="L195" t="e">
        <f t="shared" si="44"/>
        <v>#N/A</v>
      </c>
      <c r="M195" s="4" t="e">
        <f t="shared" si="42"/>
        <v>#N/A</v>
      </c>
      <c r="N195" s="4" t="e">
        <f t="shared" si="43"/>
        <v>#N/A</v>
      </c>
    </row>
    <row r="196" spans="1:14">
      <c r="A196">
        <f t="shared" si="45"/>
        <v>0</v>
      </c>
      <c r="B196">
        <f t="shared" si="46"/>
        <v>0</v>
      </c>
      <c r="C196">
        <f t="shared" si="47"/>
        <v>0</v>
      </c>
      <c r="D196">
        <f t="shared" si="48"/>
        <v>0</v>
      </c>
      <c r="E196" t="e">
        <f t="shared" si="49"/>
        <v>#N/A</v>
      </c>
      <c r="F196">
        <f t="shared" si="50"/>
        <v>0</v>
      </c>
      <c r="G196">
        <f t="shared" si="51"/>
        <v>0</v>
      </c>
      <c r="H196">
        <f t="shared" si="52"/>
        <v>0</v>
      </c>
      <c r="I196">
        <f t="shared" si="53"/>
        <v>0</v>
      </c>
      <c r="J196">
        <f t="shared" si="54"/>
        <v>0</v>
      </c>
      <c r="K196" s="4" t="e">
        <f t="shared" si="55"/>
        <v>#N/A</v>
      </c>
      <c r="L196" t="e">
        <f t="shared" si="44"/>
        <v>#N/A</v>
      </c>
      <c r="M196" s="4" t="e">
        <f t="shared" si="42"/>
        <v>#N/A</v>
      </c>
      <c r="N196" s="4" t="e">
        <f t="shared" si="43"/>
        <v>#N/A</v>
      </c>
    </row>
    <row r="197" spans="1:14">
      <c r="A197">
        <f t="shared" si="45"/>
        <v>0</v>
      </c>
      <c r="B197">
        <f t="shared" si="46"/>
        <v>0</v>
      </c>
      <c r="C197">
        <f t="shared" si="47"/>
        <v>0</v>
      </c>
      <c r="D197">
        <f t="shared" si="48"/>
        <v>0</v>
      </c>
      <c r="E197" t="e">
        <f t="shared" si="49"/>
        <v>#N/A</v>
      </c>
      <c r="F197">
        <f t="shared" si="50"/>
        <v>0</v>
      </c>
      <c r="G197">
        <f t="shared" si="51"/>
        <v>0</v>
      </c>
      <c r="H197">
        <f t="shared" si="52"/>
        <v>0</v>
      </c>
      <c r="I197">
        <f t="shared" si="53"/>
        <v>0</v>
      </c>
      <c r="J197">
        <f t="shared" si="54"/>
        <v>0</v>
      </c>
      <c r="K197" s="4" t="e">
        <f t="shared" si="55"/>
        <v>#N/A</v>
      </c>
      <c r="L197" t="e">
        <f t="shared" si="44"/>
        <v>#N/A</v>
      </c>
      <c r="M197" s="4" t="e">
        <f t="shared" si="42"/>
        <v>#N/A</v>
      </c>
      <c r="N197" s="4" t="e">
        <f t="shared" si="43"/>
        <v>#N/A</v>
      </c>
    </row>
    <row r="198" spans="1:14">
      <c r="A198">
        <f t="shared" si="45"/>
        <v>0</v>
      </c>
      <c r="B198">
        <f t="shared" si="46"/>
        <v>0</v>
      </c>
      <c r="C198">
        <f t="shared" si="47"/>
        <v>0</v>
      </c>
      <c r="D198">
        <f t="shared" si="48"/>
        <v>0</v>
      </c>
      <c r="E198" t="e">
        <f t="shared" si="49"/>
        <v>#N/A</v>
      </c>
      <c r="F198">
        <f t="shared" si="50"/>
        <v>0</v>
      </c>
      <c r="G198">
        <f t="shared" si="51"/>
        <v>0</v>
      </c>
      <c r="H198">
        <f t="shared" si="52"/>
        <v>0</v>
      </c>
      <c r="I198">
        <f t="shared" si="53"/>
        <v>0</v>
      </c>
      <c r="J198">
        <f t="shared" si="54"/>
        <v>0</v>
      </c>
      <c r="K198" s="4" t="e">
        <f t="shared" si="55"/>
        <v>#N/A</v>
      </c>
      <c r="L198" t="e">
        <f t="shared" si="44"/>
        <v>#N/A</v>
      </c>
      <c r="M198" s="4" t="e">
        <f t="shared" si="42"/>
        <v>#N/A</v>
      </c>
      <c r="N198" s="4" t="e">
        <f t="shared" si="43"/>
        <v>#N/A</v>
      </c>
    </row>
    <row r="199" spans="1:14">
      <c r="A199">
        <f t="shared" si="45"/>
        <v>0</v>
      </c>
      <c r="B199">
        <f t="shared" si="46"/>
        <v>0</v>
      </c>
      <c r="C199">
        <f t="shared" si="47"/>
        <v>0</v>
      </c>
      <c r="D199">
        <f t="shared" si="48"/>
        <v>0</v>
      </c>
      <c r="E199" t="e">
        <f t="shared" si="49"/>
        <v>#N/A</v>
      </c>
      <c r="F199">
        <f t="shared" si="50"/>
        <v>0</v>
      </c>
      <c r="G199">
        <f t="shared" si="51"/>
        <v>0</v>
      </c>
      <c r="H199">
        <f t="shared" si="52"/>
        <v>0</v>
      </c>
      <c r="I199">
        <f t="shared" si="53"/>
        <v>0</v>
      </c>
      <c r="J199">
        <f t="shared" si="54"/>
        <v>0</v>
      </c>
      <c r="K199" s="4" t="e">
        <f t="shared" si="55"/>
        <v>#N/A</v>
      </c>
      <c r="L199" t="e">
        <f t="shared" si="44"/>
        <v>#N/A</v>
      </c>
      <c r="M199" s="4" t="e">
        <f t="shared" si="42"/>
        <v>#N/A</v>
      </c>
      <c r="N199" s="4" t="e">
        <f t="shared" si="43"/>
        <v>#N/A</v>
      </c>
    </row>
    <row r="200" spans="1:14">
      <c r="A200">
        <f t="shared" si="45"/>
        <v>0</v>
      </c>
      <c r="B200">
        <f t="shared" si="46"/>
        <v>0</v>
      </c>
      <c r="C200">
        <f t="shared" si="47"/>
        <v>0</v>
      </c>
      <c r="D200">
        <f t="shared" si="48"/>
        <v>0</v>
      </c>
      <c r="E200" t="e">
        <f t="shared" si="49"/>
        <v>#N/A</v>
      </c>
      <c r="F200">
        <f t="shared" si="50"/>
        <v>0</v>
      </c>
      <c r="G200">
        <f t="shared" si="51"/>
        <v>0</v>
      </c>
      <c r="H200">
        <f t="shared" si="52"/>
        <v>0</v>
      </c>
      <c r="I200">
        <f t="shared" si="53"/>
        <v>0</v>
      </c>
      <c r="J200">
        <f t="shared" si="54"/>
        <v>0</v>
      </c>
      <c r="K200" s="4" t="e">
        <f t="shared" si="55"/>
        <v>#N/A</v>
      </c>
      <c r="L200" t="e">
        <f t="shared" si="44"/>
        <v>#N/A</v>
      </c>
      <c r="M200" s="4" t="e">
        <f t="shared" si="42"/>
        <v>#N/A</v>
      </c>
      <c r="N200" s="4" t="e">
        <f t="shared" si="43"/>
        <v>#N/A</v>
      </c>
    </row>
    <row r="201" spans="1:14">
      <c r="A201">
        <f t="shared" si="45"/>
        <v>0</v>
      </c>
      <c r="B201">
        <f t="shared" si="46"/>
        <v>0</v>
      </c>
      <c r="C201">
        <f t="shared" si="47"/>
        <v>0</v>
      </c>
      <c r="D201">
        <f t="shared" si="48"/>
        <v>0</v>
      </c>
      <c r="E201" t="e">
        <f t="shared" si="49"/>
        <v>#N/A</v>
      </c>
      <c r="F201">
        <f t="shared" si="50"/>
        <v>0</v>
      </c>
      <c r="G201">
        <f t="shared" si="51"/>
        <v>0</v>
      </c>
      <c r="H201">
        <f t="shared" si="52"/>
        <v>0</v>
      </c>
      <c r="I201">
        <f t="shared" si="53"/>
        <v>0</v>
      </c>
      <c r="J201">
        <f t="shared" si="54"/>
        <v>0</v>
      </c>
      <c r="K201" s="4" t="e">
        <f t="shared" si="55"/>
        <v>#N/A</v>
      </c>
      <c r="L201" t="e">
        <f t="shared" si="44"/>
        <v>#N/A</v>
      </c>
      <c r="M201" s="4" t="e">
        <f t="shared" si="42"/>
        <v>#N/A</v>
      </c>
      <c r="N201" s="4" t="e">
        <f t="shared" si="43"/>
        <v>#N/A</v>
      </c>
    </row>
    <row r="202" spans="1:14">
      <c r="A202">
        <f t="shared" si="45"/>
        <v>0</v>
      </c>
      <c r="B202">
        <f t="shared" si="46"/>
        <v>0</v>
      </c>
      <c r="C202">
        <f t="shared" si="47"/>
        <v>0</v>
      </c>
      <c r="D202">
        <f t="shared" si="48"/>
        <v>0</v>
      </c>
      <c r="E202" t="e">
        <f t="shared" si="49"/>
        <v>#N/A</v>
      </c>
      <c r="F202">
        <f t="shared" si="50"/>
        <v>0</v>
      </c>
      <c r="G202">
        <f t="shared" si="51"/>
        <v>0</v>
      </c>
      <c r="H202">
        <f t="shared" si="52"/>
        <v>0</v>
      </c>
      <c r="I202">
        <f t="shared" si="53"/>
        <v>0</v>
      </c>
      <c r="J202">
        <f t="shared" si="54"/>
        <v>0</v>
      </c>
      <c r="K202" s="4" t="e">
        <f t="shared" si="55"/>
        <v>#N/A</v>
      </c>
      <c r="L202" t="e">
        <f t="shared" si="44"/>
        <v>#N/A</v>
      </c>
      <c r="M202" s="4" t="e">
        <f t="shared" si="42"/>
        <v>#N/A</v>
      </c>
      <c r="N202" s="4" t="e">
        <f t="shared" si="43"/>
        <v>#N/A</v>
      </c>
    </row>
    <row r="203" spans="1:14">
      <c r="A203">
        <f t="shared" si="45"/>
        <v>0</v>
      </c>
      <c r="B203">
        <f t="shared" si="46"/>
        <v>0</v>
      </c>
      <c r="C203">
        <f t="shared" si="47"/>
        <v>0</v>
      </c>
      <c r="D203">
        <f t="shared" si="48"/>
        <v>0</v>
      </c>
      <c r="E203" t="e">
        <f t="shared" si="49"/>
        <v>#N/A</v>
      </c>
      <c r="F203">
        <f t="shared" si="50"/>
        <v>0</v>
      </c>
      <c r="G203">
        <f t="shared" si="51"/>
        <v>0</v>
      </c>
      <c r="H203">
        <f t="shared" si="52"/>
        <v>0</v>
      </c>
      <c r="I203">
        <f t="shared" si="53"/>
        <v>0</v>
      </c>
      <c r="J203">
        <f t="shared" si="54"/>
        <v>0</v>
      </c>
      <c r="K203" s="4" t="e">
        <f t="shared" si="55"/>
        <v>#N/A</v>
      </c>
      <c r="L203" t="e">
        <f t="shared" si="44"/>
        <v>#N/A</v>
      </c>
      <c r="M203" s="4" t="e">
        <f t="shared" si="42"/>
        <v>#N/A</v>
      </c>
      <c r="N203" s="4" t="e">
        <f t="shared" si="43"/>
        <v>#N/A</v>
      </c>
    </row>
    <row r="204" spans="1:14">
      <c r="A204">
        <f t="shared" si="45"/>
        <v>0</v>
      </c>
      <c r="B204">
        <f t="shared" si="46"/>
        <v>0</v>
      </c>
      <c r="C204">
        <f t="shared" si="47"/>
        <v>0</v>
      </c>
      <c r="D204">
        <f t="shared" si="48"/>
        <v>0</v>
      </c>
      <c r="E204" t="e">
        <f t="shared" si="49"/>
        <v>#N/A</v>
      </c>
      <c r="F204">
        <f t="shared" si="50"/>
        <v>0</v>
      </c>
      <c r="G204">
        <f t="shared" si="51"/>
        <v>0</v>
      </c>
      <c r="H204">
        <f t="shared" si="52"/>
        <v>0</v>
      </c>
      <c r="I204">
        <f t="shared" si="53"/>
        <v>0</v>
      </c>
      <c r="J204">
        <f t="shared" si="54"/>
        <v>0</v>
      </c>
      <c r="K204" s="4" t="e">
        <f t="shared" si="55"/>
        <v>#N/A</v>
      </c>
      <c r="L204" t="e">
        <f t="shared" si="44"/>
        <v>#N/A</v>
      </c>
      <c r="M204" s="4" t="e">
        <f t="shared" si="42"/>
        <v>#N/A</v>
      </c>
      <c r="N204" s="4" t="e">
        <f t="shared" si="43"/>
        <v>#N/A</v>
      </c>
    </row>
    <row r="205" spans="1:14">
      <c r="A205">
        <f t="shared" si="45"/>
        <v>0</v>
      </c>
      <c r="B205">
        <f t="shared" si="46"/>
        <v>0</v>
      </c>
      <c r="C205">
        <f t="shared" si="47"/>
        <v>0</v>
      </c>
      <c r="D205">
        <f t="shared" si="48"/>
        <v>0</v>
      </c>
      <c r="E205" t="e">
        <f t="shared" si="49"/>
        <v>#N/A</v>
      </c>
      <c r="F205">
        <f t="shared" si="50"/>
        <v>0</v>
      </c>
      <c r="G205">
        <f t="shared" si="51"/>
        <v>0</v>
      </c>
      <c r="H205">
        <f t="shared" si="52"/>
        <v>0</v>
      </c>
      <c r="I205">
        <f t="shared" si="53"/>
        <v>0</v>
      </c>
      <c r="J205">
        <f t="shared" si="54"/>
        <v>0</v>
      </c>
      <c r="K205" s="4" t="e">
        <f t="shared" si="55"/>
        <v>#N/A</v>
      </c>
      <c r="L205" t="e">
        <f t="shared" si="44"/>
        <v>#N/A</v>
      </c>
      <c r="M205" s="4" t="e">
        <f t="shared" si="42"/>
        <v>#N/A</v>
      </c>
      <c r="N205" s="4" t="e">
        <f t="shared" si="43"/>
        <v>#N/A</v>
      </c>
    </row>
    <row r="206" spans="1:14">
      <c r="A206">
        <f t="shared" si="45"/>
        <v>0</v>
      </c>
      <c r="B206">
        <f t="shared" si="46"/>
        <v>0</v>
      </c>
      <c r="C206">
        <f t="shared" si="47"/>
        <v>0</v>
      </c>
      <c r="D206">
        <f t="shared" si="48"/>
        <v>0</v>
      </c>
      <c r="E206" t="e">
        <f t="shared" si="49"/>
        <v>#N/A</v>
      </c>
      <c r="F206">
        <f t="shared" si="50"/>
        <v>0</v>
      </c>
      <c r="G206">
        <f t="shared" si="51"/>
        <v>0</v>
      </c>
      <c r="H206">
        <f t="shared" si="52"/>
        <v>0</v>
      </c>
      <c r="I206">
        <f t="shared" si="53"/>
        <v>0</v>
      </c>
      <c r="J206">
        <f t="shared" si="54"/>
        <v>0</v>
      </c>
      <c r="K206" s="4" t="e">
        <f t="shared" si="55"/>
        <v>#N/A</v>
      </c>
      <c r="L206" t="e">
        <f t="shared" si="44"/>
        <v>#N/A</v>
      </c>
      <c r="M206" s="4" t="e">
        <f t="shared" si="42"/>
        <v>#N/A</v>
      </c>
      <c r="N206" s="4" t="e">
        <f t="shared" si="43"/>
        <v>#N/A</v>
      </c>
    </row>
    <row r="207" spans="1:14">
      <c r="A207">
        <f t="shared" si="45"/>
        <v>0</v>
      </c>
      <c r="B207">
        <f t="shared" si="46"/>
        <v>0</v>
      </c>
      <c r="C207">
        <f t="shared" si="47"/>
        <v>0</v>
      </c>
      <c r="D207">
        <f t="shared" si="48"/>
        <v>0</v>
      </c>
      <c r="E207" t="e">
        <f t="shared" si="49"/>
        <v>#N/A</v>
      </c>
      <c r="F207">
        <f t="shared" si="50"/>
        <v>0</v>
      </c>
      <c r="G207">
        <f t="shared" si="51"/>
        <v>0</v>
      </c>
      <c r="H207">
        <f t="shared" si="52"/>
        <v>0</v>
      </c>
      <c r="I207">
        <f t="shared" si="53"/>
        <v>0</v>
      </c>
      <c r="J207">
        <f t="shared" si="54"/>
        <v>0</v>
      </c>
      <c r="K207" s="4" t="e">
        <f t="shared" si="55"/>
        <v>#N/A</v>
      </c>
      <c r="L207" t="e">
        <f t="shared" si="44"/>
        <v>#N/A</v>
      </c>
      <c r="M207" s="4" t="e">
        <f t="shared" si="42"/>
        <v>#N/A</v>
      </c>
      <c r="N207" s="4" t="e">
        <f t="shared" si="43"/>
        <v>#N/A</v>
      </c>
    </row>
    <row r="208" spans="1:14">
      <c r="A208">
        <f t="shared" si="45"/>
        <v>0</v>
      </c>
      <c r="B208">
        <f t="shared" si="46"/>
        <v>0</v>
      </c>
      <c r="C208">
        <f t="shared" si="47"/>
        <v>0</v>
      </c>
      <c r="D208">
        <f t="shared" si="48"/>
        <v>0</v>
      </c>
      <c r="E208" t="e">
        <f t="shared" si="49"/>
        <v>#N/A</v>
      </c>
      <c r="F208">
        <f t="shared" si="50"/>
        <v>0</v>
      </c>
      <c r="G208">
        <f t="shared" si="51"/>
        <v>0</v>
      </c>
      <c r="H208">
        <f t="shared" si="52"/>
        <v>0</v>
      </c>
      <c r="I208">
        <f t="shared" si="53"/>
        <v>0</v>
      </c>
      <c r="J208">
        <f t="shared" si="54"/>
        <v>0</v>
      </c>
      <c r="K208" s="4" t="e">
        <f t="shared" si="55"/>
        <v>#N/A</v>
      </c>
      <c r="L208" t="e">
        <f t="shared" si="44"/>
        <v>#N/A</v>
      </c>
      <c r="M208" s="4" t="e">
        <f t="shared" si="42"/>
        <v>#N/A</v>
      </c>
      <c r="N208" s="4" t="e">
        <f t="shared" si="43"/>
        <v>#N/A</v>
      </c>
    </row>
    <row r="209" spans="1:14">
      <c r="A209">
        <f t="shared" si="45"/>
        <v>0</v>
      </c>
      <c r="B209">
        <f t="shared" si="46"/>
        <v>0</v>
      </c>
      <c r="C209">
        <f t="shared" si="47"/>
        <v>0</v>
      </c>
      <c r="D209">
        <f t="shared" si="48"/>
        <v>0</v>
      </c>
      <c r="E209" t="e">
        <f t="shared" si="49"/>
        <v>#N/A</v>
      </c>
      <c r="F209">
        <f t="shared" si="50"/>
        <v>0</v>
      </c>
      <c r="G209">
        <f t="shared" si="51"/>
        <v>0</v>
      </c>
      <c r="H209">
        <f t="shared" si="52"/>
        <v>0</v>
      </c>
      <c r="I209">
        <f t="shared" si="53"/>
        <v>0</v>
      </c>
      <c r="J209">
        <f t="shared" si="54"/>
        <v>0</v>
      </c>
      <c r="K209" s="4" t="e">
        <f t="shared" si="55"/>
        <v>#N/A</v>
      </c>
      <c r="L209" t="e">
        <f t="shared" si="44"/>
        <v>#N/A</v>
      </c>
      <c r="M209" s="4" t="e">
        <f t="shared" si="42"/>
        <v>#N/A</v>
      </c>
      <c r="N209" s="4" t="e">
        <f t="shared" si="43"/>
        <v>#N/A</v>
      </c>
    </row>
    <row r="210" spans="1:14">
      <c r="A210">
        <f t="shared" si="45"/>
        <v>0</v>
      </c>
      <c r="B210">
        <f t="shared" si="46"/>
        <v>0</v>
      </c>
      <c r="C210">
        <f t="shared" si="47"/>
        <v>0</v>
      </c>
      <c r="D210">
        <f t="shared" si="48"/>
        <v>0</v>
      </c>
      <c r="E210" t="e">
        <f t="shared" si="49"/>
        <v>#N/A</v>
      </c>
      <c r="F210">
        <f t="shared" si="50"/>
        <v>0</v>
      </c>
      <c r="G210">
        <f t="shared" si="51"/>
        <v>0</v>
      </c>
      <c r="H210">
        <f t="shared" si="52"/>
        <v>0</v>
      </c>
      <c r="I210">
        <f t="shared" si="53"/>
        <v>0</v>
      </c>
      <c r="J210">
        <f t="shared" si="54"/>
        <v>0</v>
      </c>
      <c r="K210" s="4" t="e">
        <f t="shared" si="55"/>
        <v>#N/A</v>
      </c>
      <c r="L210" t="e">
        <f t="shared" si="44"/>
        <v>#N/A</v>
      </c>
      <c r="M210" s="4" t="e">
        <f t="shared" si="42"/>
        <v>#N/A</v>
      </c>
      <c r="N210" s="4" t="e">
        <f t="shared" si="43"/>
        <v>#N/A</v>
      </c>
    </row>
    <row r="211" spans="1:14">
      <c r="A211">
        <f t="shared" si="45"/>
        <v>0</v>
      </c>
      <c r="B211">
        <f t="shared" si="46"/>
        <v>0</v>
      </c>
      <c r="C211">
        <f t="shared" si="47"/>
        <v>0</v>
      </c>
      <c r="D211">
        <f t="shared" si="48"/>
        <v>0</v>
      </c>
      <c r="E211" t="e">
        <f t="shared" si="49"/>
        <v>#N/A</v>
      </c>
      <c r="F211">
        <f t="shared" si="50"/>
        <v>0</v>
      </c>
      <c r="G211">
        <f t="shared" si="51"/>
        <v>0</v>
      </c>
      <c r="H211">
        <f t="shared" si="52"/>
        <v>0</v>
      </c>
      <c r="I211">
        <f t="shared" si="53"/>
        <v>0</v>
      </c>
      <c r="J211">
        <f t="shared" si="54"/>
        <v>0</v>
      </c>
      <c r="K211" s="4" t="e">
        <f t="shared" si="55"/>
        <v>#N/A</v>
      </c>
      <c r="L211" t="e">
        <f t="shared" si="44"/>
        <v>#N/A</v>
      </c>
      <c r="M211" s="4" t="e">
        <f t="shared" si="42"/>
        <v>#N/A</v>
      </c>
      <c r="N211" s="4" t="e">
        <f t="shared" si="43"/>
        <v>#N/A</v>
      </c>
    </row>
    <row r="212" spans="1:14">
      <c r="A212">
        <f t="shared" si="45"/>
        <v>0</v>
      </c>
      <c r="B212">
        <f t="shared" si="46"/>
        <v>0</v>
      </c>
      <c r="C212">
        <f t="shared" si="47"/>
        <v>0</v>
      </c>
      <c r="D212">
        <f t="shared" si="48"/>
        <v>0</v>
      </c>
      <c r="E212" t="e">
        <f t="shared" si="49"/>
        <v>#N/A</v>
      </c>
      <c r="F212">
        <f t="shared" si="50"/>
        <v>0</v>
      </c>
      <c r="G212">
        <f t="shared" si="51"/>
        <v>0</v>
      </c>
      <c r="H212">
        <f t="shared" si="52"/>
        <v>0</v>
      </c>
      <c r="I212">
        <f t="shared" si="53"/>
        <v>0</v>
      </c>
      <c r="J212">
        <f t="shared" si="54"/>
        <v>0</v>
      </c>
      <c r="K212" s="4" t="e">
        <f t="shared" si="55"/>
        <v>#N/A</v>
      </c>
      <c r="L212" t="e">
        <f t="shared" si="44"/>
        <v>#N/A</v>
      </c>
      <c r="M212" s="4" t="e">
        <f t="shared" si="42"/>
        <v>#N/A</v>
      </c>
      <c r="N212" s="4" t="e">
        <f t="shared" si="43"/>
        <v>#N/A</v>
      </c>
    </row>
    <row r="213" spans="1:14">
      <c r="A213">
        <f t="shared" si="45"/>
        <v>0</v>
      </c>
      <c r="B213">
        <f t="shared" si="46"/>
        <v>0</v>
      </c>
      <c r="C213">
        <f t="shared" si="47"/>
        <v>0</v>
      </c>
      <c r="D213">
        <f t="shared" si="48"/>
        <v>0</v>
      </c>
      <c r="E213" t="e">
        <f t="shared" si="49"/>
        <v>#N/A</v>
      </c>
      <c r="F213">
        <f t="shared" si="50"/>
        <v>0</v>
      </c>
      <c r="G213">
        <f t="shared" si="51"/>
        <v>0</v>
      </c>
      <c r="H213">
        <f t="shared" si="52"/>
        <v>0</v>
      </c>
      <c r="I213">
        <f t="shared" si="53"/>
        <v>0</v>
      </c>
      <c r="J213">
        <f t="shared" si="54"/>
        <v>0</v>
      </c>
      <c r="K213" s="4" t="e">
        <f t="shared" si="55"/>
        <v>#N/A</v>
      </c>
      <c r="L213" t="e">
        <f t="shared" si="44"/>
        <v>#N/A</v>
      </c>
      <c r="M213" s="4" t="e">
        <f t="shared" si="42"/>
        <v>#N/A</v>
      </c>
      <c r="N213" s="4" t="e">
        <f t="shared" si="43"/>
        <v>#N/A</v>
      </c>
    </row>
    <row r="214" spans="1:14">
      <c r="A214">
        <f t="shared" si="45"/>
        <v>0</v>
      </c>
      <c r="B214">
        <f t="shared" si="46"/>
        <v>0</v>
      </c>
      <c r="C214">
        <f t="shared" si="47"/>
        <v>0</v>
      </c>
      <c r="D214">
        <f t="shared" si="48"/>
        <v>0</v>
      </c>
      <c r="E214" t="e">
        <f t="shared" si="49"/>
        <v>#N/A</v>
      </c>
      <c r="F214">
        <f t="shared" si="50"/>
        <v>0</v>
      </c>
      <c r="G214">
        <f t="shared" si="51"/>
        <v>0</v>
      </c>
      <c r="H214">
        <f t="shared" si="52"/>
        <v>0</v>
      </c>
      <c r="I214">
        <f t="shared" si="53"/>
        <v>0</v>
      </c>
      <c r="J214">
        <f t="shared" si="54"/>
        <v>0</v>
      </c>
      <c r="K214" s="4" t="e">
        <f t="shared" si="55"/>
        <v>#N/A</v>
      </c>
      <c r="L214" t="e">
        <f t="shared" si="44"/>
        <v>#N/A</v>
      </c>
      <c r="M214" s="4" t="e">
        <f t="shared" si="42"/>
        <v>#N/A</v>
      </c>
      <c r="N214" s="4" t="e">
        <f t="shared" si="43"/>
        <v>#N/A</v>
      </c>
    </row>
    <row r="215" spans="1:14">
      <c r="A215">
        <f t="shared" si="45"/>
        <v>0</v>
      </c>
      <c r="B215">
        <f t="shared" si="46"/>
        <v>0</v>
      </c>
      <c r="C215">
        <f t="shared" si="47"/>
        <v>0</v>
      </c>
      <c r="D215">
        <f t="shared" si="48"/>
        <v>0</v>
      </c>
      <c r="E215" t="e">
        <f t="shared" si="49"/>
        <v>#N/A</v>
      </c>
      <c r="F215">
        <f t="shared" si="50"/>
        <v>0</v>
      </c>
      <c r="G215">
        <f t="shared" si="51"/>
        <v>0</v>
      </c>
      <c r="H215">
        <f t="shared" si="52"/>
        <v>0</v>
      </c>
      <c r="I215">
        <f t="shared" si="53"/>
        <v>0</v>
      </c>
      <c r="J215">
        <f t="shared" si="54"/>
        <v>0</v>
      </c>
      <c r="K215" s="4" t="e">
        <f t="shared" si="55"/>
        <v>#N/A</v>
      </c>
      <c r="L215" t="e">
        <f t="shared" si="44"/>
        <v>#N/A</v>
      </c>
      <c r="M215" s="4" t="e">
        <f t="shared" si="42"/>
        <v>#N/A</v>
      </c>
      <c r="N215" s="4" t="e">
        <f t="shared" si="43"/>
        <v>#N/A</v>
      </c>
    </row>
    <row r="216" spans="1:14">
      <c r="A216">
        <f t="shared" si="45"/>
        <v>0</v>
      </c>
      <c r="B216">
        <f t="shared" si="46"/>
        <v>0</v>
      </c>
      <c r="C216">
        <f t="shared" si="47"/>
        <v>0</v>
      </c>
      <c r="D216">
        <f t="shared" si="48"/>
        <v>0</v>
      </c>
      <c r="E216" t="e">
        <f t="shared" si="49"/>
        <v>#N/A</v>
      </c>
      <c r="F216">
        <f t="shared" si="50"/>
        <v>0</v>
      </c>
      <c r="G216">
        <f t="shared" si="51"/>
        <v>0</v>
      </c>
      <c r="H216">
        <f t="shared" si="52"/>
        <v>0</v>
      </c>
      <c r="I216">
        <f t="shared" si="53"/>
        <v>0</v>
      </c>
      <c r="J216">
        <f t="shared" si="54"/>
        <v>0</v>
      </c>
      <c r="K216" s="4" t="e">
        <f t="shared" si="55"/>
        <v>#N/A</v>
      </c>
      <c r="L216" t="e">
        <f t="shared" si="44"/>
        <v>#N/A</v>
      </c>
      <c r="M216" s="4" t="e">
        <f t="shared" si="42"/>
        <v>#N/A</v>
      </c>
      <c r="N216" s="4" t="e">
        <f t="shared" si="43"/>
        <v>#N/A</v>
      </c>
    </row>
    <row r="217" spans="1:14">
      <c r="A217">
        <f t="shared" si="45"/>
        <v>0</v>
      </c>
      <c r="B217">
        <f t="shared" si="46"/>
        <v>0</v>
      </c>
      <c r="C217">
        <f t="shared" si="47"/>
        <v>0</v>
      </c>
      <c r="D217">
        <f t="shared" si="48"/>
        <v>0</v>
      </c>
      <c r="E217" t="e">
        <f t="shared" si="49"/>
        <v>#N/A</v>
      </c>
      <c r="F217">
        <f t="shared" si="50"/>
        <v>0</v>
      </c>
      <c r="G217">
        <f t="shared" si="51"/>
        <v>0</v>
      </c>
      <c r="H217">
        <f t="shared" si="52"/>
        <v>0</v>
      </c>
      <c r="I217">
        <f t="shared" si="53"/>
        <v>0</v>
      </c>
      <c r="J217">
        <f t="shared" si="54"/>
        <v>0</v>
      </c>
      <c r="K217" s="4" t="e">
        <f t="shared" si="55"/>
        <v>#N/A</v>
      </c>
      <c r="L217" t="e">
        <f t="shared" si="44"/>
        <v>#N/A</v>
      </c>
      <c r="M217" s="4" t="e">
        <f t="shared" si="42"/>
        <v>#N/A</v>
      </c>
      <c r="N217" s="4" t="e">
        <f t="shared" si="43"/>
        <v>#N/A</v>
      </c>
    </row>
    <row r="218" spans="1:14">
      <c r="A218">
        <f t="shared" si="45"/>
        <v>0</v>
      </c>
      <c r="B218">
        <f t="shared" si="46"/>
        <v>0</v>
      </c>
      <c r="C218">
        <f t="shared" si="47"/>
        <v>0</v>
      </c>
      <c r="D218">
        <f t="shared" si="48"/>
        <v>0</v>
      </c>
      <c r="E218" t="e">
        <f t="shared" si="49"/>
        <v>#N/A</v>
      </c>
      <c r="F218">
        <f t="shared" si="50"/>
        <v>0</v>
      </c>
      <c r="G218">
        <f t="shared" si="51"/>
        <v>0</v>
      </c>
      <c r="H218">
        <f t="shared" si="52"/>
        <v>0</v>
      </c>
      <c r="I218">
        <f t="shared" si="53"/>
        <v>0</v>
      </c>
      <c r="J218">
        <f t="shared" si="54"/>
        <v>0</v>
      </c>
      <c r="K218" s="4" t="e">
        <f t="shared" si="55"/>
        <v>#N/A</v>
      </c>
      <c r="L218" t="e">
        <f t="shared" si="44"/>
        <v>#N/A</v>
      </c>
      <c r="M218" s="4" t="e">
        <f t="shared" si="42"/>
        <v>#N/A</v>
      </c>
      <c r="N218" s="4" t="e">
        <f t="shared" si="43"/>
        <v>#N/A</v>
      </c>
    </row>
    <row r="219" spans="1:14">
      <c r="A219">
        <f t="shared" si="45"/>
        <v>0</v>
      </c>
      <c r="B219">
        <f t="shared" si="46"/>
        <v>0</v>
      </c>
      <c r="C219">
        <f t="shared" si="47"/>
        <v>0</v>
      </c>
      <c r="D219">
        <f t="shared" si="48"/>
        <v>0</v>
      </c>
      <c r="E219" t="e">
        <f t="shared" si="49"/>
        <v>#N/A</v>
      </c>
      <c r="F219">
        <f t="shared" si="50"/>
        <v>0</v>
      </c>
      <c r="G219">
        <f t="shared" si="51"/>
        <v>0</v>
      </c>
      <c r="H219">
        <f t="shared" si="52"/>
        <v>0</v>
      </c>
      <c r="I219">
        <f t="shared" si="53"/>
        <v>0</v>
      </c>
      <c r="J219">
        <f t="shared" si="54"/>
        <v>0</v>
      </c>
      <c r="K219" s="4" t="e">
        <f t="shared" si="55"/>
        <v>#N/A</v>
      </c>
      <c r="L219" t="e">
        <f t="shared" si="44"/>
        <v>#N/A</v>
      </c>
      <c r="M219" s="4" t="e">
        <f t="shared" si="42"/>
        <v>#N/A</v>
      </c>
      <c r="N219" s="4" t="e">
        <f t="shared" si="43"/>
        <v>#N/A</v>
      </c>
    </row>
    <row r="220" spans="1:14">
      <c r="A220">
        <f t="shared" si="45"/>
        <v>0</v>
      </c>
      <c r="B220">
        <f t="shared" si="46"/>
        <v>0</v>
      </c>
      <c r="C220">
        <f t="shared" si="47"/>
        <v>0</v>
      </c>
      <c r="D220">
        <f t="shared" si="48"/>
        <v>0</v>
      </c>
      <c r="E220" t="e">
        <f t="shared" si="49"/>
        <v>#N/A</v>
      </c>
      <c r="F220">
        <f t="shared" si="50"/>
        <v>0</v>
      </c>
      <c r="G220">
        <f t="shared" si="51"/>
        <v>0</v>
      </c>
      <c r="H220">
        <f t="shared" si="52"/>
        <v>0</v>
      </c>
      <c r="I220">
        <f t="shared" si="53"/>
        <v>0</v>
      </c>
      <c r="J220">
        <f t="shared" si="54"/>
        <v>0</v>
      </c>
      <c r="K220" s="4" t="e">
        <f t="shared" si="55"/>
        <v>#N/A</v>
      </c>
      <c r="L220" t="e">
        <f t="shared" si="44"/>
        <v>#N/A</v>
      </c>
      <c r="M220" s="4" t="e">
        <f t="shared" si="42"/>
        <v>#N/A</v>
      </c>
      <c r="N220" s="4" t="e">
        <f t="shared" si="43"/>
        <v>#N/A</v>
      </c>
    </row>
    <row r="221" spans="1:14">
      <c r="A221">
        <f t="shared" si="45"/>
        <v>0</v>
      </c>
      <c r="B221">
        <f t="shared" si="46"/>
        <v>0</v>
      </c>
      <c r="C221">
        <f t="shared" si="47"/>
        <v>0</v>
      </c>
      <c r="D221">
        <f t="shared" si="48"/>
        <v>0</v>
      </c>
      <c r="E221" t="e">
        <f t="shared" si="49"/>
        <v>#N/A</v>
      </c>
      <c r="F221">
        <f t="shared" si="50"/>
        <v>0</v>
      </c>
      <c r="G221">
        <f t="shared" si="51"/>
        <v>0</v>
      </c>
      <c r="H221">
        <f t="shared" si="52"/>
        <v>0</v>
      </c>
      <c r="I221">
        <f t="shared" si="53"/>
        <v>0</v>
      </c>
      <c r="J221">
        <f t="shared" si="54"/>
        <v>0</v>
      </c>
      <c r="K221" s="4" t="e">
        <f t="shared" si="55"/>
        <v>#N/A</v>
      </c>
      <c r="L221" t="e">
        <f t="shared" si="44"/>
        <v>#N/A</v>
      </c>
      <c r="M221" s="4" t="e">
        <f t="shared" si="42"/>
        <v>#N/A</v>
      </c>
      <c r="N221" s="4" t="e">
        <f t="shared" si="43"/>
        <v>#N/A</v>
      </c>
    </row>
    <row r="222" spans="1:14">
      <c r="A222">
        <f t="shared" si="45"/>
        <v>0</v>
      </c>
      <c r="B222">
        <f t="shared" si="46"/>
        <v>0</v>
      </c>
      <c r="C222">
        <f t="shared" si="47"/>
        <v>0</v>
      </c>
      <c r="D222">
        <f t="shared" si="48"/>
        <v>0</v>
      </c>
      <c r="E222" t="e">
        <f t="shared" si="49"/>
        <v>#N/A</v>
      </c>
      <c r="F222">
        <f t="shared" si="50"/>
        <v>0</v>
      </c>
      <c r="G222">
        <f t="shared" si="51"/>
        <v>0</v>
      </c>
      <c r="H222">
        <f t="shared" si="52"/>
        <v>0</v>
      </c>
      <c r="I222">
        <f t="shared" si="53"/>
        <v>0</v>
      </c>
      <c r="J222">
        <f t="shared" si="54"/>
        <v>0</v>
      </c>
      <c r="K222" s="4" t="e">
        <f t="shared" si="55"/>
        <v>#N/A</v>
      </c>
      <c r="L222" t="e">
        <f t="shared" si="44"/>
        <v>#N/A</v>
      </c>
      <c r="M222" s="4" t="e">
        <f t="shared" si="42"/>
        <v>#N/A</v>
      </c>
      <c r="N222" s="4" t="e">
        <f t="shared" si="43"/>
        <v>#N/A</v>
      </c>
    </row>
    <row r="223" spans="1:14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8"/>
  <sheetViews>
    <sheetView showGridLines="0" tabSelected="1" workbookViewId="0">
      <selection activeCell="H2" sqref="H2:I4"/>
    </sheetView>
  </sheetViews>
  <sheetFormatPr defaultRowHeight="15"/>
  <cols>
    <col min="1" max="1" width="2.85546875" customWidth="1"/>
    <col min="2" max="2" width="45" customWidth="1"/>
    <col min="3" max="4" width="36" customWidth="1"/>
    <col min="5" max="6" width="28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>
      <c r="H2" s="25" t="s">
        <v>46</v>
      </c>
      <c r="I2" s="25"/>
    </row>
    <row r="3" spans="1:9">
      <c r="B3" s="12" t="s">
        <v>18</v>
      </c>
      <c r="C3" s="12" t="s">
        <v>26</v>
      </c>
      <c r="D3" s="12" t="s">
        <v>19</v>
      </c>
      <c r="E3" s="12" t="s">
        <v>225</v>
      </c>
      <c r="F3" s="12" t="s">
        <v>50</v>
      </c>
      <c r="H3" s="23" t="s">
        <v>49</v>
      </c>
      <c r="I3" s="23" t="s">
        <v>50</v>
      </c>
    </row>
    <row r="4" spans="1:9">
      <c r="B4" s="13" t="s">
        <v>12</v>
      </c>
      <c r="C4" s="2">
        <v>0.1</v>
      </c>
      <c r="D4" s="2">
        <f>SUMIF(adtype_filtrada,$B4,impressoes_filtrada)</f>
        <v>0</v>
      </c>
      <c r="E4" s="14">
        <f>C4*D4/1000</f>
        <v>0</v>
      </c>
      <c r="F4" s="27"/>
      <c r="H4" s="14">
        <f>SUM(total_adops_filtrada)</f>
        <v>14.175000000000002</v>
      </c>
      <c r="I4" s="14">
        <f>SUM(total_ferramenta_filtrada)</f>
        <v>1.9845000000000002</v>
      </c>
    </row>
    <row r="5" spans="1:9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</row>
    <row r="6" spans="1:9">
      <c r="B6" s="13" t="s">
        <v>10</v>
      </c>
      <c r="C6" s="2">
        <v>2.5000000000000001E-2</v>
      </c>
      <c r="D6" s="2">
        <f>SUMIF(adtype_filtrada,$B6,clicks_filtrada)</f>
        <v>567</v>
      </c>
      <c r="E6" s="14">
        <f>C6*D6</f>
        <v>14.175000000000001</v>
      </c>
      <c r="F6" s="27"/>
    </row>
    <row r="7" spans="1:9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9">
      <c r="B8" s="13" t="s">
        <v>29</v>
      </c>
      <c r="C8" s="2">
        <v>0.35</v>
      </c>
      <c r="D8" s="2">
        <f>SUMIF(adtype_filtrada,$B8,impressoes_filtrada)</f>
        <v>0</v>
      </c>
      <c r="E8" s="14">
        <f>C8*D8/1000</f>
        <v>0</v>
      </c>
      <c r="F8" s="27"/>
    </row>
    <row r="9" spans="1:9">
      <c r="B9" s="12" t="s">
        <v>22</v>
      </c>
      <c r="C9" s="12"/>
      <c r="D9" s="12"/>
      <c r="E9" s="15">
        <f>SUM(E4:E8)</f>
        <v>14.175000000000001</v>
      </c>
      <c r="F9" s="15"/>
    </row>
    <row r="13" spans="1:9">
      <c r="A13" s="9"/>
      <c r="B13" s="10" t="s">
        <v>0</v>
      </c>
      <c r="C13" s="10"/>
      <c r="D13" s="10"/>
    </row>
    <row r="14" spans="1:9">
      <c r="A14" s="9"/>
      <c r="B14" s="17" t="s">
        <v>57</v>
      </c>
      <c r="C14" s="10"/>
      <c r="D14" s="10"/>
    </row>
    <row r="15" spans="1:9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57</v>
      </c>
      <c r="C19" t="s">
        <v>58</v>
      </c>
      <c r="D19" t="s">
        <v>59</v>
      </c>
      <c r="E19" t="s">
        <v>60</v>
      </c>
      <c r="F19" t="s">
        <v>10</v>
      </c>
      <c r="G19" t="s">
        <v>59</v>
      </c>
      <c r="H19" t="s">
        <v>61</v>
      </c>
      <c r="I19" t="s">
        <v>30</v>
      </c>
      <c r="J19">
        <v>0</v>
      </c>
      <c r="K19">
        <v>1</v>
      </c>
      <c r="L19" s="4">
        <v>3.5000000000000001E-3</v>
      </c>
      <c r="M19">
        <v>2.5000000000000001E-2</v>
      </c>
      <c r="N19" s="4">
        <v>3.5000000000000001E-3</v>
      </c>
      <c r="O19" s="4">
        <v>2.5000000000000001E-2</v>
      </c>
    </row>
    <row r="20" spans="1:15">
      <c r="B20" t="s">
        <v>57</v>
      </c>
      <c r="C20" t="s">
        <v>58</v>
      </c>
      <c r="D20" t="s">
        <v>62</v>
      </c>
      <c r="E20" t="s">
        <v>63</v>
      </c>
      <c r="F20" t="s">
        <v>10</v>
      </c>
      <c r="G20" t="s">
        <v>62</v>
      </c>
      <c r="H20" t="s">
        <v>64</v>
      </c>
      <c r="I20" t="s">
        <v>30</v>
      </c>
      <c r="J20">
        <v>0</v>
      </c>
      <c r="K20">
        <v>564</v>
      </c>
      <c r="L20" s="4">
        <v>3.5000000000000001E-3</v>
      </c>
      <c r="M20">
        <v>2.5000000000000001E-2</v>
      </c>
      <c r="N20" s="4">
        <v>1.974</v>
      </c>
      <c r="O20" s="4">
        <v>14.100000000000001</v>
      </c>
    </row>
    <row r="21" spans="1:15">
      <c r="B21" t="s">
        <v>57</v>
      </c>
      <c r="C21" t="s">
        <v>58</v>
      </c>
      <c r="D21" t="s">
        <v>65</v>
      </c>
      <c r="E21" t="s">
        <v>66</v>
      </c>
      <c r="F21" t="s">
        <v>10</v>
      </c>
      <c r="G21" t="s">
        <v>65</v>
      </c>
      <c r="H21" t="s">
        <v>67</v>
      </c>
      <c r="I21" t="s">
        <v>30</v>
      </c>
      <c r="J21">
        <v>0</v>
      </c>
      <c r="K21">
        <v>1</v>
      </c>
      <c r="L21" s="4">
        <v>3.5000000000000001E-3</v>
      </c>
      <c r="M21">
        <v>2.5000000000000001E-2</v>
      </c>
      <c r="N21" s="4">
        <v>3.5000000000000001E-3</v>
      </c>
      <c r="O21" s="4">
        <v>2.5000000000000001E-2</v>
      </c>
    </row>
    <row r="22" spans="1:15">
      <c r="B22" t="s">
        <v>57</v>
      </c>
      <c r="C22" t="s">
        <v>68</v>
      </c>
      <c r="D22" t="s">
        <v>69</v>
      </c>
      <c r="E22" t="s">
        <v>70</v>
      </c>
      <c r="F22" t="s">
        <v>10</v>
      </c>
      <c r="G22" t="s">
        <v>69</v>
      </c>
      <c r="H22" t="s">
        <v>71</v>
      </c>
      <c r="I22" t="s">
        <v>30</v>
      </c>
      <c r="J22">
        <v>0</v>
      </c>
      <c r="K22">
        <v>1</v>
      </c>
      <c r="L22" s="4">
        <v>3.5000000000000001E-3</v>
      </c>
      <c r="M22">
        <v>2.5000000000000001E-2</v>
      </c>
      <c r="N22" s="4">
        <v>3.5000000000000001E-3</v>
      </c>
      <c r="O22" s="4">
        <v>2.5000000000000001E-2</v>
      </c>
    </row>
    <row r="23" spans="1:15">
      <c r="L23" s="4"/>
      <c r="N23" s="4"/>
      <c r="O23" s="4"/>
    </row>
    <row r="24" spans="1:15">
      <c r="L24" s="4"/>
      <c r="N24" s="4"/>
      <c r="O24" s="4"/>
    </row>
    <row r="25" spans="1:15">
      <c r="L25" s="4"/>
      <c r="N25" s="4"/>
      <c r="O25" s="4"/>
    </row>
    <row r="26" spans="1:15">
      <c r="L26" s="4"/>
      <c r="N26" s="4"/>
      <c r="O26" s="4"/>
    </row>
    <row r="27" spans="1:15">
      <c r="L27" s="4"/>
      <c r="N27" s="4"/>
      <c r="O27" s="4"/>
    </row>
    <row r="28" spans="1:15">
      <c r="L28" s="4"/>
      <c r="N28" s="4"/>
      <c r="O28" s="4"/>
    </row>
    <row r="29" spans="1:15">
      <c r="L29" s="4"/>
      <c r="N29" s="4"/>
      <c r="O29" s="4"/>
    </row>
    <row r="30" spans="1:15">
      <c r="L30" s="4"/>
      <c r="N30" s="4"/>
      <c r="O30" s="4"/>
    </row>
    <row r="31" spans="1:15">
      <c r="L31" s="4"/>
      <c r="N31" s="4"/>
      <c r="O31" s="4"/>
    </row>
    <row r="32" spans="1:15">
      <c r="L32" s="4"/>
      <c r="N32" s="4"/>
      <c r="O32" s="4"/>
    </row>
    <row r="33" spans="12:15">
      <c r="L33" s="4"/>
      <c r="N33" s="4"/>
      <c r="O33" s="4"/>
    </row>
    <row r="34" spans="12:15">
      <c r="L34" s="4"/>
      <c r="N34" s="4"/>
      <c r="O34" s="4"/>
    </row>
    <row r="35" spans="12:15">
      <c r="L35" s="4"/>
      <c r="N35" s="4"/>
      <c r="O35" s="4"/>
    </row>
    <row r="36" spans="12:15">
      <c r="L36" s="4"/>
      <c r="N36" s="4"/>
      <c r="O36" s="4"/>
    </row>
    <row r="37" spans="12:15">
      <c r="L37" s="4"/>
      <c r="N37" s="4"/>
      <c r="O37" s="4"/>
    </row>
    <row r="38" spans="12:15">
      <c r="L38" s="4"/>
      <c r="N38" s="4"/>
      <c r="O38" s="4"/>
    </row>
    <row r="39" spans="12:15">
      <c r="L39" s="4"/>
      <c r="N39" s="4"/>
      <c r="O39" s="4"/>
    </row>
    <row r="40" spans="12:15">
      <c r="L40" s="4"/>
      <c r="N40" s="4"/>
      <c r="O40" s="4"/>
    </row>
    <row r="41" spans="12:15">
      <c r="L41" s="4"/>
      <c r="N41" s="4"/>
      <c r="O41" s="4"/>
    </row>
    <row r="42" spans="12:15">
      <c r="L42" s="4"/>
      <c r="N42" s="4"/>
      <c r="O42" s="4"/>
    </row>
    <row r="43" spans="12:15">
      <c r="L43" s="4"/>
      <c r="N43" s="4"/>
      <c r="O43" s="4"/>
    </row>
    <row r="44" spans="12:15">
      <c r="L44" s="4"/>
      <c r="N44" s="4"/>
      <c r="O44" s="4"/>
    </row>
    <row r="45" spans="12:15">
      <c r="L45" s="4"/>
      <c r="N45" s="4"/>
      <c r="O45" s="4"/>
    </row>
    <row r="46" spans="12:15">
      <c r="L46" s="4"/>
      <c r="N46" s="4"/>
      <c r="O46" s="4"/>
    </row>
    <row r="47" spans="12:15">
      <c r="L47" s="4"/>
      <c r="N47" s="4"/>
      <c r="O47" s="4"/>
    </row>
    <row r="48" spans="12:15">
      <c r="L48" s="4"/>
      <c r="N48" s="4"/>
      <c r="O48" s="4"/>
    </row>
    <row r="49" spans="12:15">
      <c r="L49" s="4"/>
      <c r="N49" s="4"/>
      <c r="O49" s="4"/>
    </row>
    <row r="50" spans="12:15">
      <c r="L50" s="4"/>
      <c r="N50" s="4"/>
      <c r="O50" s="4"/>
    </row>
    <row r="51" spans="12:15">
      <c r="L51" s="4"/>
      <c r="N51" s="4"/>
      <c r="O51" s="4"/>
    </row>
    <row r="52" spans="12:15">
      <c r="L52" s="4"/>
      <c r="N52" s="4"/>
      <c r="O52" s="4"/>
    </row>
    <row r="53" spans="12:15">
      <c r="L53" s="4"/>
      <c r="N53" s="4"/>
      <c r="O53" s="4"/>
    </row>
    <row r="54" spans="12:15">
      <c r="L54" s="4"/>
      <c r="N54" s="4"/>
      <c r="O54" s="4"/>
    </row>
    <row r="55" spans="12:15">
      <c r="L55" s="4"/>
      <c r="N55" s="4"/>
      <c r="O55" s="4"/>
    </row>
    <row r="56" spans="12:15">
      <c r="L56" s="4"/>
      <c r="N56" s="4"/>
      <c r="O56" s="4"/>
    </row>
    <row r="57" spans="12:15">
      <c r="L57" s="4"/>
      <c r="N57" s="4"/>
      <c r="O57" s="4"/>
    </row>
    <row r="58" spans="12:15">
      <c r="L58" s="4"/>
      <c r="N58" s="4"/>
      <c r="O58" s="4"/>
    </row>
    <row r="59" spans="12:15">
      <c r="L59" s="4"/>
      <c r="N59" s="4"/>
      <c r="O59" s="4"/>
    </row>
    <row r="60" spans="12:15">
      <c r="L60" s="4"/>
      <c r="N60" s="4"/>
      <c r="O60" s="4"/>
    </row>
    <row r="61" spans="12:15">
      <c r="L61" s="4"/>
      <c r="N61" s="4"/>
      <c r="O61" s="4"/>
    </row>
    <row r="62" spans="12:15">
      <c r="L62" s="4"/>
      <c r="N62" s="4"/>
      <c r="O62" s="4"/>
    </row>
    <row r="63" spans="12:15">
      <c r="L63" s="4"/>
      <c r="N63" s="4"/>
      <c r="O63" s="4"/>
    </row>
    <row r="64" spans="12:15">
      <c r="L64" s="4"/>
      <c r="N64" s="4"/>
      <c r="O64" s="4"/>
    </row>
    <row r="65" spans="12:15">
      <c r="L65" s="4"/>
      <c r="N65" s="4"/>
      <c r="O65" s="4"/>
    </row>
    <row r="66" spans="12:15">
      <c r="L66" s="4"/>
      <c r="N66" s="4"/>
      <c r="O66" s="4"/>
    </row>
    <row r="67" spans="12:15">
      <c r="L67" s="4"/>
      <c r="N67" s="4"/>
      <c r="O67" s="4"/>
    </row>
    <row r="68" spans="12:15">
      <c r="L68" s="4"/>
      <c r="N68" s="4"/>
      <c r="O68" s="4"/>
    </row>
    <row r="69" spans="12:15">
      <c r="L69" s="4"/>
      <c r="N69" s="4"/>
      <c r="O69" s="4"/>
    </row>
    <row r="70" spans="12:15">
      <c r="L70" s="4"/>
      <c r="N70" s="4"/>
      <c r="O70" s="4"/>
    </row>
    <row r="71" spans="12:15">
      <c r="L71" s="4"/>
      <c r="N71" s="4"/>
      <c r="O71" s="4"/>
    </row>
    <row r="72" spans="12:15">
      <c r="L72" s="4"/>
      <c r="N72" s="4"/>
      <c r="O72" s="4"/>
    </row>
    <row r="73" spans="12:15">
      <c r="L73" s="4"/>
      <c r="N73" s="4"/>
      <c r="O73" s="4"/>
    </row>
    <row r="74" spans="12:15">
      <c r="L74" s="4"/>
      <c r="N74" s="4"/>
      <c r="O74" s="4"/>
    </row>
    <row r="75" spans="12:15">
      <c r="L75" s="4"/>
      <c r="N75" s="4"/>
      <c r="O75" s="4"/>
    </row>
    <row r="76" spans="12:15">
      <c r="L76" s="4"/>
      <c r="N76" s="4"/>
      <c r="O76" s="4"/>
    </row>
    <row r="77" spans="12:15">
      <c r="L77" s="4"/>
      <c r="N77" s="4"/>
      <c r="O77" s="4"/>
    </row>
    <row r="78" spans="12:15">
      <c r="L78" s="4"/>
      <c r="N78" s="4"/>
      <c r="O78" s="4"/>
    </row>
    <row r="79" spans="12:15">
      <c r="L79" s="4"/>
      <c r="N79" s="4"/>
      <c r="O79" s="4"/>
    </row>
    <row r="80" spans="12:15">
      <c r="L80" s="4"/>
      <c r="N80" s="4"/>
      <c r="O80" s="4"/>
    </row>
    <row r="81" spans="12:15">
      <c r="L81" s="4"/>
      <c r="N81" s="4"/>
      <c r="O81" s="4"/>
    </row>
    <row r="82" spans="12:15">
      <c r="L82" s="4"/>
      <c r="N82" s="4"/>
      <c r="O82" s="4"/>
    </row>
    <row r="83" spans="12:15">
      <c r="L83" s="4"/>
      <c r="N83" s="4"/>
      <c r="O83" s="4"/>
    </row>
    <row r="84" spans="12:15">
      <c r="L84" s="4"/>
      <c r="N84" s="4"/>
      <c r="O84" s="4"/>
    </row>
    <row r="85" spans="12:15">
      <c r="L85" s="4"/>
      <c r="N85" s="4"/>
      <c r="O85" s="4"/>
    </row>
    <row r="86" spans="12:15">
      <c r="L86" s="4"/>
      <c r="N86" s="4"/>
      <c r="O86" s="4"/>
    </row>
    <row r="87" spans="12:15">
      <c r="L87" s="4"/>
      <c r="N87" s="4"/>
      <c r="O87" s="4"/>
    </row>
    <row r="88" spans="12:15">
      <c r="L88" s="4"/>
      <c r="N88" s="4"/>
      <c r="O88" s="4"/>
    </row>
    <row r="89" spans="12:15">
      <c r="L89" s="4"/>
      <c r="N89" s="4"/>
      <c r="O89" s="4"/>
    </row>
    <row r="90" spans="12:15">
      <c r="L90" s="4"/>
      <c r="N90" s="4"/>
      <c r="O90" s="4"/>
    </row>
    <row r="91" spans="12:15">
      <c r="L91" s="4"/>
      <c r="N91" s="4"/>
      <c r="O91" s="4"/>
    </row>
    <row r="92" spans="12:15">
      <c r="L92" s="4"/>
      <c r="N92" s="4"/>
      <c r="O92" s="4"/>
    </row>
    <row r="93" spans="12:15">
      <c r="L93" s="4"/>
      <c r="N93" s="4"/>
      <c r="O93" s="4"/>
    </row>
    <row r="94" spans="12:15">
      <c r="L94" s="4"/>
      <c r="N94" s="4"/>
      <c r="O94" s="4"/>
    </row>
    <row r="95" spans="12:15">
      <c r="L95" s="4"/>
      <c r="N95" s="4"/>
      <c r="O95" s="4"/>
    </row>
    <row r="96" spans="12:15">
      <c r="L96" s="4"/>
      <c r="N96" s="4"/>
      <c r="O96" s="4"/>
    </row>
    <row r="97" spans="12:15">
      <c r="L97" s="4"/>
      <c r="N97" s="4"/>
      <c r="O97" s="4"/>
    </row>
    <row r="98" spans="12:15">
      <c r="L98" s="4"/>
      <c r="N98" s="4"/>
      <c r="O98" s="4"/>
    </row>
    <row r="99" spans="12:15">
      <c r="L99" s="4"/>
      <c r="N99" s="4"/>
      <c r="O99" s="4"/>
    </row>
    <row r="100" spans="12:15">
      <c r="L100" s="4"/>
      <c r="N100" s="4"/>
      <c r="O100" s="4"/>
    </row>
    <row r="101" spans="12:15">
      <c r="L101" s="4"/>
      <c r="N101" s="4"/>
      <c r="O101" s="4"/>
    </row>
    <row r="102" spans="12:15">
      <c r="L102" s="4"/>
      <c r="N102" s="4"/>
      <c r="O102" s="4"/>
    </row>
    <row r="103" spans="12:15">
      <c r="L103" s="4"/>
      <c r="N103" s="4"/>
      <c r="O103" s="4"/>
    </row>
    <row r="104" spans="12:15">
      <c r="L104" s="4"/>
      <c r="N104" s="4"/>
      <c r="O104" s="4"/>
    </row>
    <row r="105" spans="12:15">
      <c r="L105" s="4"/>
      <c r="N105" s="4"/>
      <c r="O105" s="4"/>
    </row>
    <row r="106" spans="12:15">
      <c r="L106" s="4"/>
      <c r="N106" s="4"/>
      <c r="O106" s="4"/>
    </row>
    <row r="107" spans="12:15">
      <c r="L107" s="4"/>
      <c r="N107" s="4"/>
      <c r="O107" s="4"/>
    </row>
    <row r="108" spans="12:15">
      <c r="L108" s="4"/>
      <c r="N108" s="4"/>
      <c r="O108" s="4"/>
    </row>
    <row r="109" spans="12:15">
      <c r="L109" s="4"/>
      <c r="N109" s="4"/>
      <c r="O109" s="4"/>
    </row>
    <row r="110" spans="12:15">
      <c r="L110" s="4"/>
      <c r="N110" s="4"/>
      <c r="O110" s="4"/>
    </row>
    <row r="111" spans="12:15">
      <c r="L111" s="4"/>
      <c r="N111" s="4"/>
      <c r="O111" s="4"/>
    </row>
    <row r="112" spans="12:15">
      <c r="L112" s="4"/>
      <c r="N112" s="4"/>
      <c r="O112" s="4"/>
    </row>
    <row r="113" spans="12:15">
      <c r="L113" s="4"/>
      <c r="N113" s="4"/>
      <c r="O113" s="4"/>
    </row>
    <row r="114" spans="12:15">
      <c r="L114" s="4"/>
      <c r="N114" s="4"/>
      <c r="O114" s="4"/>
    </row>
    <row r="115" spans="12:15">
      <c r="L115" s="4"/>
      <c r="N115" s="4"/>
      <c r="O115" s="4"/>
    </row>
    <row r="116" spans="12:15">
      <c r="L116" s="4"/>
      <c r="N116" s="4"/>
      <c r="O116" s="4"/>
    </row>
    <row r="117" spans="12:15">
      <c r="L117" s="4"/>
      <c r="N117" s="4"/>
      <c r="O117" s="4"/>
    </row>
    <row r="118" spans="12:15">
      <c r="L118" s="4"/>
      <c r="N118" s="4"/>
      <c r="O118" s="4"/>
    </row>
    <row r="119" spans="12:15">
      <c r="L119" s="4"/>
      <c r="N119" s="4"/>
      <c r="O119" s="4"/>
    </row>
    <row r="120" spans="12:15">
      <c r="L120" s="4"/>
      <c r="N120" s="4"/>
      <c r="O120" s="4"/>
    </row>
    <row r="121" spans="12:15">
      <c r="L121" s="4"/>
      <c r="N121" s="4"/>
      <c r="O121" s="4"/>
    </row>
    <row r="122" spans="12:15">
      <c r="L122" s="4"/>
      <c r="N122" s="4"/>
      <c r="O122" s="4"/>
    </row>
    <row r="123" spans="12:15">
      <c r="L123" s="4"/>
      <c r="N123" s="4"/>
      <c r="O123" s="4"/>
    </row>
    <row r="124" spans="12:15">
      <c r="L124" s="4"/>
      <c r="N124" s="4"/>
      <c r="O124" s="4"/>
    </row>
    <row r="125" spans="12:15">
      <c r="L125" s="4"/>
      <c r="N125" s="4"/>
      <c r="O125" s="4"/>
    </row>
    <row r="126" spans="12:15">
      <c r="L126" s="4"/>
      <c r="N126" s="4"/>
      <c r="O126" s="4"/>
    </row>
    <row r="127" spans="12:15">
      <c r="L127" s="4"/>
      <c r="N127" s="4"/>
      <c r="O127" s="4"/>
    </row>
    <row r="128" spans="12:15">
      <c r="L128" s="4"/>
      <c r="N128" s="4"/>
      <c r="O128" s="4"/>
    </row>
    <row r="129" spans="12:15">
      <c r="L129" s="4"/>
      <c r="N129" s="4"/>
      <c r="O129" s="4"/>
    </row>
    <row r="130" spans="12:15">
      <c r="L130" s="4"/>
      <c r="N130" s="4"/>
      <c r="O130" s="4"/>
    </row>
    <row r="131" spans="12:15">
      <c r="L131" s="4"/>
      <c r="N131" s="4"/>
      <c r="O131" s="4"/>
    </row>
    <row r="132" spans="12:15">
      <c r="L132" s="4"/>
      <c r="N132" s="4"/>
      <c r="O132" s="4"/>
    </row>
    <row r="133" spans="12:15">
      <c r="L133" s="4"/>
      <c r="N133" s="4"/>
      <c r="O133" s="4"/>
    </row>
    <row r="134" spans="12:15">
      <c r="L134" s="4"/>
      <c r="N134" s="4"/>
      <c r="O134" s="4"/>
    </row>
    <row r="135" spans="12:15">
      <c r="L135" s="4"/>
      <c r="N135" s="4"/>
      <c r="O135" s="4"/>
    </row>
    <row r="136" spans="12:15">
      <c r="L136" s="4"/>
      <c r="N136" s="4"/>
      <c r="O136" s="4"/>
    </row>
    <row r="137" spans="12:15">
      <c r="L137" s="4"/>
      <c r="N137" s="4"/>
      <c r="O137" s="4"/>
    </row>
    <row r="138" spans="12:15">
      <c r="L138" s="4"/>
      <c r="N138" s="4"/>
      <c r="O138" s="4"/>
    </row>
    <row r="139" spans="12:15">
      <c r="L139" s="4"/>
      <c r="N139" s="4"/>
      <c r="O139" s="4"/>
    </row>
    <row r="140" spans="12:15">
      <c r="L140" s="4"/>
      <c r="N140" s="4"/>
      <c r="O140" s="4"/>
    </row>
    <row r="141" spans="12:15">
      <c r="L141" s="4"/>
      <c r="N141" s="4"/>
      <c r="O141" s="4"/>
    </row>
    <row r="142" spans="12:15">
      <c r="L142" s="4"/>
      <c r="N142" s="4"/>
      <c r="O142" s="4"/>
    </row>
    <row r="143" spans="12:15">
      <c r="L143" s="4"/>
      <c r="N143" s="4"/>
      <c r="O143" s="4"/>
    </row>
    <row r="144" spans="1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  <row r="10622" spans="12:15">
      <c r="L10622" s="4"/>
      <c r="N10622" s="4"/>
      <c r="O10622" s="4"/>
    </row>
    <row r="10623" spans="12:15">
      <c r="L10623" s="4"/>
      <c r="N10623" s="4"/>
      <c r="O10623" s="4"/>
    </row>
    <row r="10624" spans="12:15">
      <c r="L10624" s="4"/>
      <c r="N10624" s="4"/>
      <c r="O10624" s="4"/>
    </row>
    <row r="10625" spans="12:15">
      <c r="L10625" s="4"/>
      <c r="N10625" s="4"/>
      <c r="O10625" s="4"/>
    </row>
    <row r="10626" spans="12:15">
      <c r="L10626" s="4"/>
      <c r="N10626" s="4"/>
      <c r="O10626" s="4"/>
    </row>
    <row r="10627" spans="12:15">
      <c r="L10627" s="4"/>
      <c r="N10627" s="4"/>
      <c r="O10627" s="4"/>
    </row>
    <row r="10628" spans="12:15">
      <c r="L10628" s="4"/>
      <c r="N10628" s="4"/>
      <c r="O10628" s="4"/>
    </row>
  </sheetData>
  <autoFilter ref="A18:P1077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2019-08-05T21:22:36Z</dcterms:modified>
</cp:coreProperties>
</file>