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mal\Downloads\"/>
    </mc:Choice>
  </mc:AlternateContent>
  <xr:revisionPtr revIDLastSave="0" documentId="8_{0CF96443-4461-4EA4-8213-155CDE8847CF}" xr6:coauthVersionLast="47" xr6:coauthVersionMax="47" xr10:uidLastSave="{00000000-0000-0000-0000-000000000000}"/>
  <bookViews>
    <workbookView xWindow="-108" yWindow="-108" windowWidth="23256" windowHeight="12456" xr2:uid="{30AF0725-CEEE-404B-AD16-BF0A08E22822}"/>
  </bookViews>
  <sheets>
    <sheet name="Sheet1" sheetId="10" r:id="rId1"/>
    <sheet name="giugno 2023" sheetId="15" r:id="rId2"/>
    <sheet name="Table001 (Page 1)" sheetId="17" r:id="rId3"/>
    <sheet name="Sheet2" sheetId="14" r:id="rId4"/>
    <sheet name="forecast" sheetId="12" r:id="rId5"/>
    <sheet name="citta studi" sheetId="8" r:id="rId6"/>
  </sheets>
  <definedNames>
    <definedName name="ExternalData_1" localSheetId="1" hidden="1">'giugno 2023'!$A$1:$M$20</definedName>
    <definedName name="ExternalData_1" localSheetId="2" hidden="1">'Table001 (Page 1)'!$A$1:$H$14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2" i="12" l="1"/>
  <c r="H6" i="12"/>
  <c r="H7" i="12"/>
  <c r="H8" i="12"/>
  <c r="H9" i="12"/>
  <c r="H5" i="12"/>
  <c r="O31" i="8"/>
  <c r="O30" i="8"/>
  <c r="O29" i="8"/>
  <c r="O28" i="8"/>
  <c r="P27" i="8"/>
  <c r="O25" i="8"/>
  <c r="O24" i="8"/>
  <c r="O23" i="8"/>
  <c r="O22" i="8"/>
  <c r="O21" i="8"/>
  <c r="O16" i="8"/>
  <c r="O13" i="8"/>
  <c r="O12" i="8"/>
  <c r="O9" i="8"/>
  <c r="O10" i="8"/>
  <c r="R11" i="8"/>
  <c r="O11" i="8"/>
  <c r="H11" i="12" l="1"/>
  <c r="H15" i="12" s="1"/>
  <c r="J15" i="1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866E802-32F0-49B5-AFE9-59634CEA91E0}" keepAlive="1" name="Query - Page001" description="Connection to the 'Page001' query in the workbook." type="5" refreshedVersion="8" background="1" saveData="1">
    <dbPr connection="Provider=Microsoft.Mashup.OleDb.1;Data Source=$Workbook$;Location=Page001;Extended Properties=&quot;&quot;" command="SELECT * FROM [Page001]"/>
  </connection>
  <connection id="2" xr16:uid="{B7C2FCE3-AAEA-48DC-86DF-C358FB5AEC23}" keepAlive="1" name="Query - Table 1" description="Connection to the 'Table 1' query in the workbook." type="5" refreshedVersion="8" background="1" saveData="1">
    <dbPr connection="Provider=Microsoft.Mashup.OleDb.1;Data Source=$Workbook$;Location=&quot;Table 1&quot;;Extended Properties=&quot;&quot;" command="SELECT * FROM [Table 1]"/>
  </connection>
  <connection id="3" xr16:uid="{DFE616E5-2700-4352-AD69-D238F3E36E3F}" keepAlive="1" name="Query - Table001 (Page 1)" description="Connection to the 'Table001 (Page 1)' query in the workbook." type="5" refreshedVersion="8" background="1" saveData="1">
    <dbPr connection="Provider=Microsoft.Mashup.OleDb.1;Data Source=$Workbook$;Location=&quot;Table001 (Page 1)&quot;;Extended Properties=&quot;&quot;" command="SELECT * FROM [Table001 (Page 1)]"/>
  </connection>
  <connection id="4" xr16:uid="{1B7DA40A-5FE5-47AD-BC67-98E582A1D9DA}" keepAlive="1" name="Query - Table002 (Page 2)" description="Connection to the 'Table002 (Page 2)' query in the workbook." type="5" refreshedVersion="0" background="1" saveData="1">
    <dbPr connection="Provider=Microsoft.Mashup.OleDb.1;Data Source=$Workbook$;Location=&quot;Table002 (Page 2)&quot;;Extended Properties=&quot;&quot;" command="SELECT * FROM [Table002 (Page 2)]"/>
  </connection>
</connections>
</file>

<file path=xl/sharedStrings.xml><?xml version="1.0" encoding="utf-8"?>
<sst xmlns="http://schemas.openxmlformats.org/spreadsheetml/2006/main" count="1052" uniqueCount="288">
  <si>
    <t>base</t>
  </si>
  <si>
    <t>via gaspare aselli</t>
  </si>
  <si>
    <t>via dalmazio birago</t>
  </si>
  <si>
    <t>via lorenteggio</t>
  </si>
  <si>
    <t>via de predis</t>
  </si>
  <si>
    <t xml:space="preserve">via de predis </t>
  </si>
  <si>
    <t>via orbetello</t>
  </si>
  <si>
    <t>via esculapio</t>
  </si>
  <si>
    <t>via quarenghi</t>
  </si>
  <si>
    <t>via concilio vaticano</t>
  </si>
  <si>
    <t>via dei salici</t>
  </si>
  <si>
    <t>via cilea</t>
  </si>
  <si>
    <t>via de pretis</t>
  </si>
  <si>
    <t>via amoretti</t>
  </si>
  <si>
    <t>via longarone</t>
  </si>
  <si>
    <t>via giolli</t>
  </si>
  <si>
    <t>via postumia</t>
  </si>
  <si>
    <t>via c marx</t>
  </si>
  <si>
    <t>via harar</t>
  </si>
  <si>
    <t>via pascoli</t>
  </si>
  <si>
    <t>via birago</t>
  </si>
  <si>
    <t>via illirico</t>
  </si>
  <si>
    <t>via salomone</t>
  </si>
  <si>
    <t>viale ungheria</t>
  </si>
  <si>
    <t>via degli ottani</t>
  </si>
  <si>
    <t>via graf</t>
  </si>
  <si>
    <t>via appennini</t>
  </si>
  <si>
    <t>via falck</t>
  </si>
  <si>
    <t>via de nicola</t>
  </si>
  <si>
    <t>via giussani</t>
  </si>
  <si>
    <t>via Birago</t>
  </si>
  <si>
    <t>via de pisis</t>
  </si>
  <si>
    <t>via bassano del grappa</t>
  </si>
  <si>
    <t>via val devero</t>
  </si>
  <si>
    <t>via delle genziane</t>
  </si>
  <si>
    <t>via tarabella</t>
  </si>
  <si>
    <t>via teano</t>
  </si>
  <si>
    <t>via santuario del sacro cuore</t>
  </si>
  <si>
    <t>via modignani</t>
  </si>
  <si>
    <t>via crivelli</t>
  </si>
  <si>
    <t>via paterno</t>
  </si>
  <si>
    <t>via aselli</t>
  </si>
  <si>
    <t>via val sabbia</t>
  </si>
  <si>
    <t>via muttoni</t>
  </si>
  <si>
    <t>via pepere</t>
  </si>
  <si>
    <t>via mac mahon</t>
  </si>
  <si>
    <t>via saponaro</t>
  </si>
  <si>
    <t>via alex visconti</t>
  </si>
  <si>
    <t>via cristiani</t>
  </si>
  <si>
    <t>via jan sibelius</t>
  </si>
  <si>
    <t>via monte baldo</t>
  </si>
  <si>
    <t>VIA JACOPINO DA TRADATE</t>
  </si>
  <si>
    <t>NO</t>
  </si>
  <si>
    <t>***</t>
  </si>
  <si>
    <t>ALLOGGIO</t>
  </si>
  <si>
    <t>PIENA PROP.</t>
  </si>
  <si>
    <t>SI</t>
  </si>
  <si>
    <t>VIA GASPARE ASELLI</t>
  </si>
  <si>
    <t>VIALE ARGONNE</t>
  </si>
  <si>
    <t>'35</t>
  </si>
  <si>
    <t>'4</t>
  </si>
  <si>
    <t>VIA LORENTEGGIO</t>
  </si>
  <si>
    <t>'209</t>
  </si>
  <si>
    <t>F</t>
  </si>
  <si>
    <t>G</t>
  </si>
  <si>
    <t>'24</t>
  </si>
  <si>
    <t>'2</t>
  </si>
  <si>
    <t>'5</t>
  </si>
  <si>
    <t>'14</t>
  </si>
  <si>
    <t>VIA MICHELE SAPONARO</t>
  </si>
  <si>
    <t>VIA ALESSANDRO LITTA MODIGNANI</t>
  </si>
  <si>
    <t>'22</t>
  </si>
  <si>
    <t>E</t>
  </si>
  <si>
    <t>viale Tibaldi</t>
  </si>
  <si>
    <t>via gola</t>
  </si>
  <si>
    <t>via abbiati</t>
  </si>
  <si>
    <t>via ricciarelli</t>
  </si>
  <si>
    <t>via bonfadini</t>
  </si>
  <si>
    <t>via betti</t>
  </si>
  <si>
    <t>via val trompia</t>
  </si>
  <si>
    <t>via bramantino</t>
  </si>
  <si>
    <t>via borsi</t>
  </si>
  <si>
    <t>via canaletto</t>
  </si>
  <si>
    <t>via inganni</t>
  </si>
  <si>
    <t>viale omero</t>
  </si>
  <si>
    <t>via console marcello</t>
  </si>
  <si>
    <t>via ippocastani</t>
  </si>
  <si>
    <t>via chiarelli</t>
  </si>
  <si>
    <t>media</t>
  </si>
  <si>
    <t>via ferrario</t>
  </si>
  <si>
    <t>via albertinelli</t>
  </si>
  <si>
    <t>via inama</t>
  </si>
  <si>
    <t>via chiari</t>
  </si>
  <si>
    <t>via jacopino da tradate</t>
  </si>
  <si>
    <t xml:space="preserve">via bra </t>
  </si>
  <si>
    <t>via brivio</t>
  </si>
  <si>
    <t>via marx</t>
  </si>
  <si>
    <t>via sordello</t>
  </si>
  <si>
    <t>via lagarina</t>
  </si>
  <si>
    <t>max</t>
  </si>
  <si>
    <t>via uruguay</t>
  </si>
  <si>
    <t>via omodeo</t>
  </si>
  <si>
    <t>via lamennais</t>
  </si>
  <si>
    <t>piazza prealpi</t>
  </si>
  <si>
    <t>via constant</t>
  </si>
  <si>
    <t>via san giusto</t>
  </si>
  <si>
    <t>via narni</t>
  </si>
  <si>
    <t>viale suzzani</t>
  </si>
  <si>
    <t>via osteno</t>
  </si>
  <si>
    <t>via valsassina</t>
  </si>
  <si>
    <t>via ajraghi</t>
  </si>
  <si>
    <t>via ottani</t>
  </si>
  <si>
    <t>via salici</t>
  </si>
  <si>
    <t>via abeti</t>
  </si>
  <si>
    <t>via cascina corba</t>
  </si>
  <si>
    <t>via negroli</t>
  </si>
  <si>
    <t>via cogne</t>
  </si>
  <si>
    <t>UOG4</t>
  </si>
  <si>
    <t>MILANO</t>
  </si>
  <si>
    <t>UOG3</t>
  </si>
  <si>
    <t>PIAZZA CARDINALE PIETRO GASPARRI</t>
  </si>
  <si>
    <t>VIALE UNGHERIA</t>
  </si>
  <si>
    <t>'46</t>
  </si>
  <si>
    <t>UOG2</t>
  </si>
  <si>
    <t>'10</t>
  </si>
  <si>
    <t>VIA DELLE BETULLE</t>
  </si>
  <si>
    <t>'37</t>
  </si>
  <si>
    <t>UOGR</t>
  </si>
  <si>
    <t>CORSICO</t>
  </si>
  <si>
    <t>'19</t>
  </si>
  <si>
    <t>UOGS</t>
  </si>
  <si>
    <t>SESTO SAN GIOVANNI</t>
  </si>
  <si>
    <t>LEGNANO</t>
  </si>
  <si>
    <t>VIA GABRIO CASATI</t>
  </si>
  <si>
    <t>UOG1</t>
  </si>
  <si>
    <t>viale argonne</t>
  </si>
  <si>
    <t>via medeghino</t>
  </si>
  <si>
    <t>via degli abeti</t>
  </si>
  <si>
    <t>via dei larici</t>
  </si>
  <si>
    <t>VIA GIOVANNI PASCOLI</t>
  </si>
  <si>
    <t>VIA CONCILIO VATICANO II</t>
  </si>
  <si>
    <t>VIA PADRE REGINALDO GIULIANI</t>
  </si>
  <si>
    <t>'40</t>
  </si>
  <si>
    <t>VIA CINQUE GIORNATE</t>
  </si>
  <si>
    <t>mediana</t>
  </si>
  <si>
    <t>primo</t>
  </si>
  <si>
    <t>minimo</t>
  </si>
  <si>
    <t>terzo</t>
  </si>
  <si>
    <t>quarto</t>
  </si>
  <si>
    <t>MQ</t>
  </si>
  <si>
    <t>tra  i 42 e 55 mq</t>
  </si>
  <si>
    <t>solo aselli</t>
  </si>
  <si>
    <t>via  aselli</t>
  </si>
  <si>
    <t>UOG</t>
  </si>
  <si>
    <t>INDIRIZZO</t>
  </si>
  <si>
    <t>CIVICO</t>
  </si>
  <si>
    <t>ASCEN</t>
  </si>
  <si>
    <t>APE</t>
  </si>
  <si>
    <t>TIPOLOGIA</t>
  </si>
  <si>
    <t>TITOLO</t>
  </si>
  <si>
    <t>PREZZO BASE ASTA</t>
  </si>
  <si>
    <t xml:space="preserve">via cucchiari </t>
  </si>
  <si>
    <t>city_address</t>
  </si>
  <si>
    <t>civic_number</t>
  </si>
  <si>
    <t>price</t>
  </si>
  <si>
    <t>area_code</t>
  </si>
  <si>
    <t>date</t>
  </si>
  <si>
    <t>size</t>
  </si>
  <si>
    <t>manh_distance</t>
  </si>
  <si>
    <t>bus_time</t>
  </si>
  <si>
    <t>via nicolo' barabino</t>
  </si>
  <si>
    <t>via comasina</t>
  </si>
  <si>
    <t>piazza cardinale pietro gasparri</t>
  </si>
  <si>
    <t>via degli ontani</t>
  </si>
  <si>
    <t>via delle betulle</t>
  </si>
  <si>
    <t>via adolfo omodeo</t>
  </si>
  <si>
    <t>via palmanova</t>
  </si>
  <si>
    <t>via paterno'</t>
  </si>
  <si>
    <t>via lucca</t>
  </si>
  <si>
    <t>via sem benelli</t>
  </si>
  <si>
    <t>via giacomo quarenghi</t>
  </si>
  <si>
    <t>via michele saponaro</t>
  </si>
  <si>
    <t>via viterbo</t>
  </si>
  <si>
    <t>via  graf</t>
  </si>
  <si>
    <t>via  de pisis</t>
  </si>
  <si>
    <t>via  de predis</t>
  </si>
  <si>
    <t>viale tibaldi</t>
  </si>
  <si>
    <t>via  chiarelli</t>
  </si>
  <si>
    <t>via  falck</t>
  </si>
  <si>
    <t xml:space="preserve">via concilio vaticano </t>
  </si>
  <si>
    <t>sqm_value</t>
  </si>
  <si>
    <t>via tiepolo</t>
  </si>
  <si>
    <t>via lipari</t>
  </si>
  <si>
    <t>via ojetti</t>
  </si>
  <si>
    <t xml:space="preserve">via betti </t>
  </si>
  <si>
    <t>via lissoni</t>
  </si>
  <si>
    <t xml:space="preserve">via giolli </t>
  </si>
  <si>
    <t xml:space="preserve">via aselli </t>
  </si>
  <si>
    <t xml:space="preserve">via illirico </t>
  </si>
  <si>
    <t xml:space="preserve">via delle betulle </t>
  </si>
  <si>
    <t>via calatafimi</t>
  </si>
  <si>
    <t>via costantino baroni</t>
  </si>
  <si>
    <t xml:space="preserve">via lucca </t>
  </si>
  <si>
    <t>via  lagarina</t>
  </si>
  <si>
    <t>via  bonfadini</t>
  </si>
  <si>
    <t>LOTTO</t>
  </si>
  <si>
    <t>LOCALITA'</t>
  </si>
  <si>
    <t>FOTO</t>
  </si>
  <si>
    <t>001/23</t>
  </si>
  <si>
    <t>002/23</t>
  </si>
  <si>
    <t>003/23</t>
  </si>
  <si>
    <t>004/23</t>
  </si>
  <si>
    <t>005/23</t>
  </si>
  <si>
    <t>006/23</t>
  </si>
  <si>
    <t>VIA COSTANTINO BARONI</t>
  </si>
  <si>
    <t>'69</t>
  </si>
  <si>
    <t>007/23</t>
  </si>
  <si>
    <t>008/23</t>
  </si>
  <si>
    <t>009/23</t>
  </si>
  <si>
    <t>'113</t>
  </si>
  <si>
    <t>intercept</t>
  </si>
  <si>
    <t>model</t>
  </si>
  <si>
    <t>parameters</t>
  </si>
  <si>
    <t>inputs</t>
  </si>
  <si>
    <t>allotted price</t>
  </si>
  <si>
    <t>extimated</t>
  </si>
  <si>
    <t>manh_dist</t>
  </si>
  <si>
    <t>forecast</t>
  </si>
  <si>
    <t>Column1</t>
  </si>
  <si>
    <t>LOCALI</t>
  </si>
  <si>
    <t>068/23</t>
  </si>
  <si>
    <t/>
  </si>
  <si>
    <t>069/23</t>
  </si>
  <si>
    <t>070/23</t>
  </si>
  <si>
    <t>071/23</t>
  </si>
  <si>
    <t>072/23</t>
  </si>
  <si>
    <t>VIA MAC MAHON</t>
  </si>
  <si>
    <t>'117</t>
  </si>
  <si>
    <t>073/23</t>
  </si>
  <si>
    <t>074/23</t>
  </si>
  <si>
    <t>075/23</t>
  </si>
  <si>
    <t>076/23</t>
  </si>
  <si>
    <t>077/23</t>
  </si>
  <si>
    <t>078/23</t>
  </si>
  <si>
    <t>VIA UGO BETTI</t>
  </si>
  <si>
    <t>'183</t>
  </si>
  <si>
    <t>079/23</t>
  </si>
  <si>
    <t>'171</t>
  </si>
  <si>
    <t>080/23</t>
  </si>
  <si>
    <t>VIA MARZABOTTO</t>
  </si>
  <si>
    <t>081/23</t>
  </si>
  <si>
    <t>VIA ENRICO DE NICOLA</t>
  </si>
  <si>
    <t>082/23</t>
  </si>
  <si>
    <t>083/23</t>
  </si>
  <si>
    <t>084/23</t>
  </si>
  <si>
    <t>085/23</t>
  </si>
  <si>
    <t>VIA DESSIE'</t>
  </si>
  <si>
    <t>'15</t>
  </si>
  <si>
    <t>086/23</t>
  </si>
  <si>
    <t>VIA SAVONA</t>
  </si>
  <si>
    <t>'80</t>
  </si>
  <si>
    <t>Column2</t>
  </si>
  <si>
    <t>Column3</t>
  </si>
  <si>
    <t>Column4</t>
  </si>
  <si>
    <t>Column5</t>
  </si>
  <si>
    <t>Column6</t>
  </si>
  <si>
    <t>Column7</t>
  </si>
  <si>
    <t>Column8</t>
  </si>
  <si>
    <t>S.L.G.</t>
  </si>
  <si>
    <t>C. M.</t>
  </si>
  <si>
    <t>M.C.G.</t>
  </si>
  <si>
    <t>M.A.E.M.A.M.</t>
  </si>
  <si>
    <t>C.Y.</t>
  </si>
  <si>
    <t>F. P. I. M. - F. E. M. A.</t>
  </si>
  <si>
    <t>P.L.</t>
  </si>
  <si>
    <t>W.A.A.M.</t>
  </si>
  <si>
    <t>M.Z.</t>
  </si>
  <si>
    <t>C. E.</t>
  </si>
  <si>
    <t>S.K.F.D.</t>
  </si>
  <si>
    <t>H. SH.</t>
  </si>
  <si>
    <t>K.S.M.T.</t>
  </si>
  <si>
    <t>I.A.E.</t>
  </si>
  <si>
    <t>A. H. A. K.</t>
  </si>
  <si>
    <t>C.G.</t>
  </si>
  <si>
    <t>S.G.I.H.</t>
  </si>
  <si>
    <t xml:space="preserve">viale argonne </t>
  </si>
  <si>
    <t xml:space="preserve">via lorenteggio </t>
  </si>
  <si>
    <t>via dessie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</si>
</sst>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1" fillId="2" borderId="0" xfId="0" applyFont="1" applyFill="1"/>
    <xf numFmtId="0" fontId="1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1" fontId="0" fillId="0" borderId="0" xfId="0" applyNumberFormat="1"/>
    <xf numFmtId="1" fontId="0" fillId="2" borderId="0" xfId="0" applyNumberFormat="1" applyFill="1"/>
    <xf numFmtId="1" fontId="1" fillId="2" borderId="0" xfId="0" applyNumberFormat="1" applyFont="1" applyFill="1"/>
    <xf numFmtId="1" fontId="1" fillId="2" borderId="0" xfId="0" applyNumberFormat="1" applyFont="1" applyFill="1" applyAlignment="1">
      <alignment horizontal="center"/>
    </xf>
    <xf numFmtId="1" fontId="0" fillId="2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/>
    <xf numFmtId="1" fontId="0" fillId="4" borderId="0" xfId="0" applyNumberFormat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Alignment="1">
      <alignment wrapText="1"/>
    </xf>
    <xf numFmtId="0" fontId="1" fillId="2" borderId="0" xfId="0" applyFont="1" applyFill="1" applyAlignment="1">
      <alignment horizontal="center"/>
    </xf>
    <xf numFmtId="0" fontId="0" fillId="5" borderId="0" xfId="0" applyFill="1"/>
    <xf numFmtId="0" fontId="1" fillId="5" borderId="0" xfId="0" applyFont="1" applyFill="1"/>
    <xf numFmtId="0" fontId="0" fillId="6" borderId="2" xfId="0" applyFont="1" applyFill="1" applyBorder="1"/>
    <xf numFmtId="0" fontId="0" fillId="0" borderId="2" xfId="0" applyFont="1" applyBorder="1"/>
    <xf numFmtId="0" fontId="0" fillId="0" borderId="0" xfId="0" applyNumberFormat="1"/>
    <xf numFmtId="0" fontId="0" fillId="6" borderId="1" xfId="0" applyNumberFormat="1" applyFont="1" applyFill="1" applyBorder="1"/>
    <xf numFmtId="0" fontId="0" fillId="6" borderId="2" xfId="0" applyNumberFormat="1" applyFont="1" applyFill="1" applyBorder="1"/>
    <xf numFmtId="0" fontId="0" fillId="6" borderId="3" xfId="0" applyNumberFormat="1" applyFont="1" applyFill="1" applyBorder="1"/>
    <xf numFmtId="0" fontId="0" fillId="0" borderId="1" xfId="0" applyNumberFormat="1" applyFont="1" applyBorder="1"/>
    <xf numFmtId="0" fontId="0" fillId="0" borderId="2" xfId="0" applyNumberFormat="1" applyFont="1" applyBorder="1"/>
    <xf numFmtId="0" fontId="0" fillId="0" borderId="3" xfId="0" applyNumberFormat="1" applyFont="1" applyBorder="1"/>
  </cellXfs>
  <cellStyles count="1">
    <cellStyle name="Normal" xfId="0" builtinId="0"/>
  </cellStyles>
  <dxfs count="33">
    <dxf>
      <fill>
        <patternFill patternType="solid">
          <fgColor indexed="64"/>
          <bgColor theme="5" tint="0.79998168889431442"/>
        </patternFill>
      </fill>
    </dxf>
    <dxf>
      <numFmt numFmtId="1" formatCode="0"/>
      <fill>
        <patternFill patternType="solid">
          <fgColor indexed="64"/>
          <bgColor rgb="FFFF7C80"/>
        </patternFill>
      </fill>
      <alignment horizontal="center" vertical="bottom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" formatCode="0"/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theme="5" tint="0.79998168889431442"/>
        </patternFill>
      </fill>
    </dxf>
    <dxf>
      <numFmt numFmtId="1" formatCode="0"/>
      <fill>
        <patternFill patternType="solid">
          <fgColor indexed="64"/>
          <bgColor rgb="FFFF7C80"/>
        </patternFill>
      </fill>
      <alignment horizontal="center" vertical="bottom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" formatCode="0"/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4ECE070B-53B5-40A2-898B-0663B3B1C938}" autoFormatId="16" applyNumberFormats="0" applyBorderFormats="0" applyFontFormats="0" applyPatternFormats="0" applyAlignmentFormats="0" applyWidthHeightFormats="0">
  <queryTableRefresh nextId="14">
    <queryTableFields count="13">
      <queryTableField id="1" name="LOTTO" tableColumnId="1"/>
      <queryTableField id="2" name="UOG" tableColumnId="2"/>
      <queryTableField id="3" name="LOCALITA'" tableColumnId="3"/>
      <queryTableField id="4" name="INDIRIZZO" tableColumnId="4"/>
      <queryTableField id="5" name="CIVICO" tableColumnId="5"/>
      <queryTableField id="6" name="LOCALI" tableColumnId="6"/>
      <queryTableField id="7" name="MQ" tableColumnId="7"/>
      <queryTableField id="8" name="ASCEN" tableColumnId="8"/>
      <queryTableField id="9" name="APE" tableColumnId="9"/>
      <queryTableField id="10" name="TIPOLOGIA" tableColumnId="10"/>
      <queryTableField id="11" name="TITOLO" tableColumnId="11"/>
      <queryTableField id="12" name="PREZZO BASE ASTA" tableColumnId="12"/>
      <queryTableField id="13" name="FOTO" tableColumnId="1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2E8945B8-408D-4118-8CCA-20E1DE0CB911}" autoFormatId="16" applyNumberFormats="0" applyBorderFormats="0" applyFontFormats="0" applyPatternFormats="0" applyAlignmentFormats="0" applyWidthHeightFormats="0">
  <queryTableRefresh nextId="9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7515E8D-EE79-40B7-9DED-F2745E12F80A}" name="Table2" displayName="Table2" ref="A1:J602" totalsRowCount="1">
  <autoFilter ref="A1:J601" xr:uid="{57515E8D-EE79-40B7-9DED-F2745E12F80A}"/>
  <tableColumns count="10">
    <tableColumn id="1" xr3:uid="{467AC6FA-81AA-4981-895B-261F35234ABF}" name="city_address"/>
    <tableColumn id="2" xr3:uid="{C3A0602D-8212-4702-8BF9-A00ED19BE4EF}" name="civic_number" dataDxfId="32" totalsRowDxfId="8"/>
    <tableColumn id="3" xr3:uid="{AD7F3364-7A87-4845-9DA5-2825AE7E2C07}" name="manh_distance" dataDxfId="31" totalsRowDxfId="7"/>
    <tableColumn id="4" xr3:uid="{724A231F-B9B1-4A26-B2B1-CD45FF194197}" name="bus_time" dataDxfId="30" totalsRowDxfId="6"/>
    <tableColumn id="5" xr3:uid="{F4625CBE-2155-4FFF-9307-6C791FA84218}" name="base" dataDxfId="29" totalsRowDxfId="5"/>
    <tableColumn id="6" xr3:uid="{3B1A0ACC-F9F8-4EE6-914E-A141C3188330}" name="price" dataDxfId="28" totalsRowDxfId="4"/>
    <tableColumn id="7" xr3:uid="{C0F71E97-D822-4A1B-98A1-80F57C5EB4D2}" name="area_code" dataDxfId="27" totalsRowDxfId="3"/>
    <tableColumn id="8" xr3:uid="{84F49607-2F6F-48F8-9AF5-E342793D7239}" name="date" dataDxfId="26" totalsRowDxfId="2"/>
    <tableColumn id="9" xr3:uid="{6FAF0524-3E24-4BAC-A3D4-BE3B57DFC1FA}" name="size" dataDxfId="25" totalsRowDxfId="1"/>
    <tableColumn id="10" xr3:uid="{CC604DBF-0C02-4562-B2AE-D05310C99D85}" name="sqm_value" dataDxfId="24" totalsRowDxfId="0"/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DA123B0-E3BB-434D-B5AF-19A5507B2A26}" name="Table_Table_1" displayName="Table_Table_1" ref="A1:M20" tableType="queryTable" totalsRowShown="0">
  <autoFilter ref="A1:M20" xr:uid="{4DA123B0-E3BB-434D-B5AF-19A5507B2A26}">
    <filterColumn colId="2">
      <filters>
        <filter val="MILANO"/>
      </filters>
    </filterColumn>
  </autoFilter>
  <tableColumns count="13">
    <tableColumn id="1" xr3:uid="{DAF71E66-810C-4C13-8B17-95709AD8606C}" uniqueName="1" name="LOTTO" queryTableFieldId="1" dataDxfId="23"/>
    <tableColumn id="2" xr3:uid="{43351DB1-B2EB-4776-AB3A-B477C4C0A2D8}" uniqueName="2" name="UOG" queryTableFieldId="2" dataDxfId="22"/>
    <tableColumn id="3" xr3:uid="{E4584F42-D45D-4324-9F41-81B813F17A85}" uniqueName="3" name="LOCALITA'" queryTableFieldId="3" dataDxfId="21"/>
    <tableColumn id="4" xr3:uid="{F1599F02-A511-4CE6-A514-BFE1ECFB51BC}" uniqueName="4" name="INDIRIZZO" queryTableFieldId="4" dataDxfId="20"/>
    <tableColumn id="5" xr3:uid="{696D819B-B0FC-4BE4-9A1A-531443867267}" uniqueName="5" name="CIVICO" queryTableFieldId="5" dataDxfId="19"/>
    <tableColumn id="6" xr3:uid="{75782AA5-1D2F-4913-9799-7F50B5D8D4DB}" uniqueName="6" name="LOCALI" queryTableFieldId="6"/>
    <tableColumn id="7" xr3:uid="{DCEC4669-6E48-4A24-A27A-101420195EB8}" uniqueName="7" name="MQ" queryTableFieldId="7"/>
    <tableColumn id="8" xr3:uid="{80BFC270-A28B-4C8C-895E-16F67F149E1C}" uniqueName="8" name="ASCEN" queryTableFieldId="8" dataDxfId="18"/>
    <tableColumn id="9" xr3:uid="{01752815-3C81-40AE-BB6F-E4510EFC21EC}" uniqueName="9" name="APE" queryTableFieldId="9" dataDxfId="17"/>
    <tableColumn id="10" xr3:uid="{FF8F2ED3-EDAB-441A-8C53-8655227CFC47}" uniqueName="10" name="TIPOLOGIA" queryTableFieldId="10" dataDxfId="16"/>
    <tableColumn id="11" xr3:uid="{BE3F4851-DE72-4104-970A-E6E4BC6577E1}" uniqueName="11" name="TITOLO" queryTableFieldId="11" dataDxfId="15"/>
    <tableColumn id="12" xr3:uid="{C1FEF881-DD1E-4329-AAF0-6A06FA1212D4}" uniqueName="12" name="PREZZO BASE ASTA" queryTableFieldId="12"/>
    <tableColumn id="13" xr3:uid="{D72FD537-44EE-49DB-90BD-612983B01976}" uniqueName="13" name="FOTO" queryTableFieldId="13" dataDxfId="1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903B612-1B66-4EC9-8282-E874913ADE3C}" name="Table_Table001__Page_1" displayName="Table_Table001__Page_1" ref="A1:H14" tableType="queryTable" totalsRowShown="0">
  <autoFilter ref="A1:H14" xr:uid="{F903B612-1B66-4EC9-8282-E874913ADE3C}"/>
  <tableColumns count="8">
    <tableColumn id="1" xr3:uid="{0AA4CD7A-A51D-40FF-96EC-CC12C15A2E31}" uniqueName="1" name="Column1" queryTableFieldId="1" dataDxfId="13"/>
    <tableColumn id="2" xr3:uid="{912EF0AA-EE61-4697-8F0A-543EC224F539}" uniqueName="2" name="Column2" queryTableFieldId="2"/>
    <tableColumn id="3" xr3:uid="{AAD3B503-C823-44B3-BB17-092B91B0C630}" uniqueName="3" name="Column3" queryTableFieldId="3" dataDxfId="12"/>
    <tableColumn id="4" xr3:uid="{4C5FDC73-F18F-4395-86DA-363638574F5F}" uniqueName="4" name="Column4" queryTableFieldId="4" dataDxfId="11"/>
    <tableColumn id="5" xr3:uid="{CD453FF9-CE32-471C-B31C-A0313D566573}" uniqueName="5" name="Column5" queryTableFieldId="5" dataDxfId="10"/>
    <tableColumn id="6" xr3:uid="{30E13A92-B330-473D-BD68-87E8C3659849}" uniqueName="6" name="Column6" queryTableFieldId="6"/>
    <tableColumn id="7" xr3:uid="{0F3A8C9F-CB35-420E-A42F-0F1CAD960CAB}" uniqueName="7" name="Column7" queryTableFieldId="7"/>
    <tableColumn id="8" xr3:uid="{D77F78D8-E6B7-4071-A386-0325619A5B82}" uniqueName="8" name="Column8" queryTableFieldId="8" dataDxfId="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ECAB4-C5C2-4167-A9E4-8EF85BE06C0B}">
  <dimension ref="A1:J602"/>
  <sheetViews>
    <sheetView tabSelected="1" workbookViewId="0">
      <selection activeCell="G608" sqref="G608"/>
    </sheetView>
  </sheetViews>
  <sheetFormatPr defaultRowHeight="14.4" x14ac:dyDescent="0.3"/>
  <cols>
    <col min="1" max="1" width="32.44140625" customWidth="1"/>
    <col min="2" max="4" width="16.6640625" customWidth="1"/>
    <col min="5" max="5" width="15.77734375" customWidth="1"/>
    <col min="6" max="6" width="17.33203125" customWidth="1"/>
    <col min="7" max="7" width="16.44140625" customWidth="1"/>
    <col min="8" max="8" width="13.21875" customWidth="1"/>
    <col min="10" max="10" width="11.5546875" customWidth="1"/>
  </cols>
  <sheetData>
    <row r="1" spans="1:10" x14ac:dyDescent="0.3">
      <c r="A1" s="1" t="s">
        <v>162</v>
      </c>
      <c r="B1" s="1" t="s">
        <v>163</v>
      </c>
      <c r="C1" s="1" t="s">
        <v>168</v>
      </c>
      <c r="D1" s="1" t="s">
        <v>169</v>
      </c>
      <c r="E1" s="1" t="s">
        <v>0</v>
      </c>
      <c r="F1" s="3" t="s">
        <v>164</v>
      </c>
      <c r="G1" s="1" t="s">
        <v>165</v>
      </c>
      <c r="H1" s="1" t="s">
        <v>166</v>
      </c>
      <c r="I1" s="15" t="s">
        <v>167</v>
      </c>
      <c r="J1" s="12" t="s">
        <v>190</v>
      </c>
    </row>
    <row r="2" spans="1:10" x14ac:dyDescent="0.3">
      <c r="A2" t="s">
        <v>172</v>
      </c>
      <c r="B2" s="1">
        <v>4</v>
      </c>
      <c r="C2" s="1">
        <v>8.1999999999999993</v>
      </c>
      <c r="D2" s="1">
        <v>25</v>
      </c>
      <c r="E2" s="1">
        <v>68625</v>
      </c>
      <c r="F2" s="3">
        <v>105300</v>
      </c>
      <c r="G2" s="1">
        <v>20161</v>
      </c>
      <c r="H2" s="6">
        <v>44217</v>
      </c>
      <c r="I2" s="14">
        <v>61</v>
      </c>
      <c r="J2" s="13">
        <v>2100</v>
      </c>
    </row>
    <row r="3" spans="1:10" x14ac:dyDescent="0.3">
      <c r="A3" t="s">
        <v>172</v>
      </c>
      <c r="B3" s="1">
        <v>4</v>
      </c>
      <c r="C3" s="1">
        <v>8.1999999999999993</v>
      </c>
      <c r="D3" s="1">
        <v>25</v>
      </c>
      <c r="E3" s="1">
        <v>67500</v>
      </c>
      <c r="F3" s="3">
        <v>173600</v>
      </c>
      <c r="G3" s="1">
        <v>20161</v>
      </c>
      <c r="H3" s="6">
        <v>44665</v>
      </c>
      <c r="I3" s="14">
        <v>60</v>
      </c>
      <c r="J3" s="13">
        <v>2100</v>
      </c>
    </row>
    <row r="4" spans="1:10" x14ac:dyDescent="0.3">
      <c r="A4" t="s">
        <v>172</v>
      </c>
      <c r="B4" s="1">
        <v>4</v>
      </c>
      <c r="C4" s="1">
        <v>8.1999999999999993</v>
      </c>
      <c r="D4" s="1">
        <v>25</v>
      </c>
      <c r="E4" s="1">
        <v>113625</v>
      </c>
      <c r="F4" s="3">
        <v>210000</v>
      </c>
      <c r="G4" s="1">
        <v>20161</v>
      </c>
      <c r="H4" s="6">
        <v>44700</v>
      </c>
      <c r="I4" s="14">
        <v>101</v>
      </c>
      <c r="J4" s="13">
        <v>2100</v>
      </c>
    </row>
    <row r="5" spans="1:10" x14ac:dyDescent="0.3">
      <c r="A5" t="s">
        <v>172</v>
      </c>
      <c r="B5" s="1">
        <v>4</v>
      </c>
      <c r="C5" s="1">
        <v>8.1999999999999993</v>
      </c>
      <c r="D5" s="1">
        <v>26</v>
      </c>
      <c r="E5" s="1">
        <v>76800</v>
      </c>
      <c r="F5" s="11">
        <v>142550</v>
      </c>
      <c r="G5" s="1">
        <v>20161</v>
      </c>
      <c r="H5" s="6">
        <v>44727</v>
      </c>
      <c r="I5" s="14">
        <v>64</v>
      </c>
      <c r="J5" s="13">
        <v>2100</v>
      </c>
    </row>
    <row r="6" spans="1:10" x14ac:dyDescent="0.3">
      <c r="A6" t="s">
        <v>172</v>
      </c>
      <c r="B6" s="1">
        <v>4</v>
      </c>
      <c r="C6" s="1">
        <v>8.1999999999999993</v>
      </c>
      <c r="D6" s="1">
        <v>26</v>
      </c>
      <c r="E6" s="1">
        <v>94900</v>
      </c>
      <c r="F6" s="11">
        <v>175998</v>
      </c>
      <c r="G6" s="1">
        <v>20161</v>
      </c>
      <c r="H6" s="6">
        <v>45092</v>
      </c>
      <c r="I6" s="14">
        <v>73</v>
      </c>
      <c r="J6" s="13">
        <v>2100</v>
      </c>
    </row>
    <row r="7" spans="1:10" x14ac:dyDescent="0.3">
      <c r="A7" t="s">
        <v>172</v>
      </c>
      <c r="B7" s="1">
        <v>4</v>
      </c>
      <c r="C7" s="1">
        <v>8.1999999999999993</v>
      </c>
      <c r="D7" s="1">
        <v>26</v>
      </c>
      <c r="E7" s="1">
        <v>78000</v>
      </c>
      <c r="F7" s="11">
        <v>131810</v>
      </c>
      <c r="G7" s="1">
        <v>20161</v>
      </c>
      <c r="H7" s="6">
        <v>45092</v>
      </c>
      <c r="I7" s="14">
        <v>60</v>
      </c>
      <c r="J7" s="13">
        <v>2100</v>
      </c>
    </row>
    <row r="8" spans="1:10" x14ac:dyDescent="0.3">
      <c r="A8" t="s">
        <v>172</v>
      </c>
      <c r="B8" s="1">
        <v>4</v>
      </c>
      <c r="C8" s="1">
        <v>8.1999999999999993</v>
      </c>
      <c r="D8" s="1">
        <v>26</v>
      </c>
      <c r="E8" s="1">
        <v>104400</v>
      </c>
      <c r="F8" s="11">
        <v>166000</v>
      </c>
      <c r="G8" s="1">
        <v>20161</v>
      </c>
      <c r="H8" s="6">
        <v>44727</v>
      </c>
      <c r="I8" s="14">
        <v>87</v>
      </c>
      <c r="J8" s="13">
        <v>2100</v>
      </c>
    </row>
    <row r="9" spans="1:10" x14ac:dyDescent="0.3">
      <c r="A9" t="s">
        <v>172</v>
      </c>
      <c r="B9" s="1">
        <v>4</v>
      </c>
      <c r="C9" s="1">
        <v>8.1999999999999993</v>
      </c>
      <c r="D9" s="1">
        <v>26</v>
      </c>
      <c r="E9" s="1">
        <v>103200</v>
      </c>
      <c r="F9" s="11">
        <v>202220</v>
      </c>
      <c r="G9" s="1">
        <v>20161</v>
      </c>
      <c r="H9" s="6">
        <v>44727</v>
      </c>
      <c r="I9" s="14">
        <v>86</v>
      </c>
      <c r="J9" s="13">
        <v>2100</v>
      </c>
    </row>
    <row r="10" spans="1:10" x14ac:dyDescent="0.3">
      <c r="A10" t="s">
        <v>172</v>
      </c>
      <c r="B10" s="1">
        <v>4</v>
      </c>
      <c r="C10" s="1">
        <v>8.1999999999999993</v>
      </c>
      <c r="D10" s="1">
        <v>26</v>
      </c>
      <c r="E10" s="1">
        <v>68400</v>
      </c>
      <c r="F10" s="11">
        <v>118889</v>
      </c>
      <c r="G10" s="1">
        <v>20161</v>
      </c>
      <c r="H10" s="6">
        <v>44727</v>
      </c>
      <c r="I10" s="14">
        <v>57</v>
      </c>
      <c r="J10" s="13">
        <v>2100</v>
      </c>
    </row>
    <row r="11" spans="1:10" x14ac:dyDescent="0.3">
      <c r="A11" t="s">
        <v>172</v>
      </c>
      <c r="B11" s="1">
        <v>4</v>
      </c>
      <c r="C11" s="1">
        <v>8.1999999999999993</v>
      </c>
      <c r="D11" s="1">
        <v>26</v>
      </c>
      <c r="E11" s="1">
        <v>72000</v>
      </c>
      <c r="F11" s="11">
        <v>86999</v>
      </c>
      <c r="G11" s="1">
        <v>20161</v>
      </c>
      <c r="H11" s="6">
        <v>44756</v>
      </c>
      <c r="I11" s="15">
        <v>58</v>
      </c>
      <c r="J11" s="13">
        <v>2100</v>
      </c>
    </row>
    <row r="12" spans="1:10" x14ac:dyDescent="0.3">
      <c r="A12" t="s">
        <v>172</v>
      </c>
      <c r="B12" s="1">
        <v>4</v>
      </c>
      <c r="C12" s="1">
        <v>8.1999999999999993</v>
      </c>
      <c r="D12" s="1">
        <v>26</v>
      </c>
      <c r="E12" s="1">
        <v>86400</v>
      </c>
      <c r="F12" s="11">
        <v>151200</v>
      </c>
      <c r="G12" s="1">
        <v>20161</v>
      </c>
      <c r="H12" s="6">
        <v>44756</v>
      </c>
      <c r="I12" s="15">
        <v>70</v>
      </c>
      <c r="J12" s="13">
        <v>2100</v>
      </c>
    </row>
    <row r="13" spans="1:10" x14ac:dyDescent="0.3">
      <c r="A13" t="s">
        <v>172</v>
      </c>
      <c r="B13" s="1">
        <v>4</v>
      </c>
      <c r="C13" s="1">
        <v>8.1999999999999993</v>
      </c>
      <c r="D13" s="1">
        <v>26</v>
      </c>
      <c r="E13" s="1">
        <v>73200</v>
      </c>
      <c r="F13" s="11">
        <v>126289</v>
      </c>
      <c r="G13" s="1">
        <v>20161</v>
      </c>
      <c r="H13" s="6">
        <v>44825</v>
      </c>
      <c r="I13" s="14">
        <v>60</v>
      </c>
      <c r="J13" s="13">
        <v>2100</v>
      </c>
    </row>
    <row r="14" spans="1:10" x14ac:dyDescent="0.3">
      <c r="A14" t="s">
        <v>172</v>
      </c>
      <c r="B14" s="1">
        <v>4</v>
      </c>
      <c r="C14" s="1">
        <v>8.1999999999999993</v>
      </c>
      <c r="D14" s="1">
        <v>26</v>
      </c>
      <c r="E14" s="1">
        <v>99200</v>
      </c>
      <c r="F14" s="11">
        <v>168888</v>
      </c>
      <c r="G14" s="1">
        <v>20161</v>
      </c>
      <c r="H14" s="6">
        <v>44854</v>
      </c>
      <c r="I14" s="14">
        <v>82</v>
      </c>
      <c r="J14" s="13">
        <v>2100</v>
      </c>
    </row>
    <row r="15" spans="1:10" x14ac:dyDescent="0.3">
      <c r="A15" t="s">
        <v>103</v>
      </c>
      <c r="B15" s="1">
        <v>2</v>
      </c>
      <c r="C15" s="1">
        <v>5.3</v>
      </c>
      <c r="D15" s="1">
        <v>35</v>
      </c>
      <c r="E15" s="1">
        <v>73200</v>
      </c>
      <c r="F15" s="3">
        <v>156600</v>
      </c>
      <c r="G15" s="1">
        <v>20155</v>
      </c>
      <c r="H15" s="6">
        <v>44610</v>
      </c>
      <c r="I15" s="14">
        <v>60</v>
      </c>
      <c r="J15" s="13">
        <v>2400</v>
      </c>
    </row>
    <row r="16" spans="1:10" x14ac:dyDescent="0.3">
      <c r="A16" t="s">
        <v>204</v>
      </c>
      <c r="B16" s="1">
        <v>94</v>
      </c>
      <c r="C16" s="1">
        <v>5.5</v>
      </c>
      <c r="D16" s="1">
        <v>43</v>
      </c>
      <c r="E16" s="1">
        <v>80520</v>
      </c>
      <c r="F16" s="11">
        <v>131000</v>
      </c>
      <c r="G16" s="1">
        <v>20138</v>
      </c>
      <c r="H16" s="6">
        <v>44880</v>
      </c>
      <c r="I16" s="14">
        <v>61</v>
      </c>
      <c r="J16" s="13">
        <v>1900</v>
      </c>
    </row>
    <row r="17" spans="1:10" x14ac:dyDescent="0.3">
      <c r="A17" t="s">
        <v>204</v>
      </c>
      <c r="B17" s="1">
        <v>94</v>
      </c>
      <c r="C17" s="1">
        <v>5.5</v>
      </c>
      <c r="D17" s="1">
        <v>43</v>
      </c>
      <c r="E17" s="1">
        <v>96360</v>
      </c>
      <c r="F17" s="11">
        <v>173200</v>
      </c>
      <c r="G17" s="1">
        <v>20138</v>
      </c>
      <c r="H17" s="6">
        <v>44880</v>
      </c>
      <c r="I17" s="14">
        <v>73</v>
      </c>
      <c r="J17" s="13">
        <v>1900</v>
      </c>
    </row>
    <row r="18" spans="1:10" x14ac:dyDescent="0.3">
      <c r="A18" t="s">
        <v>204</v>
      </c>
      <c r="B18" s="1">
        <v>98</v>
      </c>
      <c r="C18" s="1">
        <v>5.5</v>
      </c>
      <c r="D18" s="1">
        <v>43</v>
      </c>
      <c r="E18" s="1">
        <v>89300</v>
      </c>
      <c r="F18" s="11">
        <v>135120</v>
      </c>
      <c r="G18" s="1">
        <v>20138</v>
      </c>
      <c r="H18" s="6">
        <v>44941</v>
      </c>
      <c r="I18" s="14">
        <v>60</v>
      </c>
      <c r="J18" s="13">
        <v>1900</v>
      </c>
    </row>
    <row r="19" spans="1:10" x14ac:dyDescent="0.3">
      <c r="A19" t="s">
        <v>187</v>
      </c>
      <c r="B19" s="1">
        <v>8</v>
      </c>
      <c r="C19" s="1">
        <v>8.6999999999999993</v>
      </c>
      <c r="D19" s="1">
        <v>20</v>
      </c>
      <c r="E19" s="1">
        <v>112455</v>
      </c>
      <c r="F19" s="11">
        <v>202000</v>
      </c>
      <c r="G19" s="1">
        <v>20151</v>
      </c>
      <c r="H19" s="6">
        <v>44727</v>
      </c>
      <c r="I19" s="14">
        <v>84</v>
      </c>
      <c r="J19" s="13">
        <v>2000</v>
      </c>
    </row>
    <row r="20" spans="1:10" x14ac:dyDescent="0.3">
      <c r="A20" t="s">
        <v>184</v>
      </c>
      <c r="B20" s="1">
        <v>27</v>
      </c>
      <c r="C20" s="1">
        <v>8.4</v>
      </c>
      <c r="D20" s="1">
        <v>34</v>
      </c>
      <c r="E20" s="1">
        <v>101808</v>
      </c>
      <c r="F20" s="11">
        <v>187500</v>
      </c>
      <c r="G20" s="1">
        <v>20142</v>
      </c>
      <c r="H20" s="6">
        <v>44727</v>
      </c>
      <c r="I20" s="14">
        <v>101</v>
      </c>
      <c r="J20" s="13">
        <v>2750</v>
      </c>
    </row>
    <row r="21" spans="1:10" x14ac:dyDescent="0.3">
      <c r="A21" t="s">
        <v>184</v>
      </c>
      <c r="B21" s="1">
        <v>49</v>
      </c>
      <c r="C21" s="1">
        <v>8.4</v>
      </c>
      <c r="D21" s="1">
        <v>34</v>
      </c>
      <c r="E21" s="1">
        <v>84672</v>
      </c>
      <c r="F21" s="11">
        <v>142999</v>
      </c>
      <c r="G21" s="1">
        <v>20142</v>
      </c>
      <c r="H21" s="6">
        <v>44727</v>
      </c>
      <c r="I21" s="14">
        <v>84</v>
      </c>
      <c r="J21" s="13">
        <v>2750</v>
      </c>
    </row>
    <row r="22" spans="1:10" x14ac:dyDescent="0.3">
      <c r="A22" t="s">
        <v>184</v>
      </c>
      <c r="B22" s="1">
        <v>55</v>
      </c>
      <c r="C22" s="1">
        <v>8.4</v>
      </c>
      <c r="D22" s="1">
        <v>34</v>
      </c>
      <c r="E22" s="1">
        <v>82656</v>
      </c>
      <c r="F22" s="11">
        <v>153000</v>
      </c>
      <c r="G22" s="1">
        <v>20142</v>
      </c>
      <c r="H22" s="6">
        <v>44727</v>
      </c>
      <c r="I22" s="14">
        <v>82</v>
      </c>
      <c r="J22" s="13">
        <v>2750</v>
      </c>
    </row>
    <row r="23" spans="1:10" x14ac:dyDescent="0.3">
      <c r="A23" t="s">
        <v>185</v>
      </c>
      <c r="B23" s="1">
        <v>7</v>
      </c>
      <c r="C23" s="1">
        <v>5.8</v>
      </c>
      <c r="D23" s="1">
        <v>34</v>
      </c>
      <c r="E23" s="1">
        <v>67481</v>
      </c>
      <c r="F23" s="3">
        <v>138890</v>
      </c>
      <c r="G23" s="1">
        <v>20155</v>
      </c>
      <c r="H23" s="6">
        <v>44217</v>
      </c>
      <c r="I23" s="14">
        <v>55.312295081967214</v>
      </c>
      <c r="J23" s="13">
        <v>2400</v>
      </c>
    </row>
    <row r="24" spans="1:10" x14ac:dyDescent="0.3">
      <c r="A24" t="s">
        <v>185</v>
      </c>
      <c r="B24" s="1">
        <v>7</v>
      </c>
      <c r="C24" s="1">
        <v>7</v>
      </c>
      <c r="D24" s="1">
        <v>5.8</v>
      </c>
      <c r="E24" s="1">
        <v>70913</v>
      </c>
      <c r="F24" s="11">
        <v>153456.78</v>
      </c>
      <c r="G24" s="1">
        <v>20155</v>
      </c>
      <c r="H24" s="6">
        <v>44880</v>
      </c>
      <c r="I24" s="14">
        <v>61</v>
      </c>
      <c r="J24" s="13">
        <v>2400</v>
      </c>
    </row>
    <row r="25" spans="1:10" x14ac:dyDescent="0.3">
      <c r="A25" t="s">
        <v>188</v>
      </c>
      <c r="B25" s="1">
        <v>43</v>
      </c>
      <c r="C25" s="1">
        <v>11</v>
      </c>
      <c r="D25" s="1">
        <v>26</v>
      </c>
      <c r="E25" s="1">
        <v>109778</v>
      </c>
      <c r="F25" s="11">
        <v>180030</v>
      </c>
      <c r="G25" s="1">
        <v>20151</v>
      </c>
      <c r="H25" s="6">
        <v>44727</v>
      </c>
      <c r="I25" s="14">
        <v>82</v>
      </c>
      <c r="J25" s="13">
        <v>2000</v>
      </c>
    </row>
    <row r="26" spans="1:10" x14ac:dyDescent="0.3">
      <c r="A26" t="s">
        <v>183</v>
      </c>
      <c r="B26" s="1">
        <v>54</v>
      </c>
      <c r="C26" s="1">
        <v>9.1</v>
      </c>
      <c r="D26" s="1">
        <v>38</v>
      </c>
      <c r="E26" s="1">
        <v>73584</v>
      </c>
      <c r="F26" s="11">
        <v>115500</v>
      </c>
      <c r="G26" s="1">
        <v>20157</v>
      </c>
      <c r="H26" s="6">
        <v>44727</v>
      </c>
      <c r="I26" s="14">
        <v>73</v>
      </c>
      <c r="J26" s="13">
        <v>1800</v>
      </c>
    </row>
    <row r="27" spans="1:10" x14ac:dyDescent="0.3">
      <c r="A27" t="s">
        <v>203</v>
      </c>
      <c r="B27" s="1">
        <v>77</v>
      </c>
      <c r="C27" s="1">
        <v>8.4</v>
      </c>
      <c r="D27" s="1">
        <v>26</v>
      </c>
      <c r="E27" s="1">
        <v>102480</v>
      </c>
      <c r="F27" s="11">
        <v>105500</v>
      </c>
      <c r="G27" s="1">
        <v>20157</v>
      </c>
      <c r="H27" s="6">
        <v>44854</v>
      </c>
      <c r="I27" s="14">
        <v>100</v>
      </c>
      <c r="J27" s="13">
        <v>1800</v>
      </c>
    </row>
    <row r="28" spans="1:10" x14ac:dyDescent="0.3">
      <c r="A28" t="s">
        <v>75</v>
      </c>
      <c r="B28" s="1">
        <v>1</v>
      </c>
      <c r="C28" s="1">
        <v>4.9000000000000004</v>
      </c>
      <c r="D28" s="1">
        <v>23</v>
      </c>
      <c r="E28" s="1">
        <v>35581</v>
      </c>
      <c r="F28" s="3">
        <v>91100</v>
      </c>
      <c r="G28" s="1">
        <v>20148</v>
      </c>
      <c r="H28" s="6">
        <v>44392</v>
      </c>
      <c r="I28" s="14">
        <v>37.375</v>
      </c>
      <c r="J28" s="13">
        <v>2600</v>
      </c>
    </row>
    <row r="29" spans="1:10" x14ac:dyDescent="0.3">
      <c r="A29" t="s">
        <v>75</v>
      </c>
      <c r="B29" s="1">
        <v>1</v>
      </c>
      <c r="C29" s="1">
        <v>4.9000000000000004</v>
      </c>
      <c r="D29" s="1">
        <v>23</v>
      </c>
      <c r="E29" s="1">
        <v>50278</v>
      </c>
      <c r="F29" s="3">
        <v>133380</v>
      </c>
      <c r="G29" s="1">
        <v>20148</v>
      </c>
      <c r="H29" s="6">
        <v>44462</v>
      </c>
      <c r="I29" s="14">
        <v>52.813025210084035</v>
      </c>
      <c r="J29" s="13">
        <v>2600</v>
      </c>
    </row>
    <row r="30" spans="1:10" x14ac:dyDescent="0.3">
      <c r="A30" t="s">
        <v>75</v>
      </c>
      <c r="B30" s="1">
        <v>1</v>
      </c>
      <c r="C30" s="1">
        <v>4.9000000000000004</v>
      </c>
      <c r="D30" s="1">
        <v>23</v>
      </c>
      <c r="E30" s="1">
        <v>30167</v>
      </c>
      <c r="F30" s="3">
        <v>91100</v>
      </c>
      <c r="G30" s="1">
        <v>20148</v>
      </c>
      <c r="H30" s="6">
        <v>44462</v>
      </c>
      <c r="I30" s="14">
        <v>31.688025210084035</v>
      </c>
      <c r="J30" s="13">
        <v>2600</v>
      </c>
    </row>
    <row r="31" spans="1:10" x14ac:dyDescent="0.3">
      <c r="A31" t="s">
        <v>75</v>
      </c>
      <c r="B31" s="1">
        <v>1</v>
      </c>
      <c r="C31" s="1">
        <v>4.9000000000000004</v>
      </c>
      <c r="D31" s="1">
        <v>23</v>
      </c>
      <c r="E31" s="1">
        <v>30167</v>
      </c>
      <c r="F31" s="3">
        <v>87828</v>
      </c>
      <c r="G31" s="1">
        <v>20148</v>
      </c>
      <c r="H31" s="6">
        <v>44490</v>
      </c>
      <c r="I31" s="14">
        <v>31.688025210084035</v>
      </c>
      <c r="J31" s="13">
        <v>2600</v>
      </c>
    </row>
    <row r="32" spans="1:10" x14ac:dyDescent="0.3">
      <c r="A32" t="s">
        <v>75</v>
      </c>
      <c r="B32" s="1">
        <v>1</v>
      </c>
      <c r="C32" s="1">
        <v>4.9000000000000004</v>
      </c>
      <c r="D32" s="1">
        <v>23</v>
      </c>
      <c r="E32" s="1">
        <v>30940</v>
      </c>
      <c r="F32" s="3">
        <v>75564</v>
      </c>
      <c r="G32" s="1">
        <v>20148</v>
      </c>
      <c r="H32" s="6">
        <v>44490</v>
      </c>
      <c r="I32" s="14">
        <v>32.5</v>
      </c>
      <c r="J32" s="13">
        <v>2600</v>
      </c>
    </row>
    <row r="33" spans="1:10" x14ac:dyDescent="0.3">
      <c r="A33" t="s">
        <v>75</v>
      </c>
      <c r="B33" s="1">
        <v>1</v>
      </c>
      <c r="C33" s="1">
        <v>4.9000000000000004</v>
      </c>
      <c r="D33" s="1">
        <v>23</v>
      </c>
      <c r="E33" s="1">
        <v>61268</v>
      </c>
      <c r="F33" s="11">
        <v>105400</v>
      </c>
      <c r="G33" s="1">
        <v>20148</v>
      </c>
      <c r="H33" s="6">
        <v>44756</v>
      </c>
      <c r="I33" s="15">
        <v>60</v>
      </c>
      <c r="J33" s="13">
        <v>2600</v>
      </c>
    </row>
    <row r="34" spans="1:10" x14ac:dyDescent="0.3">
      <c r="A34" t="s">
        <v>113</v>
      </c>
      <c r="B34" s="1">
        <v>3</v>
      </c>
      <c r="C34" s="1">
        <v>9.4</v>
      </c>
      <c r="D34" s="1">
        <v>40</v>
      </c>
      <c r="E34" s="1">
        <v>71775</v>
      </c>
      <c r="F34" s="3">
        <v>91000</v>
      </c>
      <c r="G34" s="1">
        <v>20152</v>
      </c>
      <c r="H34" s="6">
        <v>44665</v>
      </c>
      <c r="I34" s="14">
        <v>65.969669117647058</v>
      </c>
      <c r="J34" s="13">
        <v>1800</v>
      </c>
    </row>
    <row r="35" spans="1:10" x14ac:dyDescent="0.3">
      <c r="A35" t="s">
        <v>175</v>
      </c>
      <c r="B35" s="1">
        <v>25</v>
      </c>
      <c r="C35" s="1">
        <v>9</v>
      </c>
      <c r="D35" s="1">
        <v>22</v>
      </c>
      <c r="E35" s="1">
        <v>164666</v>
      </c>
      <c r="F35" s="11">
        <v>316170</v>
      </c>
      <c r="G35" s="1">
        <v>20151</v>
      </c>
      <c r="H35" s="6">
        <v>44727</v>
      </c>
      <c r="I35" s="14">
        <v>123</v>
      </c>
      <c r="J35" s="13">
        <v>2000</v>
      </c>
    </row>
    <row r="36" spans="1:10" x14ac:dyDescent="0.3">
      <c r="A36" t="s">
        <v>110</v>
      </c>
      <c r="B36" s="1">
        <v>3</v>
      </c>
      <c r="C36" s="1">
        <v>6.6</v>
      </c>
      <c r="D36" s="1">
        <v>28</v>
      </c>
      <c r="E36" s="1">
        <v>72056</v>
      </c>
      <c r="F36" s="3">
        <v>108000</v>
      </c>
      <c r="G36" s="1">
        <v>20156</v>
      </c>
      <c r="H36" s="6">
        <v>44665</v>
      </c>
      <c r="I36" s="14">
        <v>58.534524776604385</v>
      </c>
      <c r="J36" s="13">
        <v>2400</v>
      </c>
    </row>
    <row r="37" spans="1:10" x14ac:dyDescent="0.3">
      <c r="A37" t="s">
        <v>110</v>
      </c>
      <c r="B37" s="1">
        <v>3</v>
      </c>
      <c r="C37" s="1">
        <v>6.6</v>
      </c>
      <c r="D37" s="1">
        <v>28</v>
      </c>
      <c r="E37" s="1">
        <v>84333</v>
      </c>
      <c r="F37" s="3">
        <v>143800</v>
      </c>
      <c r="G37" s="1">
        <v>20156</v>
      </c>
      <c r="H37" s="6">
        <v>44700</v>
      </c>
      <c r="I37" s="14">
        <v>79</v>
      </c>
      <c r="J37" s="13">
        <v>2400</v>
      </c>
    </row>
    <row r="38" spans="1:10" x14ac:dyDescent="0.3">
      <c r="A38" t="s">
        <v>90</v>
      </c>
      <c r="B38" s="1">
        <v>9</v>
      </c>
      <c r="C38" s="1">
        <v>5.0999999999999996</v>
      </c>
      <c r="D38" s="1">
        <v>22</v>
      </c>
      <c r="E38" s="1">
        <v>41769</v>
      </c>
      <c r="F38" s="3">
        <v>132100</v>
      </c>
      <c r="G38" s="1">
        <v>20148</v>
      </c>
      <c r="H38" s="6">
        <v>44490</v>
      </c>
      <c r="I38" s="14">
        <v>43.875</v>
      </c>
      <c r="J38" s="13">
        <v>2600</v>
      </c>
    </row>
    <row r="39" spans="1:10" x14ac:dyDescent="0.3">
      <c r="A39" t="s">
        <v>90</v>
      </c>
      <c r="B39" s="1">
        <v>9</v>
      </c>
      <c r="C39" s="1">
        <v>5.0999999999999996</v>
      </c>
      <c r="D39" s="1">
        <v>22</v>
      </c>
      <c r="E39" s="1">
        <v>46410</v>
      </c>
      <c r="F39" s="3">
        <v>149700</v>
      </c>
      <c r="G39" s="1">
        <v>20148</v>
      </c>
      <c r="H39" s="6">
        <v>44518</v>
      </c>
      <c r="I39" s="14">
        <v>48.75</v>
      </c>
      <c r="J39" s="13">
        <v>2600</v>
      </c>
    </row>
    <row r="40" spans="1:10" x14ac:dyDescent="0.3">
      <c r="A40" t="s">
        <v>90</v>
      </c>
      <c r="B40" s="1">
        <v>9</v>
      </c>
      <c r="C40" s="1">
        <v>5.0999999999999996</v>
      </c>
      <c r="D40" s="1">
        <v>22</v>
      </c>
      <c r="E40" s="1">
        <v>44090</v>
      </c>
      <c r="F40" s="3">
        <v>116000</v>
      </c>
      <c r="G40" s="1">
        <v>20148</v>
      </c>
      <c r="H40" s="6">
        <v>44518</v>
      </c>
      <c r="I40" s="14">
        <v>46.313025210084035</v>
      </c>
      <c r="J40" s="13">
        <v>2600</v>
      </c>
    </row>
    <row r="41" spans="1:10" x14ac:dyDescent="0.3">
      <c r="A41" t="s">
        <v>90</v>
      </c>
      <c r="B41" s="1">
        <v>9</v>
      </c>
      <c r="C41" s="1">
        <v>5.0999999999999996</v>
      </c>
      <c r="D41" s="1">
        <v>22</v>
      </c>
      <c r="E41" s="1">
        <v>44863</v>
      </c>
      <c r="F41" s="3">
        <v>143339</v>
      </c>
      <c r="G41" s="1">
        <v>20148</v>
      </c>
      <c r="H41" s="6">
        <v>44581</v>
      </c>
      <c r="I41" s="14">
        <v>47.125</v>
      </c>
      <c r="J41" s="13">
        <v>2600</v>
      </c>
    </row>
    <row r="42" spans="1:10" x14ac:dyDescent="0.3">
      <c r="A42" t="s">
        <v>47</v>
      </c>
      <c r="B42" s="1">
        <v>5</v>
      </c>
      <c r="C42" s="1">
        <v>10</v>
      </c>
      <c r="D42" s="1">
        <v>33</v>
      </c>
      <c r="E42" s="1">
        <v>62770</v>
      </c>
      <c r="F42" s="3">
        <v>119000</v>
      </c>
      <c r="G42" s="1">
        <v>20151</v>
      </c>
      <c r="H42" s="6">
        <v>44364</v>
      </c>
      <c r="I42" s="14">
        <v>47.842987804878049</v>
      </c>
      <c r="J42" s="13">
        <v>2000</v>
      </c>
    </row>
    <row r="43" spans="1:10" x14ac:dyDescent="0.3">
      <c r="A43" t="s">
        <v>13</v>
      </c>
      <c r="B43" s="1">
        <v>4</v>
      </c>
      <c r="C43" s="1">
        <v>10</v>
      </c>
      <c r="D43" s="1">
        <v>28</v>
      </c>
      <c r="E43" s="1">
        <v>93375</v>
      </c>
      <c r="F43" s="3">
        <v>137600</v>
      </c>
      <c r="G43" s="1">
        <v>20157</v>
      </c>
      <c r="H43" s="6">
        <v>44217</v>
      </c>
      <c r="I43" s="14">
        <v>86.941340782122907</v>
      </c>
      <c r="J43" s="13">
        <v>1800</v>
      </c>
    </row>
    <row r="44" spans="1:10" x14ac:dyDescent="0.3">
      <c r="A44" t="s">
        <v>26</v>
      </c>
      <c r="B44" s="1">
        <v>51</v>
      </c>
      <c r="C44" s="1">
        <v>9.1999999999999993</v>
      </c>
      <c r="D44" s="1">
        <v>25</v>
      </c>
      <c r="E44" s="1">
        <v>94600</v>
      </c>
      <c r="F44" s="3">
        <v>150020</v>
      </c>
      <c r="G44" s="1">
        <v>20151</v>
      </c>
      <c r="H44" s="6">
        <v>44245</v>
      </c>
      <c r="I44" s="14">
        <v>72.103658536585371</v>
      </c>
      <c r="J44" s="13">
        <v>2000</v>
      </c>
    </row>
    <row r="45" spans="1:10" x14ac:dyDescent="0.3">
      <c r="A45" t="s">
        <v>26</v>
      </c>
      <c r="B45" s="1">
        <v>51</v>
      </c>
      <c r="C45" s="1">
        <v>9.1999999999999993</v>
      </c>
      <c r="D45" s="1">
        <v>25</v>
      </c>
      <c r="E45" s="1">
        <v>97900</v>
      </c>
      <c r="F45" s="3">
        <v>195000</v>
      </c>
      <c r="G45" s="1">
        <v>20151</v>
      </c>
      <c r="H45" s="6">
        <v>44245</v>
      </c>
      <c r="I45" s="14">
        <v>74.618902439024396</v>
      </c>
      <c r="J45" s="13">
        <v>2000</v>
      </c>
    </row>
    <row r="46" spans="1:10" x14ac:dyDescent="0.3">
      <c r="A46" t="s">
        <v>26</v>
      </c>
      <c r="B46" s="1">
        <v>51</v>
      </c>
      <c r="C46" s="1">
        <v>9.1999999999999993</v>
      </c>
      <c r="D46" s="1">
        <v>25</v>
      </c>
      <c r="E46" s="1">
        <v>79200</v>
      </c>
      <c r="F46" s="3">
        <v>138888</v>
      </c>
      <c r="G46" s="1">
        <v>20151</v>
      </c>
      <c r="H46" s="6">
        <v>44301</v>
      </c>
      <c r="I46" s="14">
        <v>60.365853658536587</v>
      </c>
      <c r="J46" s="13">
        <v>2000</v>
      </c>
    </row>
    <row r="47" spans="1:10" x14ac:dyDescent="0.3">
      <c r="A47" t="s">
        <v>26</v>
      </c>
      <c r="B47" s="1">
        <v>51</v>
      </c>
      <c r="C47" s="1">
        <v>9.1999999999999993</v>
      </c>
      <c r="D47" s="1">
        <v>25</v>
      </c>
      <c r="E47" s="1">
        <v>95700</v>
      </c>
      <c r="F47" s="3">
        <v>193380</v>
      </c>
      <c r="G47" s="1">
        <v>20151</v>
      </c>
      <c r="H47" s="6">
        <v>44301</v>
      </c>
      <c r="I47" s="14">
        <v>72.942073170731703</v>
      </c>
      <c r="J47" s="13">
        <v>2000</v>
      </c>
    </row>
    <row r="48" spans="1:10" x14ac:dyDescent="0.3">
      <c r="A48" t="s">
        <v>26</v>
      </c>
      <c r="B48" s="1">
        <v>51</v>
      </c>
      <c r="C48" s="1">
        <v>9.1999999999999993</v>
      </c>
      <c r="D48" s="1">
        <v>25</v>
      </c>
      <c r="E48" s="1">
        <v>91980</v>
      </c>
      <c r="F48" s="3">
        <v>176888</v>
      </c>
      <c r="G48" s="1">
        <v>20151</v>
      </c>
      <c r="H48" s="6">
        <v>44610</v>
      </c>
      <c r="I48" s="14">
        <v>70.106707317073173</v>
      </c>
      <c r="J48" s="13">
        <v>2000</v>
      </c>
    </row>
    <row r="49" spans="1:10" x14ac:dyDescent="0.3">
      <c r="A49" t="s">
        <v>26</v>
      </c>
      <c r="B49" s="1">
        <v>51</v>
      </c>
      <c r="C49" s="1">
        <v>9.1999999999999993</v>
      </c>
      <c r="D49" s="1">
        <v>25</v>
      </c>
      <c r="E49" s="1">
        <v>89460</v>
      </c>
      <c r="F49" s="3">
        <v>140000</v>
      </c>
      <c r="G49" s="1">
        <v>20151</v>
      </c>
      <c r="H49" s="6">
        <v>44638</v>
      </c>
      <c r="I49" s="14">
        <v>68.185975609756099</v>
      </c>
      <c r="J49" s="13">
        <v>2000</v>
      </c>
    </row>
    <row r="50" spans="1:10" x14ac:dyDescent="0.3">
      <c r="A50" t="s">
        <v>26</v>
      </c>
      <c r="B50" s="1">
        <v>51</v>
      </c>
      <c r="C50" s="1">
        <v>9.1999999999999993</v>
      </c>
      <c r="D50" s="1">
        <v>25</v>
      </c>
      <c r="E50" s="1">
        <v>88358</v>
      </c>
      <c r="F50" s="3">
        <v>140290</v>
      </c>
      <c r="G50" s="1">
        <v>20151</v>
      </c>
      <c r="H50" s="6">
        <v>44665</v>
      </c>
      <c r="I50" s="14">
        <v>67.346036585365852</v>
      </c>
      <c r="J50" s="13">
        <v>2000</v>
      </c>
    </row>
    <row r="51" spans="1:10" x14ac:dyDescent="0.3">
      <c r="A51" t="s">
        <v>26</v>
      </c>
      <c r="B51" s="1">
        <v>51</v>
      </c>
      <c r="C51" s="1">
        <v>9.1999999999999993</v>
      </c>
      <c r="D51" s="1">
        <v>25</v>
      </c>
      <c r="E51" s="1">
        <v>95051</v>
      </c>
      <c r="F51" s="3">
        <v>160777</v>
      </c>
      <c r="G51" s="1">
        <v>20151</v>
      </c>
      <c r="H51" s="6">
        <v>44665</v>
      </c>
      <c r="I51" s="14">
        <v>72.447408536585371</v>
      </c>
      <c r="J51" s="13">
        <v>2000</v>
      </c>
    </row>
    <row r="52" spans="1:10" x14ac:dyDescent="0.3">
      <c r="A52" t="s">
        <v>26</v>
      </c>
      <c r="B52" s="1">
        <v>51</v>
      </c>
      <c r="C52" s="1">
        <v>9.1999999999999993</v>
      </c>
      <c r="D52" s="1">
        <v>25</v>
      </c>
      <c r="E52" s="1">
        <v>113794</v>
      </c>
      <c r="F52" s="11">
        <v>168920</v>
      </c>
      <c r="G52" s="1">
        <v>20151</v>
      </c>
      <c r="H52" s="6">
        <v>44700</v>
      </c>
      <c r="I52" s="14">
        <v>85</v>
      </c>
      <c r="J52" s="13">
        <v>2000</v>
      </c>
    </row>
    <row r="53" spans="1:10" x14ac:dyDescent="0.3">
      <c r="A53" t="s">
        <v>26</v>
      </c>
      <c r="B53" s="1">
        <v>51</v>
      </c>
      <c r="C53" s="1">
        <v>9.1999999999999993</v>
      </c>
      <c r="D53" s="1">
        <v>25</v>
      </c>
      <c r="E53" s="1">
        <v>79380</v>
      </c>
      <c r="F53" s="11">
        <v>141670</v>
      </c>
      <c r="G53" s="1">
        <v>20151</v>
      </c>
      <c r="H53" s="6">
        <v>44700</v>
      </c>
      <c r="I53" s="14">
        <v>63</v>
      </c>
      <c r="J53" s="13">
        <v>2000</v>
      </c>
    </row>
    <row r="54" spans="1:10" x14ac:dyDescent="0.3">
      <c r="A54" t="s">
        <v>26</v>
      </c>
      <c r="B54" s="1">
        <v>51</v>
      </c>
      <c r="C54" s="1">
        <v>9.1999999999999993</v>
      </c>
      <c r="D54" s="1">
        <v>25</v>
      </c>
      <c r="E54" s="1">
        <v>95051</v>
      </c>
      <c r="F54" s="11">
        <v>155340</v>
      </c>
      <c r="G54" s="1">
        <v>20151</v>
      </c>
      <c r="H54" s="6">
        <v>44700</v>
      </c>
      <c r="I54" s="14">
        <v>71</v>
      </c>
      <c r="J54" s="13">
        <v>2000</v>
      </c>
    </row>
    <row r="55" spans="1:10" x14ac:dyDescent="0.3">
      <c r="A55" t="s">
        <v>26</v>
      </c>
      <c r="B55" s="1">
        <v>37</v>
      </c>
      <c r="C55" s="1">
        <v>9.1999999999999993</v>
      </c>
      <c r="D55" s="1">
        <v>25</v>
      </c>
      <c r="E55" s="1">
        <v>84420</v>
      </c>
      <c r="F55" s="11">
        <v>142000</v>
      </c>
      <c r="G55" s="1">
        <v>20151</v>
      </c>
      <c r="H55" s="6">
        <v>44727</v>
      </c>
      <c r="I55" s="14">
        <v>67</v>
      </c>
      <c r="J55" s="13">
        <v>2000</v>
      </c>
    </row>
    <row r="56" spans="1:10" x14ac:dyDescent="0.3">
      <c r="A56" t="s">
        <v>26</v>
      </c>
      <c r="B56" s="1">
        <v>33</v>
      </c>
      <c r="C56" s="1">
        <v>9.1999999999999993</v>
      </c>
      <c r="D56" s="1">
        <v>25</v>
      </c>
      <c r="E56" s="1">
        <v>116471</v>
      </c>
      <c r="F56" s="11">
        <v>184550</v>
      </c>
      <c r="G56" s="1">
        <v>20151</v>
      </c>
      <c r="H56" s="6">
        <v>44727</v>
      </c>
      <c r="I56" s="14">
        <v>87</v>
      </c>
      <c r="J56" s="13">
        <v>2000</v>
      </c>
    </row>
    <row r="57" spans="1:10" x14ac:dyDescent="0.3">
      <c r="A57" t="s">
        <v>26</v>
      </c>
      <c r="B57" s="1">
        <v>3</v>
      </c>
      <c r="C57" s="1">
        <v>9.1999999999999993</v>
      </c>
      <c r="D57" s="1">
        <v>25</v>
      </c>
      <c r="E57" s="1">
        <v>87755</v>
      </c>
      <c r="F57" s="11">
        <v>155550</v>
      </c>
      <c r="G57" s="1">
        <v>20151</v>
      </c>
      <c r="H57" s="6">
        <v>44880</v>
      </c>
      <c r="I57" s="14">
        <v>69</v>
      </c>
      <c r="J57" s="13">
        <v>2000</v>
      </c>
    </row>
    <row r="58" spans="1:10" x14ac:dyDescent="0.3">
      <c r="A58" t="s">
        <v>26</v>
      </c>
      <c r="B58" s="1">
        <v>51</v>
      </c>
      <c r="C58" s="1">
        <v>9.1999999999999993</v>
      </c>
      <c r="D58" s="1">
        <v>25</v>
      </c>
      <c r="E58" s="1">
        <v>90720</v>
      </c>
      <c r="F58" s="11">
        <v>161700</v>
      </c>
      <c r="G58" s="1">
        <v>20151</v>
      </c>
      <c r="H58" s="6">
        <v>44941</v>
      </c>
      <c r="I58" s="14">
        <v>72</v>
      </c>
      <c r="J58" s="13">
        <v>2000</v>
      </c>
    </row>
    <row r="59" spans="1:10" x14ac:dyDescent="0.3">
      <c r="A59" t="s">
        <v>26</v>
      </c>
      <c r="B59" s="1">
        <v>53</v>
      </c>
      <c r="C59" s="1">
        <v>9.1999999999999993</v>
      </c>
      <c r="D59" s="1">
        <v>25</v>
      </c>
      <c r="E59" s="1">
        <v>109620</v>
      </c>
      <c r="F59" s="11">
        <v>151000</v>
      </c>
      <c r="G59" s="1">
        <v>20151</v>
      </c>
      <c r="H59" s="6">
        <v>44941</v>
      </c>
      <c r="I59" s="14">
        <v>87</v>
      </c>
      <c r="J59" s="13">
        <v>2000</v>
      </c>
    </row>
    <row r="60" spans="1:10" x14ac:dyDescent="0.3">
      <c r="A60" t="s">
        <v>41</v>
      </c>
      <c r="B60" s="1">
        <v>10</v>
      </c>
      <c r="C60" s="1">
        <v>2.8</v>
      </c>
      <c r="D60" s="1">
        <v>24</v>
      </c>
      <c r="E60" s="1">
        <v>141918</v>
      </c>
      <c r="F60" s="3">
        <v>346900</v>
      </c>
      <c r="G60" s="1">
        <v>20133</v>
      </c>
      <c r="H60" s="6">
        <v>44336</v>
      </c>
      <c r="I60" s="14">
        <v>95.055592766242469</v>
      </c>
      <c r="J60" s="13">
        <v>3500</v>
      </c>
    </row>
    <row r="61" spans="1:10" x14ac:dyDescent="0.3">
      <c r="A61" t="s">
        <v>41</v>
      </c>
      <c r="B61" s="1">
        <v>10</v>
      </c>
      <c r="C61" s="1">
        <v>2.8</v>
      </c>
      <c r="D61" s="1">
        <v>24</v>
      </c>
      <c r="E61" s="1">
        <v>70212</v>
      </c>
      <c r="F61" s="3">
        <v>202100</v>
      </c>
      <c r="G61" s="1">
        <v>20133</v>
      </c>
      <c r="H61" s="6">
        <v>44638</v>
      </c>
      <c r="I61" s="14">
        <v>47.027461486939046</v>
      </c>
      <c r="J61" s="13">
        <v>3500</v>
      </c>
    </row>
    <row r="62" spans="1:10" x14ac:dyDescent="0.3">
      <c r="A62" t="s">
        <v>41</v>
      </c>
      <c r="B62" s="1">
        <v>10</v>
      </c>
      <c r="C62" s="1">
        <v>2.8</v>
      </c>
      <c r="D62" s="1">
        <v>24</v>
      </c>
      <c r="E62" s="1">
        <v>115028</v>
      </c>
      <c r="F62" s="3">
        <v>220000</v>
      </c>
      <c r="G62" s="1">
        <v>20133</v>
      </c>
      <c r="H62" s="6">
        <v>44700</v>
      </c>
      <c r="I62" s="14">
        <v>77</v>
      </c>
      <c r="J62" s="13">
        <v>3500</v>
      </c>
    </row>
    <row r="63" spans="1:10" x14ac:dyDescent="0.3">
      <c r="A63" t="s">
        <v>197</v>
      </c>
      <c r="B63" s="1">
        <v>10</v>
      </c>
      <c r="C63" s="1">
        <v>2.8</v>
      </c>
      <c r="D63" s="1">
        <v>24</v>
      </c>
      <c r="E63" s="1">
        <v>73200</v>
      </c>
      <c r="F63" s="11">
        <v>233500</v>
      </c>
      <c r="G63" s="1">
        <v>20133</v>
      </c>
      <c r="H63" s="6">
        <v>44825</v>
      </c>
      <c r="I63" s="14">
        <v>42</v>
      </c>
      <c r="J63" s="13">
        <v>3500</v>
      </c>
    </row>
    <row r="64" spans="1:10" x14ac:dyDescent="0.3">
      <c r="A64" t="s">
        <v>32</v>
      </c>
      <c r="B64" s="1">
        <v>5</v>
      </c>
      <c r="C64" s="1">
        <v>4.0999999999999996</v>
      </c>
      <c r="D64" s="1">
        <v>19</v>
      </c>
      <c r="E64" s="1">
        <v>115163</v>
      </c>
      <c r="F64" s="3">
        <v>172000</v>
      </c>
      <c r="G64" s="1">
        <v>20127</v>
      </c>
      <c r="H64" s="6">
        <v>44273</v>
      </c>
      <c r="I64" s="14">
        <v>93.568231829107276</v>
      </c>
      <c r="J64" s="13">
        <v>2000</v>
      </c>
    </row>
    <row r="65" spans="1:10" x14ac:dyDescent="0.3">
      <c r="A65" t="s">
        <v>32</v>
      </c>
      <c r="B65" s="1">
        <v>32</v>
      </c>
      <c r="C65" s="1">
        <v>4.0999999999999996</v>
      </c>
      <c r="D65" s="1">
        <v>19</v>
      </c>
      <c r="E65" s="1">
        <v>110880</v>
      </c>
      <c r="F65" s="11">
        <v>165590</v>
      </c>
      <c r="G65" s="1">
        <v>20127</v>
      </c>
      <c r="H65" s="6">
        <v>44727</v>
      </c>
      <c r="I65" s="14">
        <v>77</v>
      </c>
      <c r="J65" s="13">
        <v>2000</v>
      </c>
    </row>
    <row r="66" spans="1:10" x14ac:dyDescent="0.3">
      <c r="A66" t="s">
        <v>78</v>
      </c>
      <c r="B66" s="1">
        <v>125</v>
      </c>
      <c r="C66" s="1">
        <v>8.3000000000000007</v>
      </c>
      <c r="D66" s="1">
        <v>23</v>
      </c>
      <c r="E66" s="1">
        <v>92400</v>
      </c>
      <c r="F66" s="3">
        <v>150800</v>
      </c>
      <c r="G66" s="1">
        <v>20151</v>
      </c>
      <c r="H66" s="6">
        <v>44392</v>
      </c>
      <c r="I66" s="14">
        <v>70.426829268292678</v>
      </c>
      <c r="J66" s="13">
        <v>2000</v>
      </c>
    </row>
    <row r="67" spans="1:10" x14ac:dyDescent="0.3">
      <c r="A67" t="s">
        <v>78</v>
      </c>
      <c r="B67" s="1">
        <v>125</v>
      </c>
      <c r="C67" s="1">
        <v>8.3000000000000007</v>
      </c>
      <c r="D67" s="1">
        <v>23</v>
      </c>
      <c r="E67" s="1">
        <v>73700</v>
      </c>
      <c r="F67" s="3">
        <v>140100</v>
      </c>
      <c r="G67" s="1">
        <v>20151</v>
      </c>
      <c r="H67" s="6">
        <v>44392</v>
      </c>
      <c r="I67" s="14">
        <v>56.173780487804876</v>
      </c>
      <c r="J67" s="13">
        <v>2000</v>
      </c>
    </row>
    <row r="68" spans="1:10" x14ac:dyDescent="0.3">
      <c r="A68" t="s">
        <v>78</v>
      </c>
      <c r="B68" s="1">
        <v>125</v>
      </c>
      <c r="C68" s="1">
        <v>8.3000000000000007</v>
      </c>
      <c r="D68" s="1">
        <v>23</v>
      </c>
      <c r="E68" s="1">
        <v>73700</v>
      </c>
      <c r="F68" s="3">
        <v>167000</v>
      </c>
      <c r="G68" s="1">
        <v>20151</v>
      </c>
      <c r="H68" s="6">
        <v>44392</v>
      </c>
      <c r="I68" s="14">
        <v>56.173780487804876</v>
      </c>
      <c r="J68" s="13">
        <v>2000</v>
      </c>
    </row>
    <row r="69" spans="1:10" x14ac:dyDescent="0.3">
      <c r="A69" t="s">
        <v>78</v>
      </c>
      <c r="B69" s="1">
        <v>125</v>
      </c>
      <c r="C69" s="1">
        <v>8.3000000000000007</v>
      </c>
      <c r="D69" s="1">
        <v>23</v>
      </c>
      <c r="E69" s="1">
        <v>73700</v>
      </c>
      <c r="F69" s="3">
        <v>131888</v>
      </c>
      <c r="G69" s="1">
        <v>20151</v>
      </c>
      <c r="H69" s="6">
        <v>44490</v>
      </c>
      <c r="I69" s="14">
        <v>56.173780487804876</v>
      </c>
      <c r="J69" s="13">
        <v>2000</v>
      </c>
    </row>
    <row r="70" spans="1:10" x14ac:dyDescent="0.3">
      <c r="A70" t="s">
        <v>78</v>
      </c>
      <c r="B70" s="1">
        <v>171</v>
      </c>
      <c r="C70" s="1">
        <v>8.3000000000000007</v>
      </c>
      <c r="D70" s="1">
        <v>23</v>
      </c>
      <c r="E70" s="1">
        <v>92374</v>
      </c>
      <c r="F70" s="11">
        <v>170102</v>
      </c>
      <c r="G70" s="1">
        <v>20151</v>
      </c>
      <c r="H70" s="6">
        <v>45092</v>
      </c>
      <c r="I70" s="14">
        <v>69</v>
      </c>
      <c r="J70" s="13">
        <v>2000</v>
      </c>
    </row>
    <row r="71" spans="1:10" x14ac:dyDescent="0.3">
      <c r="A71" t="s">
        <v>78</v>
      </c>
      <c r="B71" s="1">
        <v>183</v>
      </c>
      <c r="C71" s="1">
        <v>8.3000000000000007</v>
      </c>
      <c r="D71" s="1">
        <v>23</v>
      </c>
      <c r="E71" s="1">
        <v>141908</v>
      </c>
      <c r="F71" s="11">
        <v>201732</v>
      </c>
      <c r="G71" s="1">
        <v>20151</v>
      </c>
      <c r="H71" s="6">
        <v>45092</v>
      </c>
      <c r="I71" s="14">
        <v>106</v>
      </c>
      <c r="J71" s="13">
        <v>2000</v>
      </c>
    </row>
    <row r="72" spans="1:10" x14ac:dyDescent="0.3">
      <c r="A72" t="s">
        <v>78</v>
      </c>
      <c r="B72" s="1">
        <v>125</v>
      </c>
      <c r="C72" s="1">
        <v>8.3000000000000007</v>
      </c>
      <c r="D72" s="1">
        <v>23</v>
      </c>
      <c r="E72" s="1">
        <v>119900</v>
      </c>
      <c r="F72" s="3">
        <v>181000</v>
      </c>
      <c r="G72" s="1">
        <v>20151</v>
      </c>
      <c r="H72" s="6">
        <v>44518</v>
      </c>
      <c r="I72" s="14">
        <v>91.387195121951223</v>
      </c>
      <c r="J72" s="13">
        <v>2000</v>
      </c>
    </row>
    <row r="73" spans="1:10" x14ac:dyDescent="0.3">
      <c r="A73" t="s">
        <v>78</v>
      </c>
      <c r="B73" s="1">
        <v>125</v>
      </c>
      <c r="C73" s="1">
        <v>8.3000000000000007</v>
      </c>
      <c r="D73" s="1">
        <v>23</v>
      </c>
      <c r="E73" s="1">
        <v>136080</v>
      </c>
      <c r="F73" s="3">
        <v>180500</v>
      </c>
      <c r="G73" s="1">
        <v>20151</v>
      </c>
      <c r="H73" s="6">
        <v>44638</v>
      </c>
      <c r="I73" s="14">
        <v>103.71951219512195</v>
      </c>
      <c r="J73" s="13">
        <v>2000</v>
      </c>
    </row>
    <row r="74" spans="1:10" x14ac:dyDescent="0.3">
      <c r="A74" t="s">
        <v>78</v>
      </c>
      <c r="B74" s="1">
        <v>125</v>
      </c>
      <c r="C74" s="1">
        <v>8.3000000000000007</v>
      </c>
      <c r="D74" s="1">
        <v>23</v>
      </c>
      <c r="E74" s="1">
        <v>105840</v>
      </c>
      <c r="F74" s="11">
        <v>196728</v>
      </c>
      <c r="G74" s="1">
        <v>20151</v>
      </c>
      <c r="H74" s="6">
        <v>44825</v>
      </c>
      <c r="I74" s="14">
        <v>90</v>
      </c>
      <c r="J74" s="13">
        <v>2000</v>
      </c>
    </row>
    <row r="75" spans="1:10" x14ac:dyDescent="0.3">
      <c r="A75" t="s">
        <v>194</v>
      </c>
      <c r="B75" s="1">
        <v>52</v>
      </c>
      <c r="C75" s="1">
        <v>8.3000000000000007</v>
      </c>
      <c r="D75" s="1">
        <v>23</v>
      </c>
      <c r="E75" s="1">
        <v>107100</v>
      </c>
      <c r="F75" s="11">
        <v>185999</v>
      </c>
      <c r="G75" s="1">
        <v>20151</v>
      </c>
      <c r="H75" s="6">
        <v>44756</v>
      </c>
      <c r="I75" s="15">
        <v>100</v>
      </c>
      <c r="J75" s="13">
        <v>2000</v>
      </c>
    </row>
    <row r="76" spans="1:10" x14ac:dyDescent="0.3">
      <c r="A76" t="s">
        <v>20</v>
      </c>
      <c r="B76" s="1">
        <v>4</v>
      </c>
      <c r="C76" s="1">
        <v>2.8</v>
      </c>
      <c r="D76" s="1">
        <v>25</v>
      </c>
      <c r="E76" s="1">
        <v>94905</v>
      </c>
      <c r="F76" s="3">
        <v>223110</v>
      </c>
      <c r="G76" s="1">
        <v>20133</v>
      </c>
      <c r="H76" s="6">
        <v>44245</v>
      </c>
      <c r="I76" s="14">
        <v>63.56664434025452</v>
      </c>
      <c r="J76" s="13">
        <v>3500</v>
      </c>
    </row>
    <row r="77" spans="1:10" x14ac:dyDescent="0.3">
      <c r="A77" t="s">
        <v>30</v>
      </c>
      <c r="B77" s="1">
        <v>4</v>
      </c>
      <c r="C77" s="1">
        <v>2.8</v>
      </c>
      <c r="D77" s="1">
        <v>25</v>
      </c>
      <c r="E77" s="1">
        <v>76451</v>
      </c>
      <c r="F77" s="3">
        <v>151200</v>
      </c>
      <c r="G77" s="1">
        <v>20133</v>
      </c>
      <c r="H77" s="6">
        <v>44273</v>
      </c>
      <c r="I77" s="14">
        <v>51.206296048225049</v>
      </c>
      <c r="J77" s="13">
        <v>3500</v>
      </c>
    </row>
    <row r="78" spans="1:10" x14ac:dyDescent="0.3">
      <c r="A78" t="s">
        <v>30</v>
      </c>
      <c r="B78" s="1">
        <v>4</v>
      </c>
      <c r="C78" s="1">
        <v>2.8</v>
      </c>
      <c r="D78" s="1">
        <v>25</v>
      </c>
      <c r="E78" s="1">
        <v>77682</v>
      </c>
      <c r="F78" s="3">
        <v>173223</v>
      </c>
      <c r="G78" s="1">
        <v>20133</v>
      </c>
      <c r="H78" s="6">
        <v>44665</v>
      </c>
      <c r="I78" s="14">
        <v>52.030810448760882</v>
      </c>
      <c r="J78" s="13">
        <v>3500</v>
      </c>
    </row>
    <row r="79" spans="1:10" x14ac:dyDescent="0.3">
      <c r="A79" t="s">
        <v>30</v>
      </c>
      <c r="B79" s="1">
        <v>4</v>
      </c>
      <c r="C79" s="1">
        <v>2.8</v>
      </c>
      <c r="D79" s="1">
        <v>25</v>
      </c>
      <c r="E79" s="1">
        <v>73200</v>
      </c>
      <c r="F79" s="3">
        <v>180868</v>
      </c>
      <c r="G79" s="1">
        <v>20133</v>
      </c>
      <c r="H79" s="6">
        <v>44700</v>
      </c>
      <c r="I79" s="14">
        <v>49</v>
      </c>
      <c r="J79" s="13">
        <v>3500</v>
      </c>
    </row>
    <row r="80" spans="1:10" x14ac:dyDescent="0.3">
      <c r="A80" t="s">
        <v>30</v>
      </c>
      <c r="B80" s="1">
        <v>4</v>
      </c>
      <c r="C80" s="1">
        <v>2.8</v>
      </c>
      <c r="D80" s="1">
        <v>25</v>
      </c>
      <c r="E80" s="1">
        <v>82163</v>
      </c>
      <c r="F80" s="3">
        <v>191190</v>
      </c>
      <c r="G80" s="1">
        <v>20133</v>
      </c>
      <c r="H80" s="6">
        <v>44700</v>
      </c>
      <c r="I80" s="14">
        <v>55</v>
      </c>
      <c r="J80" s="13">
        <v>3500</v>
      </c>
    </row>
    <row r="81" spans="1:10" x14ac:dyDescent="0.3">
      <c r="A81" t="s">
        <v>30</v>
      </c>
      <c r="B81" s="1">
        <v>4</v>
      </c>
      <c r="C81" s="1">
        <v>2.8</v>
      </c>
      <c r="D81" s="1">
        <v>25</v>
      </c>
      <c r="E81" s="1">
        <v>86645</v>
      </c>
      <c r="F81" s="3">
        <v>181720</v>
      </c>
      <c r="G81" s="1">
        <v>20133</v>
      </c>
      <c r="H81" s="6">
        <v>44700</v>
      </c>
      <c r="I81" s="14">
        <v>55</v>
      </c>
      <c r="J81" s="13">
        <v>3500</v>
      </c>
    </row>
    <row r="82" spans="1:10" x14ac:dyDescent="0.3">
      <c r="A82" t="s">
        <v>77</v>
      </c>
      <c r="B82" s="1">
        <v>94</v>
      </c>
      <c r="C82" s="1">
        <v>5.5</v>
      </c>
      <c r="D82" s="1">
        <v>43</v>
      </c>
      <c r="E82" s="1">
        <v>88088</v>
      </c>
      <c r="F82" s="3">
        <v>161666</v>
      </c>
      <c r="G82" s="1">
        <v>20138</v>
      </c>
      <c r="H82" s="6">
        <v>44392</v>
      </c>
      <c r="I82" s="14">
        <v>71.570195334980866</v>
      </c>
      <c r="J82" s="13">
        <v>1900</v>
      </c>
    </row>
    <row r="83" spans="1:10" x14ac:dyDescent="0.3">
      <c r="A83" t="s">
        <v>77</v>
      </c>
      <c r="B83" s="1">
        <v>94</v>
      </c>
      <c r="C83" s="1">
        <v>5.5</v>
      </c>
      <c r="D83" s="1">
        <v>43</v>
      </c>
      <c r="E83" s="1">
        <v>84656</v>
      </c>
      <c r="F83" s="3">
        <v>140150</v>
      </c>
      <c r="G83" s="1">
        <v>20138</v>
      </c>
      <c r="H83" s="6">
        <v>44392</v>
      </c>
      <c r="I83" s="14">
        <v>68.781746166085512</v>
      </c>
      <c r="J83" s="13">
        <v>1900</v>
      </c>
    </row>
    <row r="84" spans="1:10" x14ac:dyDescent="0.3">
      <c r="A84" t="s">
        <v>77</v>
      </c>
      <c r="B84" s="1">
        <v>94</v>
      </c>
      <c r="C84" s="1">
        <v>5.5</v>
      </c>
      <c r="D84" s="1">
        <v>43</v>
      </c>
      <c r="E84" s="1">
        <v>89232</v>
      </c>
      <c r="F84" s="3">
        <v>139200</v>
      </c>
      <c r="G84" s="1">
        <v>20138</v>
      </c>
      <c r="H84" s="6">
        <v>44518</v>
      </c>
      <c r="I84" s="14">
        <v>72.499678391279318</v>
      </c>
      <c r="J84" s="13">
        <v>1900</v>
      </c>
    </row>
    <row r="85" spans="1:10" x14ac:dyDescent="0.3">
      <c r="A85" t="s">
        <v>77</v>
      </c>
      <c r="B85" s="1">
        <v>98</v>
      </c>
      <c r="C85" s="1">
        <v>5.5</v>
      </c>
      <c r="D85" s="1">
        <v>43</v>
      </c>
      <c r="E85" s="1">
        <v>74008</v>
      </c>
      <c r="F85" s="11">
        <v>80000</v>
      </c>
      <c r="G85" s="1">
        <v>20138</v>
      </c>
      <c r="H85" s="6">
        <v>44825</v>
      </c>
      <c r="I85" s="14">
        <v>60</v>
      </c>
      <c r="J85" s="13">
        <v>1900</v>
      </c>
    </row>
    <row r="86" spans="1:10" x14ac:dyDescent="0.3">
      <c r="A86" t="s">
        <v>77</v>
      </c>
      <c r="B86" s="1">
        <v>98</v>
      </c>
      <c r="C86" s="1">
        <v>5.5</v>
      </c>
      <c r="D86" s="1">
        <v>43</v>
      </c>
      <c r="E86" s="1">
        <v>79112</v>
      </c>
      <c r="F86" s="11">
        <v>127000</v>
      </c>
      <c r="G86" s="1">
        <v>20138</v>
      </c>
      <c r="H86" s="6">
        <v>44825</v>
      </c>
      <c r="I86" s="14">
        <v>64</v>
      </c>
      <c r="J86" s="13">
        <v>1900</v>
      </c>
    </row>
    <row r="87" spans="1:10" x14ac:dyDescent="0.3">
      <c r="A87" t="s">
        <v>77</v>
      </c>
      <c r="B87" s="1">
        <v>98</v>
      </c>
      <c r="C87" s="1">
        <v>5.5</v>
      </c>
      <c r="D87" s="1">
        <v>43</v>
      </c>
      <c r="E87" s="1">
        <v>94424</v>
      </c>
      <c r="F87" s="11">
        <v>148888</v>
      </c>
      <c r="G87" s="1">
        <v>20138</v>
      </c>
      <c r="H87" s="6">
        <v>44825</v>
      </c>
      <c r="I87" s="14">
        <v>75</v>
      </c>
      <c r="J87" s="13">
        <v>1900</v>
      </c>
    </row>
    <row r="88" spans="1:10" x14ac:dyDescent="0.3">
      <c r="A88" t="s">
        <v>77</v>
      </c>
      <c r="B88" s="1">
        <v>98</v>
      </c>
      <c r="C88" s="1">
        <v>5.5</v>
      </c>
      <c r="D88" s="1">
        <v>43</v>
      </c>
      <c r="E88" s="1">
        <v>71456</v>
      </c>
      <c r="F88" s="11">
        <v>114100</v>
      </c>
      <c r="G88" s="1">
        <v>20138</v>
      </c>
      <c r="H88" s="6">
        <v>44825</v>
      </c>
      <c r="I88" s="14">
        <v>60</v>
      </c>
      <c r="J88" s="13">
        <v>1900</v>
      </c>
    </row>
    <row r="89" spans="1:10" x14ac:dyDescent="0.3">
      <c r="A89" t="s">
        <v>77</v>
      </c>
      <c r="B89" s="1">
        <v>94</v>
      </c>
      <c r="C89" s="1">
        <v>5.5</v>
      </c>
      <c r="D89" s="1">
        <v>43</v>
      </c>
      <c r="E89" s="1">
        <v>97680</v>
      </c>
      <c r="F89" s="11">
        <v>153999</v>
      </c>
      <c r="G89" s="1">
        <v>20138</v>
      </c>
      <c r="H89" s="6">
        <v>44854</v>
      </c>
      <c r="I89" s="14">
        <v>77</v>
      </c>
      <c r="J89" s="13">
        <v>1900</v>
      </c>
    </row>
    <row r="90" spans="1:10" x14ac:dyDescent="0.3">
      <c r="A90" t="s">
        <v>77</v>
      </c>
      <c r="B90" s="1">
        <v>94</v>
      </c>
      <c r="C90" s="1">
        <v>5.5</v>
      </c>
      <c r="D90" s="1">
        <v>43</v>
      </c>
      <c r="E90" s="1">
        <v>97680</v>
      </c>
      <c r="F90" s="11">
        <v>140000</v>
      </c>
      <c r="G90" s="1">
        <v>20138</v>
      </c>
      <c r="H90" s="6">
        <v>44854</v>
      </c>
      <c r="I90" s="14">
        <v>77</v>
      </c>
      <c r="J90" s="13">
        <v>1900</v>
      </c>
    </row>
    <row r="91" spans="1:10" x14ac:dyDescent="0.3">
      <c r="A91" t="s">
        <v>81</v>
      </c>
      <c r="B91" s="1">
        <v>18</v>
      </c>
      <c r="C91" s="1">
        <v>3.5</v>
      </c>
      <c r="D91" s="1">
        <v>24</v>
      </c>
      <c r="E91" s="1">
        <v>162105</v>
      </c>
      <c r="F91" s="3">
        <v>307100</v>
      </c>
      <c r="G91" s="1">
        <v>20143</v>
      </c>
      <c r="H91" s="6">
        <v>44462</v>
      </c>
      <c r="I91" s="14">
        <v>89.314049586776861</v>
      </c>
      <c r="J91" s="13">
        <v>3800</v>
      </c>
    </row>
    <row r="92" spans="1:10" x14ac:dyDescent="0.3">
      <c r="A92" t="s">
        <v>81</v>
      </c>
      <c r="B92" s="1">
        <v>18</v>
      </c>
      <c r="C92" s="1">
        <v>3.5</v>
      </c>
      <c r="D92" s="1">
        <v>24</v>
      </c>
      <c r="E92" s="1">
        <v>214028</v>
      </c>
      <c r="F92" s="3">
        <v>447000</v>
      </c>
      <c r="G92" s="1">
        <v>20143</v>
      </c>
      <c r="H92" s="6">
        <v>44700</v>
      </c>
      <c r="I92" s="14">
        <v>93</v>
      </c>
      <c r="J92" s="13">
        <v>3800</v>
      </c>
    </row>
    <row r="93" spans="1:10" x14ac:dyDescent="0.3">
      <c r="A93" t="s">
        <v>94</v>
      </c>
      <c r="B93" s="1">
        <v>1</v>
      </c>
      <c r="C93" s="1">
        <v>7.1</v>
      </c>
      <c r="D93" s="1">
        <v>25</v>
      </c>
      <c r="E93" s="1">
        <v>82950</v>
      </c>
      <c r="F93" s="3">
        <v>171500</v>
      </c>
      <c r="G93" s="1">
        <v>20132</v>
      </c>
      <c r="H93" s="6">
        <v>44490</v>
      </c>
      <c r="I93" s="14">
        <v>64.8046875</v>
      </c>
      <c r="J93" s="13">
        <v>2500</v>
      </c>
    </row>
    <row r="94" spans="1:10" x14ac:dyDescent="0.3">
      <c r="A94" t="s">
        <v>80</v>
      </c>
      <c r="B94" s="1">
        <v>5</v>
      </c>
      <c r="C94" s="1">
        <v>6.2</v>
      </c>
      <c r="D94" s="1">
        <v>41</v>
      </c>
      <c r="E94" s="1">
        <v>83250</v>
      </c>
      <c r="F94" s="3">
        <v>170700</v>
      </c>
      <c r="G94" s="1">
        <v>20155</v>
      </c>
      <c r="H94" s="6">
        <v>44462</v>
      </c>
      <c r="I94" s="14">
        <v>68.23770491803279</v>
      </c>
      <c r="J94" s="13">
        <v>2400</v>
      </c>
    </row>
    <row r="95" spans="1:10" x14ac:dyDescent="0.3">
      <c r="A95" t="s">
        <v>95</v>
      </c>
      <c r="B95" s="1">
        <v>2</v>
      </c>
      <c r="C95" s="1">
        <v>6.1</v>
      </c>
      <c r="D95" s="1">
        <v>22</v>
      </c>
      <c r="E95" s="1">
        <v>81000</v>
      </c>
      <c r="F95" s="3">
        <v>145150</v>
      </c>
      <c r="G95" s="1">
        <v>20156</v>
      </c>
      <c r="H95" s="6">
        <v>44490</v>
      </c>
      <c r="I95" s="14">
        <v>65.811300314838007</v>
      </c>
      <c r="J95" s="13">
        <v>2400</v>
      </c>
    </row>
    <row r="96" spans="1:10" x14ac:dyDescent="0.3">
      <c r="A96" t="s">
        <v>95</v>
      </c>
      <c r="B96" s="1">
        <v>6</v>
      </c>
      <c r="C96" s="1">
        <v>6.1</v>
      </c>
      <c r="D96" s="1">
        <v>22</v>
      </c>
      <c r="E96" s="1">
        <v>83080</v>
      </c>
      <c r="F96" s="11">
        <v>131000</v>
      </c>
      <c r="G96" s="1">
        <v>20156</v>
      </c>
      <c r="H96" s="6">
        <v>44854</v>
      </c>
      <c r="I96" s="14">
        <v>68</v>
      </c>
      <c r="J96" s="13">
        <v>2400</v>
      </c>
    </row>
    <row r="97" spans="1:10" x14ac:dyDescent="0.3">
      <c r="A97" t="s">
        <v>95</v>
      </c>
      <c r="B97" s="1">
        <v>6</v>
      </c>
      <c r="C97" s="1">
        <v>6.1</v>
      </c>
      <c r="D97" s="1">
        <v>22</v>
      </c>
      <c r="E97" s="1">
        <v>75640</v>
      </c>
      <c r="F97" s="11">
        <v>128750</v>
      </c>
      <c r="G97" s="1">
        <v>20156</v>
      </c>
      <c r="H97" s="6">
        <v>44854</v>
      </c>
      <c r="I97" s="14">
        <v>64</v>
      </c>
      <c r="J97" s="13">
        <v>2400</v>
      </c>
    </row>
    <row r="98" spans="1:10" x14ac:dyDescent="0.3">
      <c r="A98" t="s">
        <v>95</v>
      </c>
      <c r="B98" s="1">
        <v>6</v>
      </c>
      <c r="C98" s="1">
        <v>6.1</v>
      </c>
      <c r="D98" s="1">
        <v>22</v>
      </c>
      <c r="E98" s="1">
        <v>79050</v>
      </c>
      <c r="F98" s="11">
        <v>150000</v>
      </c>
      <c r="G98" s="1">
        <v>20156</v>
      </c>
      <c r="H98" s="6">
        <v>44880</v>
      </c>
      <c r="I98" s="14">
        <v>68</v>
      </c>
      <c r="J98" s="13">
        <v>2400</v>
      </c>
    </row>
    <row r="99" spans="1:10" x14ac:dyDescent="0.3">
      <c r="A99" t="s">
        <v>17</v>
      </c>
      <c r="B99" s="1">
        <v>6</v>
      </c>
      <c r="C99" s="1">
        <v>9</v>
      </c>
      <c r="D99" s="1">
        <v>35</v>
      </c>
      <c r="E99" s="1">
        <v>146794</v>
      </c>
      <c r="F99" s="3">
        <v>209800</v>
      </c>
      <c r="G99" s="1">
        <v>20153</v>
      </c>
      <c r="H99" s="6">
        <v>44217</v>
      </c>
      <c r="I99" s="14">
        <v>120.32295081967213</v>
      </c>
      <c r="J99" s="13">
        <v>2600</v>
      </c>
    </row>
    <row r="100" spans="1:10" x14ac:dyDescent="0.3">
      <c r="A100" t="s">
        <v>200</v>
      </c>
      <c r="B100" s="1">
        <v>15</v>
      </c>
      <c r="C100" s="1">
        <v>2.5</v>
      </c>
      <c r="D100" s="1">
        <v>12</v>
      </c>
      <c r="E100" s="1">
        <v>363888</v>
      </c>
      <c r="F100" s="11">
        <v>415935</v>
      </c>
      <c r="G100" s="1">
        <v>20122</v>
      </c>
      <c r="H100" s="6">
        <v>44825</v>
      </c>
      <c r="I100" s="14">
        <v>110</v>
      </c>
      <c r="J100" s="13">
        <v>4500</v>
      </c>
    </row>
    <row r="101" spans="1:10" x14ac:dyDescent="0.3">
      <c r="A101" t="s">
        <v>82</v>
      </c>
      <c r="B101" s="1">
        <v>2</v>
      </c>
      <c r="C101" s="1">
        <v>2.9</v>
      </c>
      <c r="D101" s="1">
        <v>25</v>
      </c>
      <c r="E101" s="1">
        <v>104571</v>
      </c>
      <c r="F101" s="3">
        <v>301670</v>
      </c>
      <c r="G101" s="1">
        <v>20133</v>
      </c>
      <c r="H101" s="6">
        <v>44462</v>
      </c>
      <c r="I101" s="14">
        <v>70.040857334226388</v>
      </c>
      <c r="J101" s="13">
        <v>3500</v>
      </c>
    </row>
    <row r="102" spans="1:10" x14ac:dyDescent="0.3">
      <c r="A102" t="s">
        <v>114</v>
      </c>
      <c r="B102" s="1">
        <v>96</v>
      </c>
      <c r="C102" s="1">
        <v>6.5</v>
      </c>
      <c r="D102" s="1">
        <v>27</v>
      </c>
      <c r="E102" s="1">
        <v>65100</v>
      </c>
      <c r="F102" s="3">
        <v>106250</v>
      </c>
      <c r="G102" s="1">
        <v>20147</v>
      </c>
      <c r="H102" s="6">
        <v>44665</v>
      </c>
      <c r="I102" s="14">
        <v>53.360655737704917</v>
      </c>
      <c r="J102" s="13">
        <v>2600</v>
      </c>
    </row>
    <row r="103" spans="1:10" x14ac:dyDescent="0.3">
      <c r="A103" t="s">
        <v>114</v>
      </c>
      <c r="B103" s="1">
        <v>96</v>
      </c>
      <c r="C103" s="1">
        <v>6.5</v>
      </c>
      <c r="D103" s="1">
        <v>27</v>
      </c>
      <c r="E103" s="1">
        <v>78120</v>
      </c>
      <c r="F103" s="11">
        <v>141000</v>
      </c>
      <c r="G103" s="1">
        <v>20147</v>
      </c>
      <c r="H103" s="6">
        <v>44700</v>
      </c>
      <c r="I103" s="14">
        <v>63</v>
      </c>
      <c r="J103" s="13">
        <v>2600</v>
      </c>
    </row>
    <row r="104" spans="1:10" x14ac:dyDescent="0.3">
      <c r="A104" t="s">
        <v>114</v>
      </c>
      <c r="B104" s="1">
        <v>96</v>
      </c>
      <c r="C104" s="1">
        <v>6.5</v>
      </c>
      <c r="D104" s="1">
        <v>27</v>
      </c>
      <c r="E104" s="1">
        <v>83080</v>
      </c>
      <c r="F104" s="11">
        <v>167610</v>
      </c>
      <c r="G104" s="1">
        <v>20147</v>
      </c>
      <c r="H104" s="6">
        <v>44727</v>
      </c>
      <c r="I104" s="14">
        <v>67</v>
      </c>
      <c r="J104" s="13">
        <v>2600</v>
      </c>
    </row>
    <row r="105" spans="1:10" x14ac:dyDescent="0.3">
      <c r="A105" t="s">
        <v>114</v>
      </c>
      <c r="B105" s="1">
        <v>96</v>
      </c>
      <c r="C105" s="1">
        <v>6.5</v>
      </c>
      <c r="D105" s="1">
        <v>27</v>
      </c>
      <c r="E105" s="1">
        <v>97960</v>
      </c>
      <c r="F105" s="11">
        <v>213750</v>
      </c>
      <c r="G105" s="1">
        <v>20147</v>
      </c>
      <c r="H105" s="6">
        <v>44727</v>
      </c>
      <c r="I105" s="14">
        <v>79</v>
      </c>
      <c r="J105" s="13">
        <v>2600</v>
      </c>
    </row>
    <row r="106" spans="1:10" x14ac:dyDescent="0.3">
      <c r="A106" t="s">
        <v>87</v>
      </c>
      <c r="B106" s="1">
        <v>3</v>
      </c>
      <c r="C106" s="1">
        <v>8.6999999999999993</v>
      </c>
      <c r="D106" s="1">
        <v>20</v>
      </c>
      <c r="E106" s="1">
        <v>104500</v>
      </c>
      <c r="F106" s="3">
        <v>231900</v>
      </c>
      <c r="G106" s="1">
        <v>20151</v>
      </c>
      <c r="H106" s="6">
        <v>44462</v>
      </c>
      <c r="I106" s="14">
        <v>79.649390243902445</v>
      </c>
      <c r="J106" s="13">
        <v>2000</v>
      </c>
    </row>
    <row r="107" spans="1:10" x14ac:dyDescent="0.3">
      <c r="A107" t="s">
        <v>87</v>
      </c>
      <c r="B107" s="1">
        <v>3</v>
      </c>
      <c r="C107" s="1">
        <v>7.3</v>
      </c>
      <c r="D107" s="1">
        <v>20</v>
      </c>
      <c r="E107" s="1">
        <v>138600</v>
      </c>
      <c r="F107" s="3">
        <v>276000</v>
      </c>
      <c r="G107" s="1">
        <v>20151</v>
      </c>
      <c r="H107" s="6">
        <v>44462</v>
      </c>
      <c r="I107" s="14">
        <v>105.64024390243902</v>
      </c>
      <c r="J107" s="13">
        <v>2000</v>
      </c>
    </row>
    <row r="108" spans="1:10" x14ac:dyDescent="0.3">
      <c r="A108" t="s">
        <v>87</v>
      </c>
      <c r="B108" s="1">
        <v>12</v>
      </c>
      <c r="C108" s="1">
        <v>7.3</v>
      </c>
      <c r="D108" s="1">
        <v>20</v>
      </c>
      <c r="E108" s="1">
        <v>121826</v>
      </c>
      <c r="F108" s="11">
        <v>228889</v>
      </c>
      <c r="G108" s="1">
        <v>20151</v>
      </c>
      <c r="H108" s="6">
        <v>44825</v>
      </c>
      <c r="I108" s="14">
        <v>90</v>
      </c>
      <c r="J108" s="13">
        <v>2000</v>
      </c>
    </row>
    <row r="109" spans="1:10" x14ac:dyDescent="0.3">
      <c r="A109" t="s">
        <v>92</v>
      </c>
      <c r="B109" s="1">
        <v>5</v>
      </c>
      <c r="C109" s="1">
        <v>5.4</v>
      </c>
      <c r="D109" s="1">
        <v>40</v>
      </c>
      <c r="E109" s="1">
        <v>77625</v>
      </c>
      <c r="F109" s="3">
        <v>165700</v>
      </c>
      <c r="G109" s="1">
        <v>20155</v>
      </c>
      <c r="H109" s="6">
        <v>44490</v>
      </c>
      <c r="I109" s="14">
        <v>63.627049180327866</v>
      </c>
      <c r="J109" s="13">
        <v>2400</v>
      </c>
    </row>
    <row r="110" spans="1:10" x14ac:dyDescent="0.3">
      <c r="A110" t="s">
        <v>92</v>
      </c>
      <c r="B110" s="1">
        <v>5</v>
      </c>
      <c r="C110" s="1">
        <v>5.4</v>
      </c>
      <c r="D110" s="1">
        <v>40</v>
      </c>
      <c r="E110" s="1">
        <v>115875</v>
      </c>
      <c r="F110" s="3">
        <v>170000</v>
      </c>
      <c r="G110" s="1">
        <v>20155</v>
      </c>
      <c r="H110" s="6">
        <v>44518</v>
      </c>
      <c r="I110" s="14">
        <v>94.979508196721312</v>
      </c>
      <c r="J110" s="13">
        <v>2400</v>
      </c>
    </row>
    <row r="111" spans="1:10" x14ac:dyDescent="0.3">
      <c r="A111" t="s">
        <v>92</v>
      </c>
      <c r="B111" s="1">
        <v>5</v>
      </c>
      <c r="C111" s="1">
        <v>5.4</v>
      </c>
      <c r="D111" s="1">
        <v>40</v>
      </c>
      <c r="E111" s="1">
        <v>73125</v>
      </c>
      <c r="F111" s="3">
        <v>153800</v>
      </c>
      <c r="G111" s="1">
        <v>20155</v>
      </c>
      <c r="H111" s="6">
        <v>44581</v>
      </c>
      <c r="I111" s="14">
        <v>59.938524590163937</v>
      </c>
      <c r="J111" s="13">
        <v>2400</v>
      </c>
    </row>
    <row r="112" spans="1:10" x14ac:dyDescent="0.3">
      <c r="A112" t="s">
        <v>92</v>
      </c>
      <c r="B112" s="1">
        <v>5</v>
      </c>
      <c r="C112" s="1">
        <v>5.4</v>
      </c>
      <c r="D112" s="1">
        <v>40</v>
      </c>
      <c r="E112" s="1">
        <v>82960</v>
      </c>
      <c r="F112" s="3">
        <v>88000</v>
      </c>
      <c r="G112" s="1">
        <v>20155</v>
      </c>
      <c r="H112" s="6">
        <v>44665</v>
      </c>
      <c r="I112" s="14">
        <v>68</v>
      </c>
      <c r="J112" s="13">
        <v>2400</v>
      </c>
    </row>
    <row r="113" spans="1:10" x14ac:dyDescent="0.3">
      <c r="A113" t="s">
        <v>11</v>
      </c>
      <c r="B113" s="1">
        <v>48</v>
      </c>
      <c r="C113" s="1">
        <v>9.5</v>
      </c>
      <c r="D113" s="1">
        <v>27</v>
      </c>
      <c r="E113" s="1">
        <v>88000</v>
      </c>
      <c r="F113" s="3">
        <v>173120</v>
      </c>
      <c r="G113" s="1">
        <v>20151</v>
      </c>
      <c r="H113" s="6">
        <v>44217</v>
      </c>
      <c r="I113" s="14">
        <v>67.073170731707322</v>
      </c>
      <c r="J113" s="13">
        <v>1550</v>
      </c>
    </row>
    <row r="114" spans="1:10" x14ac:dyDescent="0.3">
      <c r="A114" t="s">
        <v>11</v>
      </c>
      <c r="B114" s="1">
        <v>48</v>
      </c>
      <c r="C114" s="1">
        <v>9.5</v>
      </c>
      <c r="D114" s="1">
        <v>27</v>
      </c>
      <c r="E114" s="1">
        <v>84700</v>
      </c>
      <c r="F114" s="3">
        <v>128736</v>
      </c>
      <c r="G114" s="1">
        <v>20151</v>
      </c>
      <c r="H114" s="6">
        <v>44217</v>
      </c>
      <c r="I114" s="14">
        <v>64.557926829268297</v>
      </c>
      <c r="J114" s="13">
        <v>1550</v>
      </c>
    </row>
    <row r="115" spans="1:10" x14ac:dyDescent="0.3">
      <c r="A115" t="s">
        <v>11</v>
      </c>
      <c r="B115" s="1">
        <v>48</v>
      </c>
      <c r="C115" s="1">
        <v>9.5</v>
      </c>
      <c r="D115" s="1">
        <v>27</v>
      </c>
      <c r="E115" s="1">
        <v>95700</v>
      </c>
      <c r="F115" s="3">
        <v>178888</v>
      </c>
      <c r="G115" s="1">
        <v>20151</v>
      </c>
      <c r="H115" s="6">
        <v>44245</v>
      </c>
      <c r="I115" s="14">
        <v>72.942073170731703</v>
      </c>
      <c r="J115" s="13">
        <v>1550</v>
      </c>
    </row>
    <row r="116" spans="1:10" x14ac:dyDescent="0.3">
      <c r="A116" t="s">
        <v>11</v>
      </c>
      <c r="B116" s="1">
        <v>48</v>
      </c>
      <c r="C116" s="1">
        <v>9.5</v>
      </c>
      <c r="D116" s="1">
        <v>27</v>
      </c>
      <c r="E116" s="1">
        <v>83600</v>
      </c>
      <c r="F116" s="3">
        <v>132200</v>
      </c>
      <c r="G116" s="1">
        <v>20151</v>
      </c>
      <c r="H116" s="6">
        <v>44245</v>
      </c>
      <c r="I116" s="14">
        <v>63.719512195121951</v>
      </c>
      <c r="J116" s="13">
        <v>1550</v>
      </c>
    </row>
    <row r="117" spans="1:10" x14ac:dyDescent="0.3">
      <c r="A117" t="s">
        <v>11</v>
      </c>
      <c r="B117" s="1">
        <v>48</v>
      </c>
      <c r="C117" s="1">
        <v>9.5</v>
      </c>
      <c r="D117" s="1">
        <v>27</v>
      </c>
      <c r="E117" s="1">
        <v>105600</v>
      </c>
      <c r="F117" s="3">
        <v>177281</v>
      </c>
      <c r="G117" s="1">
        <v>20151</v>
      </c>
      <c r="H117" s="6">
        <v>44273</v>
      </c>
      <c r="I117" s="14">
        <v>80.487804878048777</v>
      </c>
      <c r="J117" s="13">
        <v>1550</v>
      </c>
    </row>
    <row r="118" spans="1:10" x14ac:dyDescent="0.3">
      <c r="A118" t="s">
        <v>11</v>
      </c>
      <c r="B118" s="1">
        <v>48</v>
      </c>
      <c r="C118" s="1">
        <v>9.5</v>
      </c>
      <c r="D118" s="1">
        <v>27</v>
      </c>
      <c r="E118" s="1">
        <v>74800</v>
      </c>
      <c r="F118" s="3">
        <v>132000</v>
      </c>
      <c r="G118" s="1">
        <v>20151</v>
      </c>
      <c r="H118" s="6">
        <v>44301</v>
      </c>
      <c r="I118" s="14">
        <v>57.012195121951223</v>
      </c>
      <c r="J118" s="13">
        <v>1550</v>
      </c>
    </row>
    <row r="119" spans="1:10" x14ac:dyDescent="0.3">
      <c r="A119" t="s">
        <v>11</v>
      </c>
      <c r="B119" s="1">
        <v>48</v>
      </c>
      <c r="C119" s="1">
        <v>9.5</v>
      </c>
      <c r="D119" s="1">
        <v>27</v>
      </c>
      <c r="E119" s="1">
        <v>104500</v>
      </c>
      <c r="F119" s="3">
        <v>193380</v>
      </c>
      <c r="G119" s="1">
        <v>20151</v>
      </c>
      <c r="H119" s="6">
        <v>44336</v>
      </c>
      <c r="I119" s="14">
        <v>79.649390243902445</v>
      </c>
      <c r="J119" s="13">
        <v>1550</v>
      </c>
    </row>
    <row r="120" spans="1:10" x14ac:dyDescent="0.3">
      <c r="A120" t="s">
        <v>11</v>
      </c>
      <c r="B120" s="1">
        <v>48</v>
      </c>
      <c r="C120" s="1">
        <v>9.5</v>
      </c>
      <c r="D120" s="1">
        <v>27</v>
      </c>
      <c r="E120" s="1">
        <v>74800</v>
      </c>
      <c r="F120" s="3">
        <v>143000</v>
      </c>
      <c r="G120" s="1">
        <v>20151</v>
      </c>
      <c r="H120" s="6">
        <v>44364</v>
      </c>
      <c r="I120" s="14">
        <v>57.012195121951223</v>
      </c>
      <c r="J120" s="13">
        <v>1550</v>
      </c>
    </row>
    <row r="121" spans="1:10" x14ac:dyDescent="0.3">
      <c r="A121" t="s">
        <v>11</v>
      </c>
      <c r="B121" s="1">
        <v>48</v>
      </c>
      <c r="C121" s="1">
        <v>9.5</v>
      </c>
      <c r="D121" s="1">
        <v>27</v>
      </c>
      <c r="E121" s="1">
        <v>92400</v>
      </c>
      <c r="F121" s="3">
        <v>175398</v>
      </c>
      <c r="G121" s="1">
        <v>20151</v>
      </c>
      <c r="H121" s="6">
        <v>44364</v>
      </c>
      <c r="I121" s="14">
        <v>70.426829268292678</v>
      </c>
      <c r="J121" s="13">
        <v>1550</v>
      </c>
    </row>
    <row r="122" spans="1:10" x14ac:dyDescent="0.3">
      <c r="A122" t="s">
        <v>11</v>
      </c>
      <c r="B122" s="1">
        <v>48</v>
      </c>
      <c r="C122" s="1">
        <v>9.5</v>
      </c>
      <c r="D122" s="1">
        <v>27</v>
      </c>
      <c r="E122" s="1">
        <v>81400</v>
      </c>
      <c r="F122" s="3">
        <v>145900</v>
      </c>
      <c r="G122" s="1">
        <v>20151</v>
      </c>
      <c r="H122" s="6">
        <v>44392</v>
      </c>
      <c r="I122" s="14">
        <v>62.042682926829265</v>
      </c>
      <c r="J122" s="13">
        <v>1550</v>
      </c>
    </row>
    <row r="123" spans="1:10" x14ac:dyDescent="0.3">
      <c r="A123" t="s">
        <v>11</v>
      </c>
      <c r="B123" s="1">
        <v>48</v>
      </c>
      <c r="C123" s="1">
        <v>9.5</v>
      </c>
      <c r="D123" s="1">
        <v>27</v>
      </c>
      <c r="E123" s="1">
        <v>73700</v>
      </c>
      <c r="F123" s="3">
        <v>175350</v>
      </c>
      <c r="G123" s="1">
        <v>20151</v>
      </c>
      <c r="H123" s="6">
        <v>44518</v>
      </c>
      <c r="I123" s="14">
        <v>56.173780487804876</v>
      </c>
      <c r="J123" s="13">
        <v>1550</v>
      </c>
    </row>
    <row r="124" spans="1:10" x14ac:dyDescent="0.3">
      <c r="A124" t="s">
        <v>11</v>
      </c>
      <c r="B124" s="1">
        <v>48</v>
      </c>
      <c r="C124" s="1">
        <v>9.5</v>
      </c>
      <c r="D124" s="1">
        <v>27</v>
      </c>
      <c r="E124" s="1">
        <v>112455</v>
      </c>
      <c r="F124" s="3">
        <v>187600</v>
      </c>
      <c r="G124" s="1">
        <v>20151</v>
      </c>
      <c r="H124" s="6">
        <v>44665</v>
      </c>
      <c r="I124" s="14">
        <v>85.712652439024396</v>
      </c>
      <c r="J124" s="13">
        <v>1550</v>
      </c>
    </row>
    <row r="125" spans="1:10" x14ac:dyDescent="0.3">
      <c r="A125" t="s">
        <v>11</v>
      </c>
      <c r="B125" s="1">
        <v>48</v>
      </c>
      <c r="C125" s="1">
        <v>9.5</v>
      </c>
      <c r="D125" s="1">
        <v>27</v>
      </c>
      <c r="E125" s="1">
        <v>92374</v>
      </c>
      <c r="F125" s="3">
        <v>150000</v>
      </c>
      <c r="G125" s="1">
        <v>20151</v>
      </c>
      <c r="H125" s="6">
        <v>44665</v>
      </c>
      <c r="I125" s="14">
        <v>70.407012195121951</v>
      </c>
      <c r="J125" s="13">
        <v>1550</v>
      </c>
    </row>
    <row r="126" spans="1:10" x14ac:dyDescent="0.3">
      <c r="A126" t="s">
        <v>11</v>
      </c>
      <c r="B126" s="1">
        <v>48</v>
      </c>
      <c r="C126" s="1">
        <v>9.5</v>
      </c>
      <c r="D126" s="1">
        <v>27</v>
      </c>
      <c r="E126" s="1">
        <v>115133</v>
      </c>
      <c r="F126" s="11">
        <v>196600</v>
      </c>
      <c r="G126" s="1">
        <v>20151</v>
      </c>
      <c r="H126" s="6">
        <v>44700</v>
      </c>
      <c r="I126" s="14">
        <v>86</v>
      </c>
      <c r="J126" s="13">
        <v>1550</v>
      </c>
    </row>
    <row r="127" spans="1:10" x14ac:dyDescent="0.3">
      <c r="A127" t="s">
        <v>11</v>
      </c>
      <c r="B127" s="1">
        <v>48</v>
      </c>
      <c r="C127" s="1">
        <v>9.5</v>
      </c>
      <c r="D127" s="1">
        <v>27</v>
      </c>
      <c r="E127" s="1">
        <v>95051</v>
      </c>
      <c r="F127" s="11">
        <v>127800</v>
      </c>
      <c r="G127" s="1">
        <v>20151</v>
      </c>
      <c r="H127" s="6">
        <v>44700</v>
      </c>
      <c r="I127" s="14">
        <v>71</v>
      </c>
      <c r="J127" s="13">
        <v>1550</v>
      </c>
    </row>
    <row r="128" spans="1:10" x14ac:dyDescent="0.3">
      <c r="A128" t="s">
        <v>11</v>
      </c>
      <c r="B128" s="1">
        <v>48</v>
      </c>
      <c r="C128" s="1">
        <v>9.5</v>
      </c>
      <c r="D128" s="1">
        <v>27</v>
      </c>
      <c r="E128" s="1">
        <v>97020</v>
      </c>
      <c r="F128" s="11">
        <v>165800</v>
      </c>
      <c r="G128" s="1">
        <v>20151</v>
      </c>
      <c r="H128" s="6">
        <v>44700</v>
      </c>
      <c r="I128" s="14">
        <v>77</v>
      </c>
      <c r="J128" s="13">
        <v>1550</v>
      </c>
    </row>
    <row r="129" spans="1:10" x14ac:dyDescent="0.3">
      <c r="A129" t="s">
        <v>11</v>
      </c>
      <c r="B129" s="1">
        <v>46</v>
      </c>
      <c r="C129" s="1">
        <v>9.5</v>
      </c>
      <c r="D129" s="1">
        <v>34</v>
      </c>
      <c r="E129" s="1">
        <v>115133</v>
      </c>
      <c r="F129" s="11">
        <v>158880</v>
      </c>
      <c r="G129" s="1">
        <v>20151</v>
      </c>
      <c r="H129" s="6">
        <v>44727</v>
      </c>
      <c r="I129" s="14">
        <v>86</v>
      </c>
      <c r="J129" s="13">
        <v>2000</v>
      </c>
    </row>
    <row r="130" spans="1:10" x14ac:dyDescent="0.3">
      <c r="A130" t="s">
        <v>11</v>
      </c>
      <c r="B130" s="1">
        <v>154</v>
      </c>
      <c r="C130" s="1">
        <v>9.5</v>
      </c>
      <c r="D130" s="1">
        <v>34</v>
      </c>
      <c r="E130" s="1">
        <v>123165</v>
      </c>
      <c r="F130" s="11">
        <v>177200</v>
      </c>
      <c r="G130" s="1">
        <v>20151</v>
      </c>
      <c r="H130" s="6">
        <v>44727</v>
      </c>
      <c r="I130" s="14">
        <v>92</v>
      </c>
      <c r="J130" s="13">
        <v>2000</v>
      </c>
    </row>
    <row r="131" spans="1:10" x14ac:dyDescent="0.3">
      <c r="A131" t="s">
        <v>11</v>
      </c>
      <c r="B131" s="1">
        <v>32</v>
      </c>
      <c r="C131" s="1">
        <v>9.5</v>
      </c>
      <c r="D131" s="1">
        <v>27</v>
      </c>
      <c r="E131" s="1">
        <v>88358</v>
      </c>
      <c r="F131" s="11">
        <v>155260</v>
      </c>
      <c r="G131" s="1">
        <v>20151</v>
      </c>
      <c r="H131" s="6">
        <v>44756</v>
      </c>
      <c r="I131" s="15">
        <v>67</v>
      </c>
      <c r="J131" s="13">
        <v>1550</v>
      </c>
    </row>
    <row r="132" spans="1:10" x14ac:dyDescent="0.3">
      <c r="A132" t="s">
        <v>11</v>
      </c>
      <c r="B132" s="1">
        <v>38</v>
      </c>
      <c r="C132" s="1">
        <v>9.5</v>
      </c>
      <c r="D132" s="1">
        <v>27</v>
      </c>
      <c r="E132" s="1">
        <v>93713</v>
      </c>
      <c r="F132" s="11">
        <v>163199</v>
      </c>
      <c r="G132" s="1">
        <v>20151</v>
      </c>
      <c r="H132" s="6">
        <v>44756</v>
      </c>
      <c r="I132" s="15">
        <v>70</v>
      </c>
      <c r="J132" s="13">
        <v>1550</v>
      </c>
    </row>
    <row r="133" spans="1:10" x14ac:dyDescent="0.3">
      <c r="A133" t="s">
        <v>11</v>
      </c>
      <c r="B133" s="1">
        <v>94</v>
      </c>
      <c r="C133" s="1">
        <v>9.5</v>
      </c>
      <c r="D133" s="1">
        <v>27</v>
      </c>
      <c r="E133" s="1">
        <v>109778</v>
      </c>
      <c r="F133" s="11">
        <v>182000</v>
      </c>
      <c r="G133" s="1">
        <v>20151</v>
      </c>
      <c r="H133" s="6">
        <v>44756</v>
      </c>
      <c r="I133" s="15">
        <v>84</v>
      </c>
      <c r="J133" s="13">
        <v>1550</v>
      </c>
    </row>
    <row r="134" spans="1:10" x14ac:dyDescent="0.3">
      <c r="A134" t="s">
        <v>11</v>
      </c>
      <c r="B134" s="1">
        <v>62</v>
      </c>
      <c r="C134" s="1">
        <v>9.5</v>
      </c>
      <c r="D134" s="1">
        <v>27</v>
      </c>
      <c r="E134" s="1">
        <v>93713</v>
      </c>
      <c r="F134" s="11">
        <v>160060</v>
      </c>
      <c r="G134" s="1">
        <v>20151</v>
      </c>
      <c r="H134" s="6">
        <v>44825</v>
      </c>
      <c r="I134" s="15">
        <v>70</v>
      </c>
      <c r="J134" s="13">
        <v>1550</v>
      </c>
    </row>
    <row r="135" spans="1:10" x14ac:dyDescent="0.3">
      <c r="A135" t="s">
        <v>11</v>
      </c>
      <c r="B135" s="1">
        <v>152</v>
      </c>
      <c r="C135" s="1">
        <v>9.5</v>
      </c>
      <c r="D135" s="1">
        <v>27</v>
      </c>
      <c r="E135" s="1">
        <v>96390</v>
      </c>
      <c r="F135" s="11">
        <v>151000</v>
      </c>
      <c r="G135" s="1">
        <v>20151</v>
      </c>
      <c r="H135" s="6">
        <v>44825</v>
      </c>
      <c r="I135" s="15">
        <v>70</v>
      </c>
      <c r="J135" s="13">
        <v>1550</v>
      </c>
    </row>
    <row r="136" spans="1:10" x14ac:dyDescent="0.3">
      <c r="A136" t="s">
        <v>11</v>
      </c>
      <c r="B136" s="1">
        <v>48</v>
      </c>
      <c r="C136" s="1">
        <v>9.5</v>
      </c>
      <c r="D136" s="1">
        <v>27</v>
      </c>
      <c r="E136" s="1">
        <v>93713</v>
      </c>
      <c r="F136" s="11">
        <v>155000</v>
      </c>
      <c r="G136" s="1">
        <v>20151</v>
      </c>
      <c r="H136" s="6">
        <v>44854</v>
      </c>
      <c r="I136" s="15">
        <v>70</v>
      </c>
      <c r="J136" s="13">
        <v>1550</v>
      </c>
    </row>
    <row r="137" spans="1:10" x14ac:dyDescent="0.3">
      <c r="A137" t="s">
        <v>116</v>
      </c>
      <c r="B137" s="1">
        <v>1</v>
      </c>
      <c r="C137" s="1">
        <v>9.5</v>
      </c>
      <c r="D137" s="1">
        <v>53</v>
      </c>
      <c r="E137" s="1">
        <v>86625</v>
      </c>
      <c r="F137" s="3">
        <v>118220</v>
      </c>
      <c r="G137" s="1">
        <v>20157</v>
      </c>
      <c r="H137" s="6">
        <v>44665</v>
      </c>
      <c r="I137" s="14">
        <v>80.656424581005581</v>
      </c>
      <c r="J137" s="13">
        <v>1800</v>
      </c>
    </row>
    <row r="138" spans="1:10" x14ac:dyDescent="0.3">
      <c r="A138" t="s">
        <v>171</v>
      </c>
      <c r="B138" s="1">
        <v>57</v>
      </c>
      <c r="C138" s="1">
        <v>9.3000000000000007</v>
      </c>
      <c r="D138" s="1">
        <v>23</v>
      </c>
      <c r="E138" s="1">
        <v>70800</v>
      </c>
      <c r="F138" s="11">
        <v>115200</v>
      </c>
      <c r="G138" s="1">
        <v>20161</v>
      </c>
      <c r="H138" s="6">
        <v>44727</v>
      </c>
      <c r="I138" s="14">
        <v>59</v>
      </c>
      <c r="J138" s="13">
        <v>2100</v>
      </c>
    </row>
    <row r="139" spans="1:10" x14ac:dyDescent="0.3">
      <c r="A139" t="s">
        <v>171</v>
      </c>
      <c r="B139" s="1">
        <v>57</v>
      </c>
      <c r="C139" s="1">
        <v>9.3000000000000007</v>
      </c>
      <c r="D139" s="1">
        <v>23</v>
      </c>
      <c r="E139" s="1">
        <v>68400</v>
      </c>
      <c r="F139" s="11">
        <v>136999</v>
      </c>
      <c r="G139" s="1">
        <v>20161</v>
      </c>
      <c r="H139" s="6">
        <v>44727</v>
      </c>
      <c r="I139" s="14">
        <v>57</v>
      </c>
      <c r="J139" s="13">
        <v>2100</v>
      </c>
    </row>
    <row r="140" spans="1:10" x14ac:dyDescent="0.3">
      <c r="A140" t="s">
        <v>171</v>
      </c>
      <c r="B140" s="1">
        <v>57</v>
      </c>
      <c r="C140" s="1">
        <v>9.3000000000000007</v>
      </c>
      <c r="D140" s="1">
        <v>23</v>
      </c>
      <c r="E140" s="1">
        <v>62400</v>
      </c>
      <c r="F140" s="11">
        <v>122000</v>
      </c>
      <c r="G140" s="1">
        <v>20161</v>
      </c>
      <c r="H140" s="6">
        <v>44825</v>
      </c>
      <c r="I140" s="14">
        <v>54</v>
      </c>
      <c r="J140" s="13">
        <v>2100</v>
      </c>
    </row>
    <row r="141" spans="1:10" x14ac:dyDescent="0.3">
      <c r="A141" t="s">
        <v>9</v>
      </c>
      <c r="B141" s="1">
        <v>2</v>
      </c>
      <c r="C141" s="1">
        <v>7.7</v>
      </c>
      <c r="D141" s="1">
        <v>32</v>
      </c>
      <c r="E141" s="1">
        <v>68600</v>
      </c>
      <c r="F141" s="3">
        <v>90100</v>
      </c>
      <c r="G141" s="1">
        <v>20157</v>
      </c>
      <c r="H141" s="6">
        <v>44217</v>
      </c>
      <c r="I141" s="14">
        <v>63.873370577281193</v>
      </c>
      <c r="J141" s="13">
        <v>1800</v>
      </c>
    </row>
    <row r="142" spans="1:10" x14ac:dyDescent="0.3">
      <c r="A142" t="s">
        <v>9</v>
      </c>
      <c r="B142" s="1">
        <v>2</v>
      </c>
      <c r="C142" s="1">
        <v>7.7</v>
      </c>
      <c r="D142" s="1">
        <v>32</v>
      </c>
      <c r="E142" s="1">
        <v>62790</v>
      </c>
      <c r="F142" s="3">
        <v>82300</v>
      </c>
      <c r="G142" s="1">
        <v>20157</v>
      </c>
      <c r="H142" s="6">
        <v>44364</v>
      </c>
      <c r="I142" s="14">
        <v>58.463687150837991</v>
      </c>
      <c r="J142" s="13">
        <v>1800</v>
      </c>
    </row>
    <row r="143" spans="1:10" x14ac:dyDescent="0.3">
      <c r="A143" t="s">
        <v>9</v>
      </c>
      <c r="B143" s="1">
        <v>2</v>
      </c>
      <c r="C143" s="1">
        <v>7.7</v>
      </c>
      <c r="D143" s="1">
        <v>32</v>
      </c>
      <c r="E143" s="1">
        <v>57330</v>
      </c>
      <c r="F143" s="3">
        <v>120100</v>
      </c>
      <c r="G143" s="1">
        <v>20157</v>
      </c>
      <c r="H143" s="6">
        <v>44490</v>
      </c>
      <c r="I143" s="14">
        <v>53.379888268156428</v>
      </c>
      <c r="J143" s="13">
        <v>1800</v>
      </c>
    </row>
    <row r="144" spans="1:10" x14ac:dyDescent="0.3">
      <c r="A144" t="s">
        <v>189</v>
      </c>
      <c r="B144" s="1">
        <v>4</v>
      </c>
      <c r="C144" s="1">
        <v>7.7</v>
      </c>
      <c r="D144" s="1">
        <v>32</v>
      </c>
      <c r="E144" s="1">
        <v>101920</v>
      </c>
      <c r="F144" s="11">
        <v>150100</v>
      </c>
      <c r="G144" s="1">
        <v>20157</v>
      </c>
      <c r="H144" s="6">
        <v>44854</v>
      </c>
      <c r="I144" s="14">
        <v>92</v>
      </c>
      <c r="J144" s="13">
        <v>1800</v>
      </c>
    </row>
    <row r="145" spans="1:10" x14ac:dyDescent="0.3">
      <c r="A145" t="s">
        <v>189</v>
      </c>
      <c r="B145" s="1">
        <v>10</v>
      </c>
      <c r="C145" s="1">
        <v>7.7</v>
      </c>
      <c r="D145" s="1">
        <v>32</v>
      </c>
      <c r="E145" s="1">
        <v>100800</v>
      </c>
      <c r="F145" s="11">
        <v>142500</v>
      </c>
      <c r="G145" s="1">
        <v>20157</v>
      </c>
      <c r="H145" s="6">
        <v>44854</v>
      </c>
      <c r="I145" s="14">
        <v>90</v>
      </c>
      <c r="J145" s="13">
        <v>1800</v>
      </c>
    </row>
    <row r="146" spans="1:10" x14ac:dyDescent="0.3">
      <c r="A146" t="s">
        <v>189</v>
      </c>
      <c r="B146" s="1">
        <v>1</v>
      </c>
      <c r="C146" s="1">
        <v>7.7</v>
      </c>
      <c r="D146" s="1">
        <v>32</v>
      </c>
      <c r="E146" s="1">
        <v>86240</v>
      </c>
      <c r="F146" s="11">
        <v>105500</v>
      </c>
      <c r="G146" s="1">
        <v>20157</v>
      </c>
      <c r="H146" s="6">
        <v>44854</v>
      </c>
      <c r="I146" s="14">
        <v>80</v>
      </c>
      <c r="J146" s="13">
        <v>1800</v>
      </c>
    </row>
    <row r="147" spans="1:10" x14ac:dyDescent="0.3">
      <c r="A147" t="s">
        <v>189</v>
      </c>
      <c r="B147" s="1">
        <v>4</v>
      </c>
      <c r="C147" s="1">
        <v>7.7</v>
      </c>
      <c r="D147" s="1">
        <v>32</v>
      </c>
      <c r="E147" s="1">
        <v>99680</v>
      </c>
      <c r="F147" s="11">
        <v>168200</v>
      </c>
      <c r="G147" s="1">
        <v>20157</v>
      </c>
      <c r="H147" s="6">
        <v>44880</v>
      </c>
      <c r="I147" s="14">
        <v>89</v>
      </c>
      <c r="J147" s="13">
        <v>1800</v>
      </c>
    </row>
    <row r="148" spans="1:10" x14ac:dyDescent="0.3">
      <c r="A148" t="s">
        <v>85</v>
      </c>
      <c r="B148" s="1">
        <v>2</v>
      </c>
      <c r="C148" s="1">
        <v>6.2</v>
      </c>
      <c r="D148" s="1">
        <v>23</v>
      </c>
      <c r="E148" s="1">
        <v>73125</v>
      </c>
      <c r="F148" s="3">
        <v>95700</v>
      </c>
      <c r="G148" s="1">
        <v>20156</v>
      </c>
      <c r="H148" s="6">
        <v>44462</v>
      </c>
      <c r="I148" s="14">
        <v>59.412979450895421</v>
      </c>
      <c r="J148" s="13">
        <v>2400</v>
      </c>
    </row>
    <row r="149" spans="1:10" x14ac:dyDescent="0.3">
      <c r="A149" t="s">
        <v>85</v>
      </c>
      <c r="B149" s="1">
        <v>2</v>
      </c>
      <c r="C149" s="1">
        <v>6.2</v>
      </c>
      <c r="D149" s="1">
        <v>23</v>
      </c>
      <c r="E149" s="1">
        <v>64125</v>
      </c>
      <c r="F149" s="3">
        <v>101688</v>
      </c>
      <c r="G149" s="1">
        <v>20156</v>
      </c>
      <c r="H149" s="6">
        <v>44518</v>
      </c>
      <c r="I149" s="14">
        <v>52.100612749246757</v>
      </c>
      <c r="J149" s="13">
        <v>2400</v>
      </c>
    </row>
    <row r="150" spans="1:10" x14ac:dyDescent="0.3">
      <c r="A150" t="s">
        <v>85</v>
      </c>
      <c r="B150" s="1">
        <v>36</v>
      </c>
      <c r="C150" s="1">
        <v>6.2</v>
      </c>
      <c r="D150" s="1">
        <v>23</v>
      </c>
      <c r="E150" s="1">
        <v>74400</v>
      </c>
      <c r="F150" s="11">
        <v>82100</v>
      </c>
      <c r="G150" s="1">
        <v>20156</v>
      </c>
      <c r="H150" s="6">
        <v>44854</v>
      </c>
      <c r="I150" s="14">
        <v>59</v>
      </c>
      <c r="J150" s="13">
        <v>1800</v>
      </c>
    </row>
    <row r="151" spans="1:10" x14ac:dyDescent="0.3">
      <c r="A151" t="s">
        <v>85</v>
      </c>
      <c r="B151" s="1">
        <v>36</v>
      </c>
      <c r="C151" s="1">
        <v>6.2</v>
      </c>
      <c r="D151" s="1">
        <v>23</v>
      </c>
      <c r="E151" s="1">
        <v>74400</v>
      </c>
      <c r="F151" s="11">
        <v>102400</v>
      </c>
      <c r="G151" s="1">
        <v>20156</v>
      </c>
      <c r="H151" s="6">
        <v>44854</v>
      </c>
      <c r="I151" s="14">
        <v>59</v>
      </c>
      <c r="J151" s="13">
        <v>2400</v>
      </c>
    </row>
    <row r="152" spans="1:10" x14ac:dyDescent="0.3">
      <c r="A152" t="s">
        <v>85</v>
      </c>
      <c r="B152" s="1">
        <v>36</v>
      </c>
      <c r="C152" s="1">
        <v>6.2</v>
      </c>
      <c r="D152" s="1">
        <v>23</v>
      </c>
      <c r="E152" s="1">
        <v>89280</v>
      </c>
      <c r="F152" s="11">
        <v>121000</v>
      </c>
      <c r="G152" s="1">
        <v>20156</v>
      </c>
      <c r="H152" s="6">
        <v>44854</v>
      </c>
      <c r="I152" s="14">
        <v>70</v>
      </c>
      <c r="J152" s="13">
        <v>2400</v>
      </c>
    </row>
    <row r="153" spans="1:10" x14ac:dyDescent="0.3">
      <c r="A153" t="s">
        <v>104</v>
      </c>
      <c r="B153" s="1">
        <v>10</v>
      </c>
      <c r="C153" s="1">
        <v>7.1</v>
      </c>
      <c r="D153" s="1">
        <v>31</v>
      </c>
      <c r="E153" s="1">
        <v>128744</v>
      </c>
      <c r="F153" s="3">
        <v>170000</v>
      </c>
      <c r="G153" s="1">
        <v>20153</v>
      </c>
      <c r="H153" s="6">
        <v>44610</v>
      </c>
      <c r="I153" s="14">
        <v>105.52786885245902</v>
      </c>
      <c r="J153" s="13">
        <v>2600</v>
      </c>
    </row>
    <row r="154" spans="1:10" x14ac:dyDescent="0.3">
      <c r="A154" t="s">
        <v>104</v>
      </c>
      <c r="B154" s="1">
        <v>10</v>
      </c>
      <c r="C154" s="1">
        <v>7.1</v>
      </c>
      <c r="D154" s="1">
        <v>31</v>
      </c>
      <c r="E154" s="1">
        <v>152304</v>
      </c>
      <c r="F154" s="3">
        <v>201000</v>
      </c>
      <c r="G154" s="1">
        <v>20153</v>
      </c>
      <c r="H154" s="6">
        <v>44665</v>
      </c>
      <c r="I154" s="14">
        <v>124.83934426229509</v>
      </c>
      <c r="J154" s="13">
        <v>2600</v>
      </c>
    </row>
    <row r="155" spans="1:10" x14ac:dyDescent="0.3">
      <c r="A155" t="s">
        <v>104</v>
      </c>
      <c r="B155" s="1">
        <v>10</v>
      </c>
      <c r="C155" s="1">
        <v>7.1</v>
      </c>
      <c r="D155" s="1">
        <v>31</v>
      </c>
      <c r="E155" s="1">
        <v>170535</v>
      </c>
      <c r="F155" s="11">
        <v>262000</v>
      </c>
      <c r="G155" s="1">
        <v>20153</v>
      </c>
      <c r="H155" s="6">
        <v>44700</v>
      </c>
      <c r="I155" s="14">
        <v>139</v>
      </c>
      <c r="J155" s="13">
        <v>2600</v>
      </c>
    </row>
    <row r="156" spans="1:10" x14ac:dyDescent="0.3">
      <c r="A156" t="s">
        <v>104</v>
      </c>
      <c r="B156" s="1">
        <v>10</v>
      </c>
      <c r="C156" s="1">
        <v>7.1</v>
      </c>
      <c r="D156" s="1">
        <v>31</v>
      </c>
      <c r="E156" s="1">
        <v>170535</v>
      </c>
      <c r="F156" s="11">
        <v>240000</v>
      </c>
      <c r="G156" s="1">
        <v>20153</v>
      </c>
      <c r="H156" s="6">
        <v>44700</v>
      </c>
      <c r="I156" s="14">
        <v>139</v>
      </c>
      <c r="J156" s="13">
        <v>2600</v>
      </c>
    </row>
    <row r="157" spans="1:10" x14ac:dyDescent="0.3">
      <c r="A157" t="s">
        <v>104</v>
      </c>
      <c r="B157" s="1">
        <v>10</v>
      </c>
      <c r="C157" s="1">
        <v>7.1</v>
      </c>
      <c r="D157" s="1">
        <v>31</v>
      </c>
      <c r="E157" s="1">
        <v>148428</v>
      </c>
      <c r="F157" s="11">
        <v>241680</v>
      </c>
      <c r="G157" s="1">
        <v>20153</v>
      </c>
      <c r="H157" s="6">
        <v>44756</v>
      </c>
      <c r="I157" s="15">
        <v>126</v>
      </c>
      <c r="J157" s="13">
        <v>2600</v>
      </c>
    </row>
    <row r="158" spans="1:10" x14ac:dyDescent="0.3">
      <c r="A158" t="s">
        <v>201</v>
      </c>
      <c r="B158" s="1">
        <v>69</v>
      </c>
      <c r="C158" s="1">
        <v>9.6999999999999993</v>
      </c>
      <c r="D158" s="1">
        <v>46</v>
      </c>
      <c r="E158" s="1">
        <v>68320</v>
      </c>
      <c r="F158" s="11">
        <v>110100</v>
      </c>
      <c r="G158" s="1">
        <v>20142</v>
      </c>
      <c r="H158" s="6">
        <v>44854</v>
      </c>
      <c r="I158" s="14">
        <v>70</v>
      </c>
      <c r="J158" s="13">
        <v>2700</v>
      </c>
    </row>
    <row r="159" spans="1:10" x14ac:dyDescent="0.3">
      <c r="A159" t="s">
        <v>48</v>
      </c>
      <c r="B159" s="1">
        <v>1</v>
      </c>
      <c r="C159" s="1">
        <v>7.1</v>
      </c>
      <c r="D159" s="1">
        <v>39</v>
      </c>
      <c r="E159" s="1">
        <v>192231</v>
      </c>
      <c r="F159" s="3">
        <v>331434</v>
      </c>
      <c r="G159" s="1">
        <v>20162</v>
      </c>
      <c r="H159" s="6">
        <v>44364</v>
      </c>
      <c r="I159" s="14">
        <v>156.18484038051389</v>
      </c>
      <c r="J159" s="13">
        <v>2650</v>
      </c>
    </row>
    <row r="160" spans="1:10" x14ac:dyDescent="0.3">
      <c r="A160" t="s">
        <v>48</v>
      </c>
      <c r="B160" s="1">
        <v>1</v>
      </c>
      <c r="C160" s="1">
        <v>7.1</v>
      </c>
      <c r="D160" s="1">
        <v>39</v>
      </c>
      <c r="E160" s="1">
        <v>192231</v>
      </c>
      <c r="F160" s="3">
        <v>340700</v>
      </c>
      <c r="G160" s="1">
        <v>20162</v>
      </c>
      <c r="H160" s="6">
        <v>44518</v>
      </c>
      <c r="I160" s="14">
        <v>156.18484038051389</v>
      </c>
      <c r="J160" s="13">
        <v>2650</v>
      </c>
    </row>
    <row r="161" spans="1:10" x14ac:dyDescent="0.3">
      <c r="A161" t="s">
        <v>48</v>
      </c>
      <c r="B161" s="1">
        <v>3</v>
      </c>
      <c r="C161" s="1">
        <v>7.1</v>
      </c>
      <c r="D161" s="1">
        <v>39</v>
      </c>
      <c r="E161" s="1">
        <v>169085</v>
      </c>
      <c r="F161" s="11">
        <v>326784</v>
      </c>
      <c r="G161" s="1">
        <v>20162</v>
      </c>
      <c r="H161" s="6">
        <v>44756</v>
      </c>
      <c r="I161" s="15">
        <v>140</v>
      </c>
      <c r="J161" s="13">
        <v>2650</v>
      </c>
    </row>
    <row r="162" spans="1:10" x14ac:dyDescent="0.3">
      <c r="A162" t="s">
        <v>48</v>
      </c>
      <c r="B162" s="1">
        <v>1</v>
      </c>
      <c r="C162" s="1">
        <v>7.1</v>
      </c>
      <c r="D162" s="1">
        <v>39</v>
      </c>
      <c r="E162" s="1">
        <v>169085</v>
      </c>
      <c r="F162" s="11">
        <v>326874</v>
      </c>
      <c r="G162" s="1">
        <v>20162</v>
      </c>
      <c r="H162" s="6">
        <v>44756</v>
      </c>
      <c r="I162" s="15">
        <v>140</v>
      </c>
      <c r="J162" s="13">
        <v>2650</v>
      </c>
    </row>
    <row r="163" spans="1:10" x14ac:dyDescent="0.3">
      <c r="A163" t="s">
        <v>48</v>
      </c>
      <c r="B163" s="1">
        <v>1</v>
      </c>
      <c r="C163" s="1">
        <v>7.1</v>
      </c>
      <c r="D163" s="1">
        <v>39</v>
      </c>
      <c r="E163" s="1">
        <v>145145</v>
      </c>
      <c r="F163" s="11">
        <v>295100</v>
      </c>
      <c r="G163" s="1">
        <v>20162</v>
      </c>
      <c r="H163" s="6">
        <v>44825</v>
      </c>
      <c r="I163" s="15">
        <v>120</v>
      </c>
      <c r="J163" s="13">
        <v>2650</v>
      </c>
    </row>
    <row r="164" spans="1:10" x14ac:dyDescent="0.3">
      <c r="A164" t="s">
        <v>48</v>
      </c>
      <c r="B164" s="1">
        <v>1</v>
      </c>
      <c r="C164" s="1">
        <v>7.1</v>
      </c>
      <c r="D164" s="1">
        <v>39</v>
      </c>
      <c r="E164" s="1">
        <v>167755</v>
      </c>
      <c r="F164" s="11">
        <v>326784</v>
      </c>
      <c r="G164" s="1">
        <v>20162</v>
      </c>
      <c r="H164" s="6">
        <v>44825</v>
      </c>
      <c r="I164" s="15">
        <v>140</v>
      </c>
      <c r="J164" s="13">
        <v>2650</v>
      </c>
    </row>
    <row r="165" spans="1:10" x14ac:dyDescent="0.3">
      <c r="A165" t="s">
        <v>48</v>
      </c>
      <c r="B165" s="1">
        <v>1</v>
      </c>
      <c r="C165" s="1">
        <v>7.1</v>
      </c>
      <c r="D165" s="1">
        <v>39</v>
      </c>
      <c r="E165" s="1">
        <v>143815</v>
      </c>
      <c r="F165" s="11">
        <v>230000</v>
      </c>
      <c r="G165" s="1">
        <v>20162</v>
      </c>
      <c r="H165" s="6">
        <v>44825</v>
      </c>
      <c r="I165" s="15">
        <v>120</v>
      </c>
      <c r="J165" s="13">
        <v>2650</v>
      </c>
    </row>
    <row r="166" spans="1:10" x14ac:dyDescent="0.3">
      <c r="A166" t="s">
        <v>39</v>
      </c>
      <c r="B166" s="1">
        <v>3</v>
      </c>
      <c r="C166" s="1">
        <v>4</v>
      </c>
      <c r="D166" s="1">
        <v>15</v>
      </c>
      <c r="E166" s="1">
        <v>184704</v>
      </c>
      <c r="F166" s="3">
        <v>225000</v>
      </c>
      <c r="G166" s="1">
        <v>20143</v>
      </c>
      <c r="H166" s="6">
        <v>44301</v>
      </c>
      <c r="I166" s="14">
        <v>101.76528925619834</v>
      </c>
      <c r="J166" s="13">
        <v>3800</v>
      </c>
    </row>
    <row r="167" spans="1:10" x14ac:dyDescent="0.3">
      <c r="A167" t="s">
        <v>39</v>
      </c>
      <c r="B167" s="1">
        <v>14</v>
      </c>
      <c r="C167" s="1">
        <v>4</v>
      </c>
      <c r="D167" s="1">
        <v>15</v>
      </c>
      <c r="E167" s="1">
        <v>147972</v>
      </c>
      <c r="F167" s="11">
        <v>189000</v>
      </c>
      <c r="G167" s="1">
        <v>20143</v>
      </c>
      <c r="H167" s="6">
        <v>44756</v>
      </c>
      <c r="I167" s="15">
        <v>80</v>
      </c>
      <c r="J167" s="13">
        <v>3800</v>
      </c>
    </row>
    <row r="168" spans="1:10" x14ac:dyDescent="0.3">
      <c r="A168" t="s">
        <v>161</v>
      </c>
      <c r="B168" s="1">
        <v>12</v>
      </c>
      <c r="C168" s="1">
        <v>3.9</v>
      </c>
      <c r="D168" s="1">
        <v>32</v>
      </c>
      <c r="E168" s="1">
        <v>104400</v>
      </c>
      <c r="F168" s="3">
        <v>202000</v>
      </c>
      <c r="G168" s="1">
        <v>20155</v>
      </c>
      <c r="H168" s="6">
        <v>44217</v>
      </c>
      <c r="I168" s="14">
        <v>85.573770491803273</v>
      </c>
      <c r="J168" s="13">
        <v>2400</v>
      </c>
    </row>
    <row r="169" spans="1:10" x14ac:dyDescent="0.3">
      <c r="A169" t="s">
        <v>161</v>
      </c>
      <c r="B169" s="1">
        <v>12</v>
      </c>
      <c r="C169" s="1">
        <v>3.9</v>
      </c>
      <c r="D169" s="1">
        <v>32</v>
      </c>
      <c r="E169" s="1">
        <v>121360</v>
      </c>
      <c r="F169" s="3">
        <v>282600</v>
      </c>
      <c r="G169" s="1">
        <v>20155</v>
      </c>
      <c r="H169" s="6">
        <v>44301</v>
      </c>
      <c r="I169" s="14">
        <v>99.47540983606558</v>
      </c>
      <c r="J169" s="13">
        <v>2400</v>
      </c>
    </row>
    <row r="170" spans="1:10" x14ac:dyDescent="0.3">
      <c r="A170" t="s">
        <v>161</v>
      </c>
      <c r="B170" s="1">
        <v>12</v>
      </c>
      <c r="C170" s="1">
        <v>3.9</v>
      </c>
      <c r="D170" s="1">
        <v>32</v>
      </c>
      <c r="E170" s="1">
        <v>127020</v>
      </c>
      <c r="F170" s="3">
        <v>256900</v>
      </c>
      <c r="G170" s="1">
        <v>20155</v>
      </c>
      <c r="H170" s="6">
        <v>44364</v>
      </c>
      <c r="I170" s="14">
        <v>104.11475409836065</v>
      </c>
      <c r="J170" s="13">
        <v>2400</v>
      </c>
    </row>
    <row r="171" spans="1:10" x14ac:dyDescent="0.3">
      <c r="A171" t="s">
        <v>2</v>
      </c>
      <c r="B171" s="1">
        <v>6</v>
      </c>
      <c r="C171" s="1">
        <v>2.9</v>
      </c>
      <c r="D171" s="1">
        <v>26</v>
      </c>
      <c r="E171" s="1">
        <v>69861</v>
      </c>
      <c r="F171" s="3">
        <v>182760</v>
      </c>
      <c r="G171" s="1">
        <v>20133</v>
      </c>
      <c r="H171" s="6">
        <v>44217</v>
      </c>
      <c r="I171" s="14">
        <v>46.792364367046218</v>
      </c>
      <c r="J171" s="13">
        <v>3500</v>
      </c>
    </row>
    <row r="172" spans="1:10" x14ac:dyDescent="0.3">
      <c r="A172" t="s">
        <v>2</v>
      </c>
      <c r="B172" s="1">
        <v>2</v>
      </c>
      <c r="C172" s="1">
        <v>2.9</v>
      </c>
      <c r="D172" s="1">
        <v>26</v>
      </c>
      <c r="E172" s="1">
        <v>79175</v>
      </c>
      <c r="F172" s="11">
        <v>183220</v>
      </c>
      <c r="G172" s="1">
        <v>20133</v>
      </c>
      <c r="H172" s="6">
        <v>44727</v>
      </c>
      <c r="I172" s="14">
        <v>53</v>
      </c>
      <c r="J172" s="13">
        <v>3500</v>
      </c>
    </row>
    <row r="173" spans="1:10" x14ac:dyDescent="0.3">
      <c r="A173" t="s">
        <v>2</v>
      </c>
      <c r="B173" s="1">
        <v>4</v>
      </c>
      <c r="C173" s="1">
        <v>2.9</v>
      </c>
      <c r="D173" s="1">
        <v>26</v>
      </c>
      <c r="E173" s="1">
        <v>85151</v>
      </c>
      <c r="F173" s="11">
        <v>203050</v>
      </c>
      <c r="G173" s="1">
        <v>20133</v>
      </c>
      <c r="H173" s="6">
        <v>44727</v>
      </c>
      <c r="I173" s="14">
        <v>57</v>
      </c>
      <c r="J173" s="13">
        <v>3500</v>
      </c>
    </row>
    <row r="174" spans="1:10" x14ac:dyDescent="0.3">
      <c r="A174" t="s">
        <v>28</v>
      </c>
      <c r="B174" s="1">
        <v>6</v>
      </c>
      <c r="C174" s="1">
        <v>6</v>
      </c>
      <c r="D174" s="1">
        <v>39</v>
      </c>
      <c r="E174" s="1">
        <v>121958</v>
      </c>
      <c r="F174" s="3">
        <v>163000</v>
      </c>
      <c r="G174" s="1">
        <v>20142</v>
      </c>
      <c r="H174" s="6">
        <v>44245</v>
      </c>
      <c r="I174" s="14">
        <v>125.60041194644697</v>
      </c>
      <c r="J174" s="13">
        <v>2750</v>
      </c>
    </row>
    <row r="175" spans="1:10" x14ac:dyDescent="0.3">
      <c r="A175" t="s">
        <v>28</v>
      </c>
      <c r="B175" s="1">
        <v>4</v>
      </c>
      <c r="C175" s="1">
        <v>6</v>
      </c>
      <c r="D175" s="1">
        <v>39</v>
      </c>
      <c r="E175" s="1">
        <v>121958</v>
      </c>
      <c r="F175" s="3">
        <v>163000</v>
      </c>
      <c r="G175" s="1">
        <v>20142</v>
      </c>
      <c r="H175" s="6">
        <v>44245</v>
      </c>
      <c r="I175" s="14">
        <v>125.60041194644697</v>
      </c>
      <c r="J175" s="13">
        <v>2750</v>
      </c>
    </row>
    <row r="176" spans="1:10" x14ac:dyDescent="0.3">
      <c r="A176" t="s">
        <v>28</v>
      </c>
      <c r="B176" s="1">
        <v>4</v>
      </c>
      <c r="C176" s="1">
        <v>6</v>
      </c>
      <c r="D176" s="1">
        <v>39</v>
      </c>
      <c r="E176" s="1">
        <v>117055</v>
      </c>
      <c r="F176" s="3">
        <v>170250</v>
      </c>
      <c r="G176" s="1">
        <v>20142</v>
      </c>
      <c r="H176" s="6">
        <v>44301</v>
      </c>
      <c r="I176" s="14">
        <v>120.55097837281153</v>
      </c>
      <c r="J176" s="13">
        <v>2750</v>
      </c>
    </row>
    <row r="177" spans="1:10" x14ac:dyDescent="0.3">
      <c r="A177" t="s">
        <v>28</v>
      </c>
      <c r="B177" s="1">
        <v>14</v>
      </c>
      <c r="C177" s="1">
        <v>6</v>
      </c>
      <c r="D177" s="1">
        <v>39</v>
      </c>
      <c r="E177" s="1">
        <v>112420</v>
      </c>
      <c r="F177" s="11">
        <v>185000</v>
      </c>
      <c r="G177" s="1">
        <v>20142</v>
      </c>
      <c r="H177" s="6">
        <v>45092</v>
      </c>
      <c r="I177" s="14">
        <v>88</v>
      </c>
      <c r="J177" s="13">
        <v>2750</v>
      </c>
    </row>
    <row r="178" spans="1:10" x14ac:dyDescent="0.3">
      <c r="A178" t="s">
        <v>28</v>
      </c>
      <c r="B178" s="1">
        <v>4</v>
      </c>
      <c r="C178" s="1">
        <v>6</v>
      </c>
      <c r="D178" s="1">
        <v>39</v>
      </c>
      <c r="E178" s="1">
        <v>72765</v>
      </c>
      <c r="F178" s="3">
        <v>116360</v>
      </c>
      <c r="G178" s="1">
        <v>20142</v>
      </c>
      <c r="H178" s="6">
        <v>44462</v>
      </c>
      <c r="I178" s="14">
        <v>74.938208032955714</v>
      </c>
      <c r="J178" s="13">
        <v>2750</v>
      </c>
    </row>
    <row r="179" spans="1:10" x14ac:dyDescent="0.3">
      <c r="A179" t="s">
        <v>28</v>
      </c>
      <c r="B179" s="1">
        <v>4</v>
      </c>
      <c r="C179" s="1">
        <v>6</v>
      </c>
      <c r="D179" s="1">
        <v>39</v>
      </c>
      <c r="E179" s="1">
        <v>99330</v>
      </c>
      <c r="F179" s="3">
        <v>170000</v>
      </c>
      <c r="G179" s="1">
        <v>20142</v>
      </c>
      <c r="H179" s="6">
        <v>44581</v>
      </c>
      <c r="I179" s="14">
        <v>102.29660144181257</v>
      </c>
      <c r="J179" s="13">
        <v>2750</v>
      </c>
    </row>
    <row r="180" spans="1:10" x14ac:dyDescent="0.3">
      <c r="A180" t="s">
        <v>28</v>
      </c>
      <c r="B180" s="1">
        <v>4</v>
      </c>
      <c r="C180" s="1">
        <v>6</v>
      </c>
      <c r="D180" s="1">
        <v>39</v>
      </c>
      <c r="E180" s="1">
        <v>71610</v>
      </c>
      <c r="F180" s="3">
        <v>126100</v>
      </c>
      <c r="G180" s="1">
        <v>20142</v>
      </c>
      <c r="H180" s="6">
        <v>44610</v>
      </c>
      <c r="I180" s="14">
        <v>73.748712667353246</v>
      </c>
      <c r="J180" s="13">
        <v>2750</v>
      </c>
    </row>
    <row r="181" spans="1:10" x14ac:dyDescent="0.3">
      <c r="A181" t="s">
        <v>28</v>
      </c>
      <c r="B181" s="1">
        <v>4</v>
      </c>
      <c r="C181" s="1">
        <v>6</v>
      </c>
      <c r="D181" s="1">
        <v>39</v>
      </c>
      <c r="E181" s="1">
        <v>99330</v>
      </c>
      <c r="F181" s="3">
        <v>170050</v>
      </c>
      <c r="G181" s="1">
        <v>20142</v>
      </c>
      <c r="H181" s="6">
        <v>44610</v>
      </c>
      <c r="I181" s="14">
        <v>102.29660144181257</v>
      </c>
      <c r="J181" s="13">
        <v>2750</v>
      </c>
    </row>
    <row r="182" spans="1:10" x14ac:dyDescent="0.3">
      <c r="A182" t="s">
        <v>28</v>
      </c>
      <c r="B182" s="1">
        <v>4</v>
      </c>
      <c r="C182" s="1">
        <v>6</v>
      </c>
      <c r="D182" s="1">
        <v>39</v>
      </c>
      <c r="E182" s="1">
        <v>100485</v>
      </c>
      <c r="F182" s="3">
        <v>175740</v>
      </c>
      <c r="G182" s="1">
        <v>20142</v>
      </c>
      <c r="H182" s="6">
        <v>44610</v>
      </c>
      <c r="I182" s="14">
        <v>103.48609680741504</v>
      </c>
      <c r="J182" s="13">
        <v>2750</v>
      </c>
    </row>
    <row r="183" spans="1:10" x14ac:dyDescent="0.3">
      <c r="A183" t="s">
        <v>28</v>
      </c>
      <c r="B183" s="1">
        <v>4</v>
      </c>
      <c r="C183" s="1">
        <v>6</v>
      </c>
      <c r="D183" s="1">
        <v>39</v>
      </c>
      <c r="E183" s="1">
        <v>120120</v>
      </c>
      <c r="F183" s="3">
        <v>185100</v>
      </c>
      <c r="G183" s="1">
        <v>20142</v>
      </c>
      <c r="H183" s="6">
        <v>44665</v>
      </c>
      <c r="I183" s="14">
        <v>123.70751802265706</v>
      </c>
      <c r="J183" s="13">
        <v>2750</v>
      </c>
    </row>
    <row r="184" spans="1:10" x14ac:dyDescent="0.3">
      <c r="A184" t="s">
        <v>28</v>
      </c>
      <c r="B184" s="1">
        <v>4</v>
      </c>
      <c r="C184" s="1">
        <v>6</v>
      </c>
      <c r="D184" s="1">
        <v>39</v>
      </c>
      <c r="E184" s="1">
        <v>88218</v>
      </c>
      <c r="F184" s="11">
        <v>150200</v>
      </c>
      <c r="G184" s="1">
        <v>20142</v>
      </c>
      <c r="H184" s="6">
        <v>44854</v>
      </c>
      <c r="I184" s="14">
        <v>92</v>
      </c>
      <c r="J184" s="13">
        <v>2750</v>
      </c>
    </row>
    <row r="185" spans="1:10" x14ac:dyDescent="0.3">
      <c r="A185" t="s">
        <v>28</v>
      </c>
      <c r="B185" s="1">
        <v>4</v>
      </c>
      <c r="C185" s="1">
        <v>6</v>
      </c>
      <c r="D185" s="1">
        <v>39</v>
      </c>
      <c r="E185" s="1">
        <v>77035</v>
      </c>
      <c r="F185" s="11">
        <v>150450</v>
      </c>
      <c r="G185" s="1">
        <v>20142</v>
      </c>
      <c r="H185" s="6">
        <v>44854</v>
      </c>
      <c r="I185" s="14">
        <v>92</v>
      </c>
      <c r="J185" s="13">
        <v>2750</v>
      </c>
    </row>
    <row r="186" spans="1:10" x14ac:dyDescent="0.3">
      <c r="A186" t="s">
        <v>31</v>
      </c>
      <c r="B186" s="1">
        <v>61</v>
      </c>
      <c r="C186" s="1">
        <v>7.6</v>
      </c>
      <c r="D186" s="1">
        <v>34</v>
      </c>
      <c r="E186" s="1">
        <v>78435</v>
      </c>
      <c r="F186" s="3">
        <v>131000</v>
      </c>
      <c r="G186" s="1">
        <v>20157</v>
      </c>
      <c r="H186" s="6">
        <v>44273</v>
      </c>
      <c r="I186" s="14">
        <v>73.030726256983243</v>
      </c>
      <c r="J186" s="13">
        <v>1450</v>
      </c>
    </row>
    <row r="187" spans="1:10" x14ac:dyDescent="0.3">
      <c r="A187" t="s">
        <v>31</v>
      </c>
      <c r="B187" s="1">
        <v>61</v>
      </c>
      <c r="C187" s="1">
        <v>7.6</v>
      </c>
      <c r="D187" s="1">
        <v>34</v>
      </c>
      <c r="E187" s="1">
        <v>79380</v>
      </c>
      <c r="F187" s="3">
        <v>136000</v>
      </c>
      <c r="G187" s="1">
        <v>20157</v>
      </c>
      <c r="H187" s="6">
        <v>44273</v>
      </c>
      <c r="I187" s="14">
        <v>73.910614525139664</v>
      </c>
      <c r="J187" s="13">
        <v>1450</v>
      </c>
    </row>
    <row r="188" spans="1:10" x14ac:dyDescent="0.3">
      <c r="A188" t="s">
        <v>31</v>
      </c>
      <c r="B188" s="1">
        <v>61</v>
      </c>
      <c r="C188" s="1">
        <v>7.6</v>
      </c>
      <c r="D188" s="1">
        <v>34</v>
      </c>
      <c r="E188" s="1">
        <v>80325</v>
      </c>
      <c r="F188" s="3">
        <v>137000</v>
      </c>
      <c r="G188" s="1">
        <v>20157</v>
      </c>
      <c r="H188" s="6">
        <v>44301</v>
      </c>
      <c r="I188" s="14">
        <v>74.790502793296085</v>
      </c>
      <c r="J188" s="13">
        <v>1450</v>
      </c>
    </row>
    <row r="189" spans="1:10" x14ac:dyDescent="0.3">
      <c r="A189" t="s">
        <v>31</v>
      </c>
      <c r="B189" s="1">
        <v>61</v>
      </c>
      <c r="C189" s="1">
        <v>7.6</v>
      </c>
      <c r="D189" s="1">
        <v>34</v>
      </c>
      <c r="E189" s="1">
        <v>64260</v>
      </c>
      <c r="F189" s="3">
        <v>115100</v>
      </c>
      <c r="G189" s="1">
        <v>20157</v>
      </c>
      <c r="H189" s="6">
        <v>44336</v>
      </c>
      <c r="I189" s="14">
        <v>59.832402234636874</v>
      </c>
      <c r="J189" s="13">
        <v>1450</v>
      </c>
    </row>
    <row r="190" spans="1:10" x14ac:dyDescent="0.3">
      <c r="A190" t="s">
        <v>31</v>
      </c>
      <c r="B190" s="1">
        <v>61</v>
      </c>
      <c r="C190" s="1">
        <v>7.6</v>
      </c>
      <c r="D190" s="1">
        <v>34</v>
      </c>
      <c r="E190" s="1">
        <v>78435</v>
      </c>
      <c r="F190" s="3">
        <v>145010</v>
      </c>
      <c r="G190" s="1">
        <v>20157</v>
      </c>
      <c r="H190" s="6">
        <v>44336</v>
      </c>
      <c r="I190" s="14">
        <v>73.030726256983243</v>
      </c>
      <c r="J190" s="13">
        <v>1450</v>
      </c>
    </row>
    <row r="191" spans="1:10" x14ac:dyDescent="0.3">
      <c r="A191" t="s">
        <v>31</v>
      </c>
      <c r="B191" s="1">
        <v>61</v>
      </c>
      <c r="C191" s="1">
        <v>7.6</v>
      </c>
      <c r="D191" s="1">
        <v>34</v>
      </c>
      <c r="E191" s="1">
        <v>75600</v>
      </c>
      <c r="F191" s="3">
        <v>145500</v>
      </c>
      <c r="G191" s="1">
        <v>20157</v>
      </c>
      <c r="H191" s="6">
        <v>44638</v>
      </c>
      <c r="I191" s="14">
        <v>70.391061452513966</v>
      </c>
      <c r="J191" s="13">
        <v>1450</v>
      </c>
    </row>
    <row r="192" spans="1:10" x14ac:dyDescent="0.3">
      <c r="A192" t="s">
        <v>31</v>
      </c>
      <c r="B192" s="1">
        <v>61</v>
      </c>
      <c r="C192" s="1">
        <v>7.6</v>
      </c>
      <c r="D192" s="1">
        <v>34</v>
      </c>
      <c r="E192" s="1">
        <v>63315</v>
      </c>
      <c r="F192" s="3">
        <v>94200</v>
      </c>
      <c r="G192" s="1">
        <v>20157</v>
      </c>
      <c r="H192" s="6">
        <v>44638</v>
      </c>
      <c r="I192" s="14">
        <v>58.952513966480446</v>
      </c>
      <c r="J192" s="13">
        <v>1450</v>
      </c>
    </row>
    <row r="193" spans="1:10" x14ac:dyDescent="0.3">
      <c r="A193" t="s">
        <v>31</v>
      </c>
      <c r="B193" s="1">
        <v>61</v>
      </c>
      <c r="C193" s="1">
        <v>7.6</v>
      </c>
      <c r="D193" s="1">
        <v>34</v>
      </c>
      <c r="E193" s="1">
        <v>105840</v>
      </c>
      <c r="F193" s="3">
        <v>161300</v>
      </c>
      <c r="G193" s="1">
        <v>20157</v>
      </c>
      <c r="H193" s="6">
        <v>44665</v>
      </c>
      <c r="I193" s="14">
        <v>98.547486033519547</v>
      </c>
      <c r="J193" s="13">
        <v>1450</v>
      </c>
    </row>
    <row r="194" spans="1:10" x14ac:dyDescent="0.3">
      <c r="A194" t="s">
        <v>31</v>
      </c>
      <c r="B194" s="1">
        <v>61</v>
      </c>
      <c r="C194" s="1">
        <v>7.6</v>
      </c>
      <c r="D194" s="1">
        <v>34</v>
      </c>
      <c r="E194" s="1">
        <v>85680</v>
      </c>
      <c r="F194" s="3">
        <v>156889</v>
      </c>
      <c r="G194" s="1">
        <v>20157</v>
      </c>
      <c r="H194" s="6">
        <v>44665</v>
      </c>
      <c r="I194" s="14">
        <v>79.77653631284916</v>
      </c>
      <c r="J194" s="13">
        <v>1450</v>
      </c>
    </row>
    <row r="195" spans="1:10" x14ac:dyDescent="0.3">
      <c r="A195" t="s">
        <v>31</v>
      </c>
      <c r="B195" s="1">
        <v>61</v>
      </c>
      <c r="C195" s="1">
        <v>7.6</v>
      </c>
      <c r="D195" s="1">
        <v>34</v>
      </c>
      <c r="E195" s="1">
        <v>81648</v>
      </c>
      <c r="F195" s="11">
        <v>145000</v>
      </c>
      <c r="G195" s="1">
        <v>20157</v>
      </c>
      <c r="H195" s="6">
        <v>44700</v>
      </c>
      <c r="I195" s="14">
        <v>81</v>
      </c>
      <c r="J195" s="13">
        <v>1450</v>
      </c>
    </row>
    <row r="196" spans="1:10" x14ac:dyDescent="0.3">
      <c r="A196" t="s">
        <v>31</v>
      </c>
      <c r="B196" s="1">
        <v>61</v>
      </c>
      <c r="C196" s="1">
        <v>7.6</v>
      </c>
      <c r="D196" s="1">
        <v>34</v>
      </c>
      <c r="E196" s="1">
        <v>83664</v>
      </c>
      <c r="F196" s="11">
        <v>152000</v>
      </c>
      <c r="G196" s="1">
        <v>20157</v>
      </c>
      <c r="H196" s="6">
        <v>44700</v>
      </c>
      <c r="I196" s="14">
        <v>83</v>
      </c>
      <c r="J196" s="13">
        <v>1450</v>
      </c>
    </row>
    <row r="197" spans="1:10" x14ac:dyDescent="0.3">
      <c r="A197" t="s">
        <v>31</v>
      </c>
      <c r="B197" s="1">
        <v>35</v>
      </c>
      <c r="C197" s="1">
        <v>7.6</v>
      </c>
      <c r="D197" s="1">
        <v>34</v>
      </c>
      <c r="E197" s="1">
        <v>84672</v>
      </c>
      <c r="F197" s="11">
        <v>165000</v>
      </c>
      <c r="G197" s="1">
        <v>20157</v>
      </c>
      <c r="H197" s="6">
        <v>44756</v>
      </c>
      <c r="I197" s="14">
        <v>83</v>
      </c>
      <c r="J197" s="13">
        <v>1450</v>
      </c>
    </row>
    <row r="198" spans="1:10" x14ac:dyDescent="0.3">
      <c r="A198" t="s">
        <v>31</v>
      </c>
      <c r="B198" s="1">
        <v>61</v>
      </c>
      <c r="C198" s="1">
        <v>7.6</v>
      </c>
      <c r="D198" s="1">
        <v>34</v>
      </c>
      <c r="E198" s="1">
        <v>84672</v>
      </c>
      <c r="F198" s="11">
        <v>158880</v>
      </c>
      <c r="G198" s="1">
        <v>20157</v>
      </c>
      <c r="H198" s="6">
        <v>44756</v>
      </c>
      <c r="I198" s="14">
        <v>83</v>
      </c>
      <c r="J198" s="13">
        <v>1450</v>
      </c>
    </row>
    <row r="199" spans="1:10" x14ac:dyDescent="0.3">
      <c r="A199" t="s">
        <v>31</v>
      </c>
      <c r="B199" s="1">
        <v>63</v>
      </c>
      <c r="C199" s="1">
        <v>7.6</v>
      </c>
      <c r="D199" s="1">
        <v>34</v>
      </c>
      <c r="E199" s="1">
        <v>84672</v>
      </c>
      <c r="F199" s="11">
        <v>143889</v>
      </c>
      <c r="G199" s="1">
        <v>20157</v>
      </c>
      <c r="H199" s="6">
        <v>44756</v>
      </c>
      <c r="I199" s="14">
        <v>83</v>
      </c>
      <c r="J199" s="13">
        <v>1450</v>
      </c>
    </row>
    <row r="200" spans="1:10" x14ac:dyDescent="0.3">
      <c r="A200" t="s">
        <v>31</v>
      </c>
      <c r="B200" s="1">
        <v>43</v>
      </c>
      <c r="C200" s="1">
        <v>7.6</v>
      </c>
      <c r="D200" s="1">
        <v>34</v>
      </c>
      <c r="E200" s="1">
        <v>83664</v>
      </c>
      <c r="F200" s="11">
        <v>161000</v>
      </c>
      <c r="G200" s="1">
        <v>20157</v>
      </c>
      <c r="H200" s="6">
        <v>44825</v>
      </c>
      <c r="I200" s="14">
        <v>83</v>
      </c>
      <c r="J200" s="13">
        <v>1450</v>
      </c>
    </row>
    <row r="201" spans="1:10" x14ac:dyDescent="0.3">
      <c r="A201" t="s">
        <v>4</v>
      </c>
      <c r="B201" s="1">
        <v>7</v>
      </c>
      <c r="C201" s="1">
        <v>5.5</v>
      </c>
      <c r="D201" s="1">
        <v>34</v>
      </c>
      <c r="E201" s="1">
        <v>66374</v>
      </c>
      <c r="F201" s="3">
        <v>125360</v>
      </c>
      <c r="G201" s="1">
        <v>20155</v>
      </c>
      <c r="H201" s="6">
        <v>44217</v>
      </c>
      <c r="I201" s="14">
        <v>54.404918032786888</v>
      </c>
      <c r="J201" s="13">
        <v>2400</v>
      </c>
    </row>
    <row r="202" spans="1:10" x14ac:dyDescent="0.3">
      <c r="A202" t="s">
        <v>4</v>
      </c>
      <c r="B202" s="1">
        <v>7</v>
      </c>
      <c r="C202" s="1">
        <v>5.5</v>
      </c>
      <c r="D202" s="1">
        <v>34</v>
      </c>
      <c r="E202" s="1">
        <v>65269</v>
      </c>
      <c r="F202" s="3">
        <v>115800</v>
      </c>
      <c r="G202" s="1">
        <v>20155</v>
      </c>
      <c r="H202" s="6">
        <v>44217</v>
      </c>
      <c r="I202" s="14">
        <v>53.499180327868849</v>
      </c>
      <c r="J202" s="13">
        <v>2400</v>
      </c>
    </row>
    <row r="203" spans="1:10" x14ac:dyDescent="0.3">
      <c r="A203" t="s">
        <v>4</v>
      </c>
      <c r="B203" s="1">
        <v>7</v>
      </c>
      <c r="C203" s="1">
        <v>5.5</v>
      </c>
      <c r="D203" s="1">
        <v>34</v>
      </c>
      <c r="E203" s="1">
        <v>63056</v>
      </c>
      <c r="F203" s="3">
        <v>114600</v>
      </c>
      <c r="G203" s="1">
        <v>20155</v>
      </c>
      <c r="H203" s="6">
        <v>44336</v>
      </c>
      <c r="I203" s="14">
        <v>51.685245901639341</v>
      </c>
      <c r="J203" s="13">
        <v>2400</v>
      </c>
    </row>
    <row r="204" spans="1:10" x14ac:dyDescent="0.3">
      <c r="A204" t="s">
        <v>4</v>
      </c>
      <c r="B204" s="1">
        <v>7</v>
      </c>
      <c r="C204" s="1">
        <v>5.5</v>
      </c>
      <c r="D204" s="1">
        <v>34</v>
      </c>
      <c r="E204" s="1">
        <v>67481</v>
      </c>
      <c r="F204" s="3">
        <v>138824</v>
      </c>
      <c r="G204" s="1">
        <v>20155</v>
      </c>
      <c r="H204" s="6">
        <v>44665</v>
      </c>
      <c r="I204" s="14">
        <v>55.312295081967214</v>
      </c>
      <c r="J204" s="13">
        <v>2400</v>
      </c>
    </row>
    <row r="205" spans="1:10" x14ac:dyDescent="0.3">
      <c r="A205" t="s">
        <v>4</v>
      </c>
      <c r="B205" s="1">
        <v>7</v>
      </c>
      <c r="C205" s="1">
        <v>5.5</v>
      </c>
      <c r="D205" s="1">
        <v>34</v>
      </c>
      <c r="E205" s="1">
        <v>60900</v>
      </c>
      <c r="F205" s="3">
        <v>142824</v>
      </c>
      <c r="G205" s="1">
        <v>20155</v>
      </c>
      <c r="H205" s="6">
        <v>44665</v>
      </c>
      <c r="I205" s="14">
        <v>49.918032786885249</v>
      </c>
      <c r="J205" s="13">
        <v>2400</v>
      </c>
    </row>
    <row r="206" spans="1:10" x14ac:dyDescent="0.3">
      <c r="A206" t="s">
        <v>5</v>
      </c>
      <c r="B206" s="1">
        <v>7</v>
      </c>
      <c r="C206" s="1">
        <v>5.5</v>
      </c>
      <c r="D206" s="1">
        <v>34</v>
      </c>
      <c r="E206" s="1">
        <v>66374</v>
      </c>
      <c r="F206" s="3">
        <v>81900</v>
      </c>
      <c r="G206" s="1">
        <v>20155</v>
      </c>
      <c r="H206" s="6">
        <v>44217</v>
      </c>
      <c r="I206" s="14">
        <v>54.404918032786888</v>
      </c>
      <c r="J206" s="13">
        <v>2400</v>
      </c>
    </row>
    <row r="207" spans="1:10" x14ac:dyDescent="0.3">
      <c r="A207" t="s">
        <v>12</v>
      </c>
      <c r="B207" s="1">
        <v>63</v>
      </c>
      <c r="C207" s="1">
        <v>6.2</v>
      </c>
      <c r="D207" s="1">
        <v>32</v>
      </c>
      <c r="E207" s="1">
        <v>101430</v>
      </c>
      <c r="F207" s="3">
        <v>158000</v>
      </c>
      <c r="G207" s="1">
        <v>20142</v>
      </c>
      <c r="H207" s="6">
        <v>44217</v>
      </c>
      <c r="I207" s="14">
        <v>104.45932028836252</v>
      </c>
      <c r="J207" s="13">
        <v>1900</v>
      </c>
    </row>
    <row r="208" spans="1:10" x14ac:dyDescent="0.3">
      <c r="A208" t="s">
        <v>12</v>
      </c>
      <c r="B208" s="1">
        <v>63</v>
      </c>
      <c r="C208" s="1">
        <v>6.2</v>
      </c>
      <c r="D208" s="1">
        <v>32</v>
      </c>
      <c r="E208" s="1">
        <v>76073</v>
      </c>
      <c r="F208" s="3">
        <v>116600</v>
      </c>
      <c r="G208" s="1">
        <v>20142</v>
      </c>
      <c r="H208" s="6">
        <v>44245</v>
      </c>
      <c r="I208" s="14">
        <v>78.345005149330589</v>
      </c>
      <c r="J208" s="13">
        <v>1900</v>
      </c>
    </row>
    <row r="209" spans="1:10" x14ac:dyDescent="0.3">
      <c r="A209" t="s">
        <v>12</v>
      </c>
      <c r="B209" s="1">
        <v>63</v>
      </c>
      <c r="C209" s="1">
        <v>6.2</v>
      </c>
      <c r="D209" s="1">
        <v>32</v>
      </c>
      <c r="E209" s="1">
        <v>103845</v>
      </c>
      <c r="F209" s="3">
        <v>150578</v>
      </c>
      <c r="G209" s="1">
        <v>20142</v>
      </c>
      <c r="H209" s="6">
        <v>44245</v>
      </c>
      <c r="I209" s="14">
        <v>106.94644696189495</v>
      </c>
      <c r="J209" s="13">
        <v>1900</v>
      </c>
    </row>
    <row r="210" spans="1:10" x14ac:dyDescent="0.3">
      <c r="A210" t="s">
        <v>12</v>
      </c>
      <c r="B210" s="1">
        <v>63</v>
      </c>
      <c r="C210" s="1">
        <v>6.2</v>
      </c>
      <c r="D210" s="1">
        <v>32</v>
      </c>
      <c r="E210" s="1">
        <v>125580</v>
      </c>
      <c r="F210" s="3">
        <v>161500</v>
      </c>
      <c r="G210" s="1">
        <v>20142</v>
      </c>
      <c r="H210" s="6">
        <v>44245</v>
      </c>
      <c r="I210" s="14">
        <v>129.33058702368692</v>
      </c>
      <c r="J210" s="13">
        <v>1900</v>
      </c>
    </row>
    <row r="211" spans="1:10" x14ac:dyDescent="0.3">
      <c r="A211" t="s">
        <v>12</v>
      </c>
      <c r="B211" s="1">
        <v>63</v>
      </c>
      <c r="C211" s="1">
        <v>6.2</v>
      </c>
      <c r="D211" s="1">
        <v>32</v>
      </c>
      <c r="E211" s="1">
        <v>74865</v>
      </c>
      <c r="F211" s="3">
        <v>105100</v>
      </c>
      <c r="G211" s="1">
        <v>20142</v>
      </c>
      <c r="H211" s="6">
        <v>44273</v>
      </c>
      <c r="I211" s="14">
        <v>77.100926879505664</v>
      </c>
      <c r="J211" s="13">
        <v>1900</v>
      </c>
    </row>
    <row r="212" spans="1:10" x14ac:dyDescent="0.3">
      <c r="A212" t="s">
        <v>12</v>
      </c>
      <c r="B212" s="1">
        <v>63</v>
      </c>
      <c r="C212" s="1">
        <v>6.2</v>
      </c>
      <c r="D212" s="1">
        <v>32</v>
      </c>
      <c r="E212" s="1">
        <v>76073</v>
      </c>
      <c r="F212" s="3">
        <v>105100</v>
      </c>
      <c r="G212" s="1">
        <v>20142</v>
      </c>
      <c r="H212" s="6">
        <v>44273</v>
      </c>
      <c r="I212" s="14">
        <v>78.345005149330589</v>
      </c>
      <c r="J212" s="13">
        <v>1900</v>
      </c>
    </row>
    <row r="213" spans="1:10" x14ac:dyDescent="0.3">
      <c r="A213" t="s">
        <v>12</v>
      </c>
      <c r="B213" s="1">
        <v>63</v>
      </c>
      <c r="C213" s="1">
        <v>6.2</v>
      </c>
      <c r="D213" s="1">
        <v>32</v>
      </c>
      <c r="E213" s="1">
        <v>103845</v>
      </c>
      <c r="F213" s="3">
        <v>151100</v>
      </c>
      <c r="G213" s="1">
        <v>20142</v>
      </c>
      <c r="H213" s="6">
        <v>44273</v>
      </c>
      <c r="I213" s="14">
        <v>106.94644696189495</v>
      </c>
      <c r="J213" s="13">
        <v>1900</v>
      </c>
    </row>
    <row r="214" spans="1:10" x14ac:dyDescent="0.3">
      <c r="A214" t="s">
        <v>12</v>
      </c>
      <c r="B214" s="1">
        <v>63</v>
      </c>
      <c r="C214" s="1">
        <v>6.2</v>
      </c>
      <c r="D214" s="1">
        <v>32</v>
      </c>
      <c r="E214" s="1">
        <v>102638</v>
      </c>
      <c r="F214" s="3">
        <v>141500</v>
      </c>
      <c r="G214" s="1">
        <v>20142</v>
      </c>
      <c r="H214" s="6">
        <v>44301</v>
      </c>
      <c r="I214" s="14">
        <v>105.70339855818743</v>
      </c>
      <c r="J214" s="13">
        <v>1900</v>
      </c>
    </row>
    <row r="215" spans="1:10" x14ac:dyDescent="0.3">
      <c r="A215" t="s">
        <v>12</v>
      </c>
      <c r="B215" s="1">
        <v>63</v>
      </c>
      <c r="C215" s="1">
        <v>6.2</v>
      </c>
      <c r="D215" s="1">
        <v>32</v>
      </c>
      <c r="E215" s="1">
        <v>74865</v>
      </c>
      <c r="F215" s="3">
        <v>111000</v>
      </c>
      <c r="G215" s="1">
        <v>20142</v>
      </c>
      <c r="H215" s="6">
        <v>44301</v>
      </c>
      <c r="I215" s="14">
        <v>77.100926879505664</v>
      </c>
      <c r="J215" s="13">
        <v>1900</v>
      </c>
    </row>
    <row r="216" spans="1:10" x14ac:dyDescent="0.3">
      <c r="A216" t="s">
        <v>12</v>
      </c>
      <c r="B216" s="1">
        <v>63</v>
      </c>
      <c r="C216" s="1">
        <v>6.2</v>
      </c>
      <c r="D216" s="1">
        <v>32</v>
      </c>
      <c r="E216" s="1">
        <v>105053</v>
      </c>
      <c r="F216" s="3">
        <v>146000</v>
      </c>
      <c r="G216" s="1">
        <v>20142</v>
      </c>
      <c r="H216" s="6">
        <v>44336</v>
      </c>
      <c r="I216" s="14">
        <v>108.19052523171987</v>
      </c>
      <c r="J216" s="13">
        <v>1900</v>
      </c>
    </row>
    <row r="217" spans="1:10" x14ac:dyDescent="0.3">
      <c r="A217" t="s">
        <v>12</v>
      </c>
      <c r="B217" s="1">
        <v>63</v>
      </c>
      <c r="C217" s="1">
        <v>6.2</v>
      </c>
      <c r="D217" s="1">
        <v>32</v>
      </c>
      <c r="E217" s="1">
        <v>120678</v>
      </c>
      <c r="F217" s="3">
        <v>156000</v>
      </c>
      <c r="G217" s="1">
        <v>20142</v>
      </c>
      <c r="H217" s="6">
        <v>44336</v>
      </c>
      <c r="I217" s="14">
        <v>124.2821833161689</v>
      </c>
      <c r="J217" s="13">
        <v>1900</v>
      </c>
    </row>
    <row r="218" spans="1:10" x14ac:dyDescent="0.3">
      <c r="A218" t="s">
        <v>12</v>
      </c>
      <c r="B218" s="1">
        <v>63</v>
      </c>
      <c r="C218" s="1">
        <v>6.2</v>
      </c>
      <c r="D218" s="1">
        <v>32</v>
      </c>
      <c r="E218" s="1">
        <v>97020</v>
      </c>
      <c r="F218" s="3">
        <v>146150</v>
      </c>
      <c r="G218" s="1">
        <v>20142</v>
      </c>
      <c r="H218" s="6">
        <v>44364</v>
      </c>
      <c r="I218" s="14">
        <v>99.917610710607619</v>
      </c>
      <c r="J218" s="13">
        <v>1900</v>
      </c>
    </row>
    <row r="219" spans="1:10" x14ac:dyDescent="0.3">
      <c r="A219" t="s">
        <v>12</v>
      </c>
      <c r="B219" s="1">
        <v>63</v>
      </c>
      <c r="C219" s="1">
        <v>6.2</v>
      </c>
      <c r="D219" s="1">
        <v>32</v>
      </c>
      <c r="E219" s="1">
        <v>100485</v>
      </c>
      <c r="F219" s="3">
        <v>151250</v>
      </c>
      <c r="G219" s="1">
        <v>20142</v>
      </c>
      <c r="H219" s="6">
        <v>44364</v>
      </c>
      <c r="I219" s="14">
        <v>103.48609680741504</v>
      </c>
      <c r="J219" s="13">
        <v>1900</v>
      </c>
    </row>
    <row r="220" spans="1:10" x14ac:dyDescent="0.3">
      <c r="A220" t="s">
        <v>12</v>
      </c>
      <c r="B220" s="1">
        <v>63</v>
      </c>
      <c r="C220" s="1">
        <v>6.2</v>
      </c>
      <c r="D220" s="1">
        <v>32</v>
      </c>
      <c r="E220" s="1">
        <v>101640</v>
      </c>
      <c r="F220" s="3">
        <v>161500</v>
      </c>
      <c r="G220" s="1">
        <v>20142</v>
      </c>
      <c r="H220" s="6">
        <v>44364</v>
      </c>
      <c r="I220" s="14">
        <v>104.67559217301751</v>
      </c>
      <c r="J220" s="13">
        <v>1900</v>
      </c>
    </row>
    <row r="221" spans="1:10" x14ac:dyDescent="0.3">
      <c r="A221" t="s">
        <v>12</v>
      </c>
      <c r="B221" s="1">
        <v>63</v>
      </c>
      <c r="C221" s="1">
        <v>6.2</v>
      </c>
      <c r="D221" s="1">
        <v>32</v>
      </c>
      <c r="E221" s="1">
        <v>115500</v>
      </c>
      <c r="F221" s="3">
        <v>170100</v>
      </c>
      <c r="G221" s="1">
        <v>20142</v>
      </c>
      <c r="H221" s="6">
        <v>44364</v>
      </c>
      <c r="I221" s="14">
        <v>118.94953656024717</v>
      </c>
      <c r="J221" s="13">
        <v>1900</v>
      </c>
    </row>
    <row r="222" spans="1:10" x14ac:dyDescent="0.3">
      <c r="A222" t="s">
        <v>12</v>
      </c>
      <c r="B222" s="1">
        <v>63</v>
      </c>
      <c r="C222" s="1">
        <v>6.2</v>
      </c>
      <c r="D222" s="1">
        <v>32</v>
      </c>
      <c r="E222" s="1">
        <v>71846</v>
      </c>
      <c r="F222" s="3">
        <v>121100</v>
      </c>
      <c r="G222" s="1">
        <v>20142</v>
      </c>
      <c r="H222" s="6">
        <v>44392</v>
      </c>
      <c r="I222" s="14">
        <v>73.991761071060765</v>
      </c>
      <c r="J222" s="13">
        <v>1900</v>
      </c>
    </row>
    <row r="223" spans="1:10" x14ac:dyDescent="0.3">
      <c r="A223" t="s">
        <v>12</v>
      </c>
      <c r="B223" s="1">
        <v>63</v>
      </c>
      <c r="C223" s="1">
        <v>6.2</v>
      </c>
      <c r="D223" s="1">
        <v>32</v>
      </c>
      <c r="E223" s="1">
        <v>102795</v>
      </c>
      <c r="F223" s="3">
        <v>157000</v>
      </c>
      <c r="G223" s="1">
        <v>20142</v>
      </c>
      <c r="H223" s="6">
        <v>44462</v>
      </c>
      <c r="I223" s="14">
        <v>105.86508753861997</v>
      </c>
      <c r="J223" s="13">
        <v>1900</v>
      </c>
    </row>
    <row r="224" spans="1:10" x14ac:dyDescent="0.3">
      <c r="A224" t="s">
        <v>12</v>
      </c>
      <c r="B224" s="1">
        <v>63</v>
      </c>
      <c r="C224" s="1">
        <v>6.2</v>
      </c>
      <c r="D224" s="1">
        <v>32</v>
      </c>
      <c r="E224" s="1">
        <v>98175</v>
      </c>
      <c r="F224" s="3">
        <v>161000</v>
      </c>
      <c r="G224" s="1">
        <v>20142</v>
      </c>
      <c r="H224" s="6">
        <v>44462</v>
      </c>
      <c r="I224" s="14">
        <v>101.10710607621009</v>
      </c>
      <c r="J224" s="13">
        <v>1900</v>
      </c>
    </row>
    <row r="225" spans="1:10" x14ac:dyDescent="0.3">
      <c r="A225" t="s">
        <v>12</v>
      </c>
      <c r="B225" s="1">
        <v>63</v>
      </c>
      <c r="C225" s="1">
        <v>6.2</v>
      </c>
      <c r="D225" s="1">
        <v>32</v>
      </c>
      <c r="E225" s="1">
        <v>113175</v>
      </c>
      <c r="F225" s="3">
        <v>158100</v>
      </c>
      <c r="G225" s="1">
        <v>20142</v>
      </c>
      <c r="H225" s="6">
        <v>44462</v>
      </c>
      <c r="I225" s="14">
        <v>116.55509783728115</v>
      </c>
      <c r="J225" s="13">
        <v>1900</v>
      </c>
    </row>
    <row r="226" spans="1:10" x14ac:dyDescent="0.3">
      <c r="A226" t="s">
        <v>12</v>
      </c>
      <c r="B226" s="1">
        <v>63</v>
      </c>
      <c r="C226" s="1">
        <v>6.2</v>
      </c>
      <c r="D226" s="1">
        <v>32</v>
      </c>
      <c r="E226" s="1">
        <v>76230</v>
      </c>
      <c r="F226" s="3">
        <v>122000</v>
      </c>
      <c r="G226" s="1">
        <v>20142</v>
      </c>
      <c r="H226" s="6">
        <v>44490</v>
      </c>
      <c r="I226" s="14">
        <v>78.506694129763133</v>
      </c>
      <c r="J226" s="13">
        <v>1900</v>
      </c>
    </row>
    <row r="227" spans="1:10" x14ac:dyDescent="0.3">
      <c r="A227" t="s">
        <v>12</v>
      </c>
      <c r="B227" s="1">
        <v>63</v>
      </c>
      <c r="C227" s="1">
        <v>6.2</v>
      </c>
      <c r="D227" s="1">
        <v>32</v>
      </c>
      <c r="E227" s="1">
        <v>71610</v>
      </c>
      <c r="F227" s="3">
        <v>106131</v>
      </c>
      <c r="G227" s="1">
        <v>20142</v>
      </c>
      <c r="H227" s="6">
        <v>44490</v>
      </c>
      <c r="I227" s="14">
        <v>73.748712667353246</v>
      </c>
      <c r="J227" s="13">
        <v>1900</v>
      </c>
    </row>
    <row r="228" spans="1:10" x14ac:dyDescent="0.3">
      <c r="A228" t="s">
        <v>12</v>
      </c>
      <c r="B228" s="1">
        <v>63</v>
      </c>
      <c r="C228" s="1">
        <v>6.2</v>
      </c>
      <c r="D228" s="1">
        <v>32</v>
      </c>
      <c r="E228" s="1">
        <v>120120</v>
      </c>
      <c r="F228" s="3">
        <v>186880</v>
      </c>
      <c r="G228" s="1">
        <v>20142</v>
      </c>
      <c r="H228" s="6">
        <v>44610</v>
      </c>
      <c r="I228" s="14">
        <v>123.70751802265706</v>
      </c>
      <c r="J228" s="13">
        <v>1900</v>
      </c>
    </row>
    <row r="229" spans="1:10" x14ac:dyDescent="0.3">
      <c r="A229" t="s">
        <v>12</v>
      </c>
      <c r="B229" s="1">
        <v>63</v>
      </c>
      <c r="C229" s="1">
        <v>6.2</v>
      </c>
      <c r="D229" s="1">
        <v>32</v>
      </c>
      <c r="E229" s="1">
        <v>83160</v>
      </c>
      <c r="F229" s="3">
        <v>136250</v>
      </c>
      <c r="G229" s="1">
        <v>20142</v>
      </c>
      <c r="H229" s="6">
        <v>44610</v>
      </c>
      <c r="I229" s="14">
        <v>85.643666323377957</v>
      </c>
      <c r="J229" s="13">
        <v>1900</v>
      </c>
    </row>
    <row r="230" spans="1:10" x14ac:dyDescent="0.3">
      <c r="A230" t="s">
        <v>12</v>
      </c>
      <c r="B230" s="1">
        <v>63</v>
      </c>
      <c r="C230" s="1">
        <v>6.2</v>
      </c>
      <c r="D230" s="1">
        <v>32</v>
      </c>
      <c r="E230" s="1">
        <v>100485</v>
      </c>
      <c r="F230" s="3">
        <v>165100</v>
      </c>
      <c r="G230" s="1">
        <v>20142</v>
      </c>
      <c r="H230" s="6">
        <v>44610</v>
      </c>
      <c r="I230" s="14">
        <v>103.48609680741504</v>
      </c>
      <c r="J230" s="13">
        <v>1900</v>
      </c>
    </row>
    <row r="231" spans="1:10" x14ac:dyDescent="0.3">
      <c r="A231" t="s">
        <v>12</v>
      </c>
      <c r="B231" s="1">
        <v>63</v>
      </c>
      <c r="C231" s="1">
        <v>6.2</v>
      </c>
      <c r="D231" s="1">
        <v>32</v>
      </c>
      <c r="E231" s="1">
        <v>121275</v>
      </c>
      <c r="F231" s="3">
        <v>175000</v>
      </c>
      <c r="G231" s="1">
        <v>20142</v>
      </c>
      <c r="H231" s="6">
        <v>44638</v>
      </c>
      <c r="I231" s="14">
        <v>124.89701338825952</v>
      </c>
      <c r="J231" s="13">
        <v>1900</v>
      </c>
    </row>
    <row r="232" spans="1:10" x14ac:dyDescent="0.3">
      <c r="A232" t="s">
        <v>12</v>
      </c>
      <c r="B232" s="1">
        <v>63</v>
      </c>
      <c r="C232" s="1">
        <v>6.2</v>
      </c>
      <c r="D232" s="1">
        <v>32</v>
      </c>
      <c r="E232" s="1">
        <v>100485</v>
      </c>
      <c r="F232" s="3">
        <v>166000</v>
      </c>
      <c r="G232" s="1">
        <v>20142</v>
      </c>
      <c r="H232" s="6">
        <v>44638</v>
      </c>
      <c r="I232" s="14">
        <v>103.48609680741504</v>
      </c>
      <c r="J232" s="13">
        <v>1900</v>
      </c>
    </row>
    <row r="233" spans="1:10" x14ac:dyDescent="0.3">
      <c r="A233" t="s">
        <v>12</v>
      </c>
      <c r="B233" s="1">
        <v>63</v>
      </c>
      <c r="C233" s="1">
        <v>6.2</v>
      </c>
      <c r="D233" s="1">
        <v>32</v>
      </c>
      <c r="E233" s="1">
        <v>102795</v>
      </c>
      <c r="F233" s="3">
        <v>178380</v>
      </c>
      <c r="G233" s="1">
        <v>20142</v>
      </c>
      <c r="H233" s="6">
        <v>44638</v>
      </c>
      <c r="I233" s="14">
        <v>105.86508753861997</v>
      </c>
      <c r="J233" s="13">
        <v>1900</v>
      </c>
    </row>
    <row r="234" spans="1:10" x14ac:dyDescent="0.3">
      <c r="A234" t="s">
        <v>12</v>
      </c>
      <c r="B234" s="1">
        <v>63</v>
      </c>
      <c r="C234" s="1">
        <v>6.2</v>
      </c>
      <c r="D234" s="1">
        <v>32</v>
      </c>
      <c r="E234" s="1">
        <v>76230</v>
      </c>
      <c r="F234" s="3">
        <v>129400</v>
      </c>
      <c r="G234" s="1">
        <v>20142</v>
      </c>
      <c r="H234" s="6">
        <v>44638</v>
      </c>
      <c r="I234" s="14">
        <v>78.506694129763133</v>
      </c>
      <c r="J234" s="13">
        <v>1900</v>
      </c>
    </row>
    <row r="235" spans="1:10" x14ac:dyDescent="0.3">
      <c r="A235" t="s">
        <v>12</v>
      </c>
      <c r="B235" s="1">
        <v>63</v>
      </c>
      <c r="C235" s="1">
        <v>6.2</v>
      </c>
      <c r="D235" s="1">
        <v>32</v>
      </c>
      <c r="E235" s="1">
        <v>80850</v>
      </c>
      <c r="F235" s="3">
        <v>142600</v>
      </c>
      <c r="G235" s="1">
        <v>20142</v>
      </c>
      <c r="H235" s="6">
        <v>44665</v>
      </c>
      <c r="I235" s="14">
        <v>83.26467559217302</v>
      </c>
      <c r="J235" s="13">
        <v>1900</v>
      </c>
    </row>
    <row r="236" spans="1:10" x14ac:dyDescent="0.3">
      <c r="A236" t="s">
        <v>12</v>
      </c>
      <c r="B236" s="1">
        <v>63</v>
      </c>
      <c r="C236" s="1">
        <v>6.2</v>
      </c>
      <c r="D236" s="1">
        <v>32</v>
      </c>
      <c r="E236" s="1">
        <v>100485</v>
      </c>
      <c r="F236" s="3">
        <v>171000</v>
      </c>
      <c r="G236" s="1">
        <v>20142</v>
      </c>
      <c r="H236" s="6">
        <v>44665</v>
      </c>
      <c r="I236" s="14">
        <v>103.48609680741504</v>
      </c>
      <c r="J236" s="13">
        <v>1900</v>
      </c>
    </row>
    <row r="237" spans="1:10" x14ac:dyDescent="0.3">
      <c r="A237" t="s">
        <v>12</v>
      </c>
      <c r="B237" s="1">
        <v>63</v>
      </c>
      <c r="C237" s="1">
        <v>6.2</v>
      </c>
      <c r="D237" s="1">
        <v>32</v>
      </c>
      <c r="E237" s="1">
        <v>80850</v>
      </c>
      <c r="F237" s="11">
        <v>140500</v>
      </c>
      <c r="G237" s="1">
        <v>20142</v>
      </c>
      <c r="H237" s="6">
        <v>44700</v>
      </c>
      <c r="I237" s="14">
        <v>70</v>
      </c>
      <c r="J237" s="13">
        <v>1900</v>
      </c>
    </row>
    <row r="238" spans="1:10" x14ac:dyDescent="0.3">
      <c r="A238" t="s">
        <v>137</v>
      </c>
      <c r="B238" s="1">
        <v>12</v>
      </c>
      <c r="C238" s="1">
        <v>9.4</v>
      </c>
      <c r="D238" s="1">
        <v>39</v>
      </c>
      <c r="E238" s="1">
        <v>71775</v>
      </c>
      <c r="F238" s="3">
        <v>115660</v>
      </c>
      <c r="G238" s="1">
        <v>20152</v>
      </c>
      <c r="H238" s="6">
        <v>44700</v>
      </c>
      <c r="I238" s="14">
        <v>66</v>
      </c>
      <c r="J238" s="13">
        <v>1800</v>
      </c>
    </row>
    <row r="239" spans="1:10" x14ac:dyDescent="0.3">
      <c r="A239" t="s">
        <v>137</v>
      </c>
      <c r="B239" s="1">
        <v>20</v>
      </c>
      <c r="C239" s="1">
        <v>9.4</v>
      </c>
      <c r="D239" s="1">
        <v>39</v>
      </c>
      <c r="E239" s="1">
        <v>71775</v>
      </c>
      <c r="F239" s="11">
        <v>83500</v>
      </c>
      <c r="G239" s="1">
        <v>20152</v>
      </c>
      <c r="H239" s="6">
        <v>44727</v>
      </c>
      <c r="I239" s="14">
        <v>66</v>
      </c>
      <c r="J239" s="13">
        <v>1800</v>
      </c>
    </row>
    <row r="240" spans="1:10" x14ac:dyDescent="0.3">
      <c r="A240" t="s">
        <v>173</v>
      </c>
      <c r="B240" s="1">
        <v>34</v>
      </c>
      <c r="C240" s="1">
        <v>9.8000000000000007</v>
      </c>
      <c r="D240" s="1">
        <v>40</v>
      </c>
      <c r="E240" s="1">
        <v>95700</v>
      </c>
      <c r="F240" s="11">
        <v>120000</v>
      </c>
      <c r="G240" s="1">
        <v>20152</v>
      </c>
      <c r="H240" s="6">
        <v>44727</v>
      </c>
      <c r="I240" s="14">
        <v>88</v>
      </c>
      <c r="J240" s="13">
        <v>1800</v>
      </c>
    </row>
    <row r="241" spans="1:10" x14ac:dyDescent="0.3">
      <c r="A241" t="s">
        <v>173</v>
      </c>
      <c r="B241" s="1">
        <v>34</v>
      </c>
      <c r="C241" s="1">
        <v>9.8000000000000007</v>
      </c>
      <c r="D241" s="1">
        <v>40</v>
      </c>
      <c r="E241" s="1">
        <v>71775</v>
      </c>
      <c r="F241" s="11">
        <v>116200</v>
      </c>
      <c r="G241" s="1">
        <v>20152</v>
      </c>
      <c r="H241" s="6">
        <v>44727</v>
      </c>
      <c r="I241" s="14">
        <v>66</v>
      </c>
      <c r="J241" s="13">
        <v>1800</v>
      </c>
    </row>
    <row r="242" spans="1:10" x14ac:dyDescent="0.3">
      <c r="A242" t="s">
        <v>173</v>
      </c>
      <c r="B242" s="1">
        <v>48</v>
      </c>
      <c r="C242" s="1">
        <v>9.8000000000000007</v>
      </c>
      <c r="D242" s="1">
        <v>40</v>
      </c>
      <c r="E242" s="1">
        <v>92438</v>
      </c>
      <c r="F242" s="11">
        <v>145000</v>
      </c>
      <c r="G242" s="1">
        <v>20152</v>
      </c>
      <c r="H242" s="6">
        <v>44727</v>
      </c>
      <c r="I242" s="14">
        <v>85</v>
      </c>
      <c r="J242" s="13">
        <v>1800</v>
      </c>
    </row>
    <row r="243" spans="1:10" x14ac:dyDescent="0.3">
      <c r="A243" t="s">
        <v>24</v>
      </c>
      <c r="B243" s="1">
        <v>42</v>
      </c>
      <c r="C243" s="1">
        <v>9.8000000000000007</v>
      </c>
      <c r="D243" s="1">
        <v>40</v>
      </c>
      <c r="E243" s="1">
        <v>82748</v>
      </c>
      <c r="F243" s="3">
        <v>120100</v>
      </c>
      <c r="G243" s="1">
        <v>20152</v>
      </c>
      <c r="H243" s="6">
        <v>44245</v>
      </c>
      <c r="I243" s="14">
        <v>76.090114942528729</v>
      </c>
      <c r="J243" s="13">
        <v>1800</v>
      </c>
    </row>
    <row r="244" spans="1:10" x14ac:dyDescent="0.3">
      <c r="A244" t="s">
        <v>24</v>
      </c>
      <c r="B244" s="1">
        <v>42</v>
      </c>
      <c r="C244" s="1">
        <v>9.8000000000000007</v>
      </c>
      <c r="D244" s="1">
        <v>40</v>
      </c>
      <c r="E244" s="1">
        <v>96788</v>
      </c>
      <c r="F244" s="3">
        <v>120000</v>
      </c>
      <c r="G244" s="1">
        <v>20152</v>
      </c>
      <c r="H244" s="6">
        <v>44638</v>
      </c>
      <c r="I244" s="14">
        <v>88.959558823529406</v>
      </c>
      <c r="J244" s="13">
        <v>1800</v>
      </c>
    </row>
    <row r="245" spans="1:10" x14ac:dyDescent="0.3">
      <c r="A245" t="s">
        <v>24</v>
      </c>
      <c r="B245" s="1">
        <v>42</v>
      </c>
      <c r="C245" s="1">
        <v>9.8000000000000007</v>
      </c>
      <c r="D245" s="1">
        <v>40</v>
      </c>
      <c r="E245" s="1">
        <v>95700</v>
      </c>
      <c r="F245" s="3">
        <v>135000</v>
      </c>
      <c r="G245" s="1">
        <v>20152</v>
      </c>
      <c r="H245" s="6">
        <v>44638</v>
      </c>
      <c r="I245" s="14">
        <v>87.959558823529406</v>
      </c>
      <c r="J245" s="13">
        <v>1800</v>
      </c>
    </row>
    <row r="246" spans="1:10" x14ac:dyDescent="0.3">
      <c r="A246" t="s">
        <v>24</v>
      </c>
      <c r="B246" s="1">
        <v>42</v>
      </c>
      <c r="C246" s="1">
        <v>9.8000000000000007</v>
      </c>
      <c r="D246" s="1">
        <v>40</v>
      </c>
      <c r="E246" s="1">
        <v>93525</v>
      </c>
      <c r="F246" s="3">
        <v>145550</v>
      </c>
      <c r="G246" s="1">
        <v>20152</v>
      </c>
      <c r="H246" s="6">
        <v>44638</v>
      </c>
      <c r="I246" s="14">
        <v>85.960477941176464</v>
      </c>
      <c r="J246" s="13">
        <v>1800</v>
      </c>
    </row>
    <row r="247" spans="1:10" x14ac:dyDescent="0.3">
      <c r="A247" t="s">
        <v>24</v>
      </c>
      <c r="B247" s="1">
        <v>42</v>
      </c>
      <c r="C247" s="1">
        <v>9.8000000000000007</v>
      </c>
      <c r="D247" s="1">
        <v>40</v>
      </c>
      <c r="E247" s="1">
        <v>92438</v>
      </c>
      <c r="F247" s="3">
        <v>130000</v>
      </c>
      <c r="G247" s="1">
        <v>20152</v>
      </c>
      <c r="H247" s="6">
        <v>44638</v>
      </c>
      <c r="I247" s="14">
        <v>84.961397058823536</v>
      </c>
      <c r="J247" s="13">
        <v>1800</v>
      </c>
    </row>
    <row r="248" spans="1:10" x14ac:dyDescent="0.3">
      <c r="A248" t="s">
        <v>24</v>
      </c>
      <c r="B248" s="1">
        <v>42</v>
      </c>
      <c r="C248" s="1">
        <v>9.8000000000000007</v>
      </c>
      <c r="D248" s="1">
        <v>40</v>
      </c>
      <c r="E248" s="1">
        <v>69600</v>
      </c>
      <c r="F248" s="3">
        <v>95000</v>
      </c>
      <c r="G248" s="1">
        <v>20152</v>
      </c>
      <c r="H248" s="6">
        <v>44700</v>
      </c>
      <c r="I248" s="14">
        <v>64</v>
      </c>
      <c r="J248" s="13">
        <v>1800</v>
      </c>
    </row>
    <row r="249" spans="1:10" x14ac:dyDescent="0.3">
      <c r="A249" t="s">
        <v>138</v>
      </c>
      <c r="B249" s="1">
        <v>13</v>
      </c>
      <c r="C249" s="1">
        <v>9.5</v>
      </c>
      <c r="D249" s="1">
        <v>41</v>
      </c>
      <c r="E249" s="1">
        <v>93525</v>
      </c>
      <c r="F249" s="3">
        <v>151000</v>
      </c>
      <c r="G249" s="1">
        <v>20152</v>
      </c>
      <c r="H249" s="6">
        <v>44700</v>
      </c>
      <c r="I249" s="14">
        <v>86</v>
      </c>
      <c r="J249" s="13">
        <v>1800</v>
      </c>
    </row>
    <row r="250" spans="1:10" x14ac:dyDescent="0.3">
      <c r="A250" t="s">
        <v>138</v>
      </c>
      <c r="B250" s="1">
        <v>8</v>
      </c>
      <c r="C250" s="1">
        <v>9.5</v>
      </c>
      <c r="D250" s="1">
        <v>41</v>
      </c>
      <c r="E250" s="1">
        <v>70688</v>
      </c>
      <c r="F250" s="11">
        <v>112100</v>
      </c>
      <c r="G250" s="1">
        <v>20152</v>
      </c>
      <c r="H250" s="6">
        <v>44727</v>
      </c>
      <c r="I250" s="14">
        <v>65</v>
      </c>
      <c r="J250" s="13">
        <v>1800</v>
      </c>
    </row>
    <row r="251" spans="1:10" x14ac:dyDescent="0.3">
      <c r="A251" t="s">
        <v>138</v>
      </c>
      <c r="B251" s="1">
        <v>6</v>
      </c>
      <c r="C251" s="1">
        <v>9.5</v>
      </c>
      <c r="D251" s="1">
        <v>41</v>
      </c>
      <c r="E251" s="1">
        <v>95700</v>
      </c>
      <c r="F251" s="11">
        <v>125650</v>
      </c>
      <c r="G251" s="1">
        <v>20152</v>
      </c>
      <c r="H251" s="6">
        <v>44854</v>
      </c>
      <c r="I251" s="14">
        <v>88</v>
      </c>
      <c r="J251" s="13">
        <v>1800</v>
      </c>
    </row>
    <row r="252" spans="1:10" x14ac:dyDescent="0.3">
      <c r="A252" t="s">
        <v>10</v>
      </c>
      <c r="B252" s="1">
        <v>9</v>
      </c>
      <c r="C252" s="1">
        <v>9.8000000000000007</v>
      </c>
      <c r="D252" s="1">
        <v>40</v>
      </c>
      <c r="E252" s="1">
        <v>70800</v>
      </c>
      <c r="F252" s="3">
        <v>125700</v>
      </c>
      <c r="G252" s="1">
        <v>20152</v>
      </c>
      <c r="H252" s="6">
        <v>44217</v>
      </c>
      <c r="I252" s="14">
        <v>65.07352941176471</v>
      </c>
      <c r="J252" s="13">
        <v>1800</v>
      </c>
    </row>
    <row r="253" spans="1:10" x14ac:dyDescent="0.3">
      <c r="A253" t="s">
        <v>10</v>
      </c>
      <c r="B253" s="1">
        <v>9</v>
      </c>
      <c r="C253" s="1">
        <v>9.8000000000000007</v>
      </c>
      <c r="D253" s="1">
        <v>40</v>
      </c>
      <c r="E253" s="1">
        <v>69694</v>
      </c>
      <c r="F253" s="3">
        <v>110250</v>
      </c>
      <c r="G253" s="1">
        <v>20152</v>
      </c>
      <c r="H253" s="6">
        <v>44273</v>
      </c>
      <c r="I253" s="14">
        <v>64.086436781609194</v>
      </c>
      <c r="J253" s="13">
        <v>1800</v>
      </c>
    </row>
    <row r="254" spans="1:10" x14ac:dyDescent="0.3">
      <c r="A254" t="s">
        <v>10</v>
      </c>
      <c r="B254" s="1">
        <v>9</v>
      </c>
      <c r="C254" s="1">
        <v>9.8000000000000007</v>
      </c>
      <c r="D254" s="1">
        <v>40</v>
      </c>
      <c r="E254" s="1">
        <v>100669</v>
      </c>
      <c r="F254" s="3">
        <v>141090</v>
      </c>
      <c r="G254" s="1">
        <v>20152</v>
      </c>
      <c r="H254" s="6">
        <v>44273</v>
      </c>
      <c r="I254" s="14">
        <v>92.569195402298845</v>
      </c>
      <c r="J254" s="13">
        <v>1800</v>
      </c>
    </row>
    <row r="255" spans="1:10" x14ac:dyDescent="0.3">
      <c r="A255" t="s">
        <v>10</v>
      </c>
      <c r="B255" s="1">
        <v>9</v>
      </c>
      <c r="C255" s="1">
        <v>9.8000000000000007</v>
      </c>
      <c r="D255" s="1">
        <v>40</v>
      </c>
      <c r="E255" s="1">
        <v>71775</v>
      </c>
      <c r="F255" s="3">
        <v>75000</v>
      </c>
      <c r="G255" s="1">
        <v>20152</v>
      </c>
      <c r="H255" s="6">
        <v>44700</v>
      </c>
      <c r="I255" s="14">
        <v>66</v>
      </c>
      <c r="J255" s="13">
        <v>1800</v>
      </c>
    </row>
    <row r="256" spans="1:10" x14ac:dyDescent="0.3">
      <c r="A256" t="s">
        <v>10</v>
      </c>
      <c r="B256" s="1">
        <v>3</v>
      </c>
      <c r="C256" s="1">
        <v>9.8000000000000007</v>
      </c>
      <c r="D256" s="1">
        <v>40</v>
      </c>
      <c r="E256" s="1">
        <v>96788</v>
      </c>
      <c r="F256" s="11">
        <v>141100</v>
      </c>
      <c r="G256" s="1">
        <v>20152</v>
      </c>
      <c r="H256" s="6">
        <v>44727</v>
      </c>
      <c r="I256" s="14">
        <v>89</v>
      </c>
      <c r="J256" s="13">
        <v>1800</v>
      </c>
    </row>
    <row r="257" spans="1:10" x14ac:dyDescent="0.3">
      <c r="A257" t="s">
        <v>10</v>
      </c>
      <c r="B257" s="1">
        <v>10</v>
      </c>
      <c r="C257" s="1">
        <v>9.8000000000000007</v>
      </c>
      <c r="D257" s="1">
        <v>40</v>
      </c>
      <c r="E257" s="1">
        <v>94613</v>
      </c>
      <c r="F257" s="11">
        <v>97600</v>
      </c>
      <c r="G257" s="1">
        <v>20152</v>
      </c>
      <c r="H257" s="6">
        <v>44727</v>
      </c>
      <c r="I257" s="14">
        <v>87</v>
      </c>
      <c r="J257" s="13">
        <v>1800</v>
      </c>
    </row>
    <row r="258" spans="1:10" x14ac:dyDescent="0.3">
      <c r="A258" t="s">
        <v>10</v>
      </c>
      <c r="B258" s="1">
        <v>21</v>
      </c>
      <c r="C258" s="1">
        <v>9.8000000000000007</v>
      </c>
      <c r="D258" s="1">
        <v>40</v>
      </c>
      <c r="E258" s="1">
        <v>95700</v>
      </c>
      <c r="F258" s="11">
        <v>11343</v>
      </c>
      <c r="G258" s="1">
        <v>20152</v>
      </c>
      <c r="H258" s="6">
        <v>44756</v>
      </c>
      <c r="I258" s="15">
        <v>85</v>
      </c>
      <c r="J258" s="13">
        <v>1800</v>
      </c>
    </row>
    <row r="259" spans="1:10" x14ac:dyDescent="0.3">
      <c r="A259" t="s">
        <v>10</v>
      </c>
      <c r="B259" s="1">
        <v>3</v>
      </c>
      <c r="C259" s="1">
        <v>9.8000000000000007</v>
      </c>
      <c r="D259" s="1">
        <v>42</v>
      </c>
      <c r="E259" s="1">
        <v>75038</v>
      </c>
      <c r="F259" s="11">
        <v>88329</v>
      </c>
      <c r="G259" s="1">
        <v>20152</v>
      </c>
      <c r="H259" s="6">
        <v>44825</v>
      </c>
      <c r="I259" s="14">
        <v>67</v>
      </c>
      <c r="J259" s="13">
        <v>1800</v>
      </c>
    </row>
    <row r="260" spans="1:10" x14ac:dyDescent="0.3">
      <c r="A260" t="s">
        <v>10</v>
      </c>
      <c r="B260" s="1">
        <v>9</v>
      </c>
      <c r="C260" s="1">
        <v>9.8000000000000007</v>
      </c>
      <c r="D260" s="1">
        <v>40</v>
      </c>
      <c r="E260" s="1">
        <v>95700</v>
      </c>
      <c r="F260" s="11">
        <v>145100</v>
      </c>
      <c r="G260" s="1">
        <v>20152</v>
      </c>
      <c r="H260" s="6">
        <v>44854</v>
      </c>
      <c r="I260" s="14">
        <v>85</v>
      </c>
      <c r="J260" s="13">
        <v>1800</v>
      </c>
    </row>
    <row r="261" spans="1:10" x14ac:dyDescent="0.3">
      <c r="A261" t="s">
        <v>174</v>
      </c>
      <c r="B261" s="1">
        <v>37</v>
      </c>
      <c r="C261" s="1">
        <v>9.5</v>
      </c>
      <c r="D261" s="1">
        <v>38</v>
      </c>
      <c r="E261" s="1">
        <v>99680</v>
      </c>
      <c r="F261" s="11">
        <v>167200</v>
      </c>
      <c r="G261" s="1">
        <v>20152</v>
      </c>
      <c r="H261" s="6">
        <v>45092</v>
      </c>
      <c r="I261" s="14">
        <v>89</v>
      </c>
      <c r="J261" s="13">
        <v>1800</v>
      </c>
    </row>
    <row r="262" spans="1:10" x14ac:dyDescent="0.3">
      <c r="A262" t="s">
        <v>174</v>
      </c>
      <c r="B262" s="1">
        <v>3</v>
      </c>
      <c r="C262" s="1">
        <v>9.5</v>
      </c>
      <c r="D262" s="1">
        <v>38</v>
      </c>
      <c r="E262" s="1">
        <v>97875</v>
      </c>
      <c r="F262" s="11">
        <v>141000</v>
      </c>
      <c r="G262" s="1">
        <v>20152</v>
      </c>
      <c r="H262" s="6">
        <v>44727</v>
      </c>
      <c r="I262" s="14">
        <v>90</v>
      </c>
      <c r="J262" s="13">
        <v>1800</v>
      </c>
    </row>
    <row r="263" spans="1:10" x14ac:dyDescent="0.3">
      <c r="A263" t="s">
        <v>174</v>
      </c>
      <c r="B263" s="1">
        <v>23</v>
      </c>
      <c r="C263" s="1">
        <v>9.5</v>
      </c>
      <c r="D263" s="1">
        <v>38</v>
      </c>
      <c r="E263" s="1">
        <v>92438</v>
      </c>
      <c r="F263" s="11">
        <v>170000</v>
      </c>
      <c r="G263" s="1">
        <v>20152</v>
      </c>
      <c r="H263" s="6">
        <v>44854</v>
      </c>
      <c r="I263" s="14">
        <v>80</v>
      </c>
      <c r="J263" s="13">
        <v>1800</v>
      </c>
    </row>
    <row r="264" spans="1:10" x14ac:dyDescent="0.3">
      <c r="A264" t="s">
        <v>199</v>
      </c>
      <c r="B264" s="1">
        <v>5</v>
      </c>
      <c r="C264" s="1">
        <v>9.5</v>
      </c>
      <c r="D264" s="1">
        <v>38</v>
      </c>
      <c r="E264" s="1">
        <v>110925</v>
      </c>
      <c r="F264" s="11">
        <v>177100</v>
      </c>
      <c r="G264" s="1">
        <v>20152</v>
      </c>
      <c r="H264" s="6">
        <v>44825</v>
      </c>
      <c r="I264" s="14">
        <v>105</v>
      </c>
      <c r="J264" s="13">
        <v>1800</v>
      </c>
    </row>
    <row r="265" spans="1:10" x14ac:dyDescent="0.3">
      <c r="A265" t="s">
        <v>34</v>
      </c>
      <c r="B265" s="1">
        <v>3</v>
      </c>
      <c r="C265" s="1">
        <v>6.4</v>
      </c>
      <c r="D265" s="1">
        <v>26</v>
      </c>
      <c r="E265" s="1">
        <v>97059</v>
      </c>
      <c r="F265" s="3">
        <v>181119</v>
      </c>
      <c r="G265" s="1">
        <v>20147</v>
      </c>
      <c r="H265" s="6">
        <v>44273</v>
      </c>
      <c r="I265" s="14">
        <v>79.556557377049174</v>
      </c>
      <c r="J265" s="13">
        <v>2100</v>
      </c>
    </row>
    <row r="266" spans="1:10" x14ac:dyDescent="0.3">
      <c r="A266" t="s">
        <v>34</v>
      </c>
      <c r="B266" s="1">
        <v>3</v>
      </c>
      <c r="C266" s="1">
        <v>6.4</v>
      </c>
      <c r="D266" s="1">
        <v>26</v>
      </c>
      <c r="E266" s="1">
        <v>79931</v>
      </c>
      <c r="F266" s="3">
        <v>181740</v>
      </c>
      <c r="G266" s="1">
        <v>20147</v>
      </c>
      <c r="H266" s="6">
        <v>44336</v>
      </c>
      <c r="I266" s="14">
        <v>65.517213114754099</v>
      </c>
      <c r="J266" s="13">
        <v>2100</v>
      </c>
    </row>
    <row r="267" spans="1:10" x14ac:dyDescent="0.3">
      <c r="A267" t="s">
        <v>34</v>
      </c>
      <c r="B267" s="1">
        <v>3</v>
      </c>
      <c r="C267" s="1">
        <v>6.4</v>
      </c>
      <c r="D267" s="1">
        <v>26</v>
      </c>
      <c r="E267" s="1">
        <v>99343</v>
      </c>
      <c r="F267" s="3">
        <v>205200</v>
      </c>
      <c r="G267" s="1">
        <v>20147</v>
      </c>
      <c r="H267" s="6">
        <v>44490</v>
      </c>
      <c r="I267" s="14">
        <v>81.428688524590157</v>
      </c>
      <c r="J267" s="13">
        <v>2100</v>
      </c>
    </row>
    <row r="268" spans="1:10" x14ac:dyDescent="0.3">
      <c r="A268" t="s">
        <v>34</v>
      </c>
      <c r="B268" s="1">
        <v>3</v>
      </c>
      <c r="C268" s="1">
        <v>6.4</v>
      </c>
      <c r="D268" s="1">
        <v>26</v>
      </c>
      <c r="E268" s="1">
        <v>78789</v>
      </c>
      <c r="F268" s="3">
        <v>188830</v>
      </c>
      <c r="G268" s="1">
        <v>20147</v>
      </c>
      <c r="H268" s="6">
        <v>44518</v>
      </c>
      <c r="I268" s="14">
        <v>64.581147540983608</v>
      </c>
      <c r="J268" s="13">
        <v>2100</v>
      </c>
    </row>
    <row r="269" spans="1:10" x14ac:dyDescent="0.3">
      <c r="A269" t="s">
        <v>34</v>
      </c>
      <c r="B269" s="1">
        <v>3</v>
      </c>
      <c r="C269" s="1">
        <v>6.4</v>
      </c>
      <c r="D269" s="1">
        <v>26</v>
      </c>
      <c r="E269" s="1">
        <v>89838</v>
      </c>
      <c r="F269" s="3">
        <v>160626</v>
      </c>
      <c r="G269" s="1">
        <v>20147</v>
      </c>
      <c r="H269" s="6">
        <v>44665</v>
      </c>
      <c r="I269" s="14">
        <v>73.637704918032782</v>
      </c>
      <c r="J269" s="13">
        <v>2100</v>
      </c>
    </row>
    <row r="270" spans="1:10" x14ac:dyDescent="0.3">
      <c r="A270" t="s">
        <v>34</v>
      </c>
      <c r="B270" s="1">
        <v>3</v>
      </c>
      <c r="C270" s="1">
        <v>6.4</v>
      </c>
      <c r="D270" s="1">
        <v>26</v>
      </c>
      <c r="E270" s="1">
        <v>109368</v>
      </c>
      <c r="F270" s="3">
        <v>215600</v>
      </c>
      <c r="G270" s="1">
        <v>20147</v>
      </c>
      <c r="H270" s="6">
        <v>44665</v>
      </c>
      <c r="I270" s="14">
        <v>89.64590163934426</v>
      </c>
      <c r="J270" s="13">
        <v>2100</v>
      </c>
    </row>
    <row r="271" spans="1:10" x14ac:dyDescent="0.3">
      <c r="A271" t="s">
        <v>34</v>
      </c>
      <c r="B271" s="1">
        <v>3</v>
      </c>
      <c r="C271" s="1">
        <v>6.4</v>
      </c>
      <c r="D271" s="1">
        <v>26</v>
      </c>
      <c r="E271" s="1">
        <v>114576</v>
      </c>
      <c r="F271" s="11">
        <v>230000</v>
      </c>
      <c r="G271" s="1">
        <v>20147</v>
      </c>
      <c r="H271" s="6">
        <v>44700</v>
      </c>
      <c r="I271" s="14">
        <v>88</v>
      </c>
      <c r="J271" s="13">
        <v>2100</v>
      </c>
    </row>
    <row r="272" spans="1:10" x14ac:dyDescent="0.3">
      <c r="A272" t="s">
        <v>34</v>
      </c>
      <c r="B272" s="1">
        <v>3</v>
      </c>
      <c r="C272" s="1">
        <v>6.4</v>
      </c>
      <c r="D272" s="1">
        <v>26</v>
      </c>
      <c r="E272" s="1">
        <v>96348</v>
      </c>
      <c r="F272" s="11">
        <v>191740</v>
      </c>
      <c r="G272" s="1">
        <v>20147</v>
      </c>
      <c r="H272" s="6">
        <v>44700</v>
      </c>
      <c r="I272" s="14">
        <v>74</v>
      </c>
      <c r="J272" s="13">
        <v>2100</v>
      </c>
    </row>
    <row r="273" spans="1:10" x14ac:dyDescent="0.3">
      <c r="A273" t="s">
        <v>34</v>
      </c>
      <c r="B273" s="1">
        <v>3</v>
      </c>
      <c r="C273" s="1">
        <v>6.4</v>
      </c>
      <c r="D273" s="1">
        <v>26</v>
      </c>
      <c r="E273" s="1">
        <v>91140</v>
      </c>
      <c r="F273" s="11">
        <v>151600</v>
      </c>
      <c r="G273" s="1">
        <v>20147</v>
      </c>
      <c r="H273" s="6">
        <v>44727</v>
      </c>
      <c r="I273" s="14">
        <v>70</v>
      </c>
      <c r="J273" s="13">
        <v>2100</v>
      </c>
    </row>
    <row r="274" spans="1:10" x14ac:dyDescent="0.3">
      <c r="A274" t="s">
        <v>287</v>
      </c>
      <c r="B274" s="1">
        <v>15</v>
      </c>
      <c r="C274" s="1">
        <v>6.4</v>
      </c>
      <c r="D274" s="1">
        <v>24</v>
      </c>
      <c r="E274" s="1">
        <v>81315</v>
      </c>
      <c r="F274" s="11">
        <v>170300</v>
      </c>
      <c r="G274" s="1">
        <v>20153</v>
      </c>
      <c r="H274" s="6">
        <v>45092</v>
      </c>
      <c r="I274" s="14">
        <v>53</v>
      </c>
      <c r="J274" s="13">
        <v>2250</v>
      </c>
    </row>
    <row r="275" spans="1:10" x14ac:dyDescent="0.3">
      <c r="A275" t="s">
        <v>7</v>
      </c>
      <c r="B275" s="1">
        <v>4</v>
      </c>
      <c r="C275" s="1">
        <v>7.8</v>
      </c>
      <c r="D275" s="1">
        <v>28</v>
      </c>
      <c r="E275" s="1">
        <v>101794</v>
      </c>
      <c r="F275" s="3">
        <v>165200</v>
      </c>
      <c r="G275" s="1">
        <v>20161</v>
      </c>
      <c r="H275" s="6">
        <v>44217</v>
      </c>
      <c r="I275" s="14">
        <v>90.483555555555554</v>
      </c>
      <c r="J275" s="13">
        <v>2100</v>
      </c>
    </row>
    <row r="276" spans="1:10" x14ac:dyDescent="0.3">
      <c r="A276" t="s">
        <v>7</v>
      </c>
      <c r="B276" s="1">
        <v>4</v>
      </c>
      <c r="C276" s="1">
        <v>7.8</v>
      </c>
      <c r="D276" s="1">
        <v>28</v>
      </c>
      <c r="E276" s="1">
        <v>99506</v>
      </c>
      <c r="F276" s="3">
        <v>170590</v>
      </c>
      <c r="G276" s="1">
        <v>20161</v>
      </c>
      <c r="H276" s="6">
        <v>44273</v>
      </c>
      <c r="I276" s="14">
        <v>88.449777777777783</v>
      </c>
      <c r="J276" s="13">
        <v>2100</v>
      </c>
    </row>
    <row r="277" spans="1:10" x14ac:dyDescent="0.3">
      <c r="A277" t="s">
        <v>7</v>
      </c>
      <c r="B277" s="1">
        <v>4</v>
      </c>
      <c r="C277" s="1">
        <v>7.8</v>
      </c>
      <c r="D277" s="1">
        <v>28</v>
      </c>
      <c r="E277" s="1">
        <v>101794</v>
      </c>
      <c r="F277" s="3">
        <v>155890</v>
      </c>
      <c r="G277" s="1">
        <v>20161</v>
      </c>
      <c r="H277" s="6">
        <v>44301</v>
      </c>
      <c r="I277" s="14">
        <v>90.483555555555554</v>
      </c>
      <c r="J277" s="13">
        <v>2100</v>
      </c>
    </row>
    <row r="278" spans="1:10" x14ac:dyDescent="0.3">
      <c r="A278" t="s">
        <v>7</v>
      </c>
      <c r="B278" s="1">
        <v>4</v>
      </c>
      <c r="C278" s="1">
        <v>7.8</v>
      </c>
      <c r="D278" s="1">
        <v>28</v>
      </c>
      <c r="E278" s="1">
        <v>97875</v>
      </c>
      <c r="F278" s="3">
        <v>168880</v>
      </c>
      <c r="G278" s="1">
        <v>20161</v>
      </c>
      <c r="H278" s="6">
        <v>44665</v>
      </c>
      <c r="I278" s="14">
        <v>87</v>
      </c>
      <c r="J278" s="13">
        <v>2100</v>
      </c>
    </row>
    <row r="279" spans="1:10" x14ac:dyDescent="0.3">
      <c r="A279" t="s">
        <v>7</v>
      </c>
      <c r="B279" s="1">
        <v>4</v>
      </c>
      <c r="C279" s="1">
        <v>7.8</v>
      </c>
      <c r="D279" s="1">
        <v>28</v>
      </c>
      <c r="E279" s="1">
        <v>93600</v>
      </c>
      <c r="F279" s="11">
        <v>155300</v>
      </c>
      <c r="G279" s="1">
        <v>20161</v>
      </c>
      <c r="H279" s="6">
        <v>44727</v>
      </c>
      <c r="I279" s="14">
        <v>78</v>
      </c>
      <c r="J279" s="13">
        <v>2100</v>
      </c>
    </row>
    <row r="280" spans="1:10" x14ac:dyDescent="0.3">
      <c r="A280" t="s">
        <v>7</v>
      </c>
      <c r="B280" s="1">
        <v>4</v>
      </c>
      <c r="C280" s="1">
        <v>7.8</v>
      </c>
      <c r="D280" s="1">
        <v>28</v>
      </c>
      <c r="E280" s="1">
        <v>81600</v>
      </c>
      <c r="F280" s="11">
        <v>135500</v>
      </c>
      <c r="G280" s="1">
        <v>20161</v>
      </c>
      <c r="H280" s="6">
        <v>44727</v>
      </c>
      <c r="I280" s="14">
        <v>68</v>
      </c>
      <c r="J280" s="13">
        <v>2100</v>
      </c>
    </row>
    <row r="281" spans="1:10" x14ac:dyDescent="0.3">
      <c r="A281" t="s">
        <v>7</v>
      </c>
      <c r="B281" s="1">
        <v>4</v>
      </c>
      <c r="C281" s="1">
        <v>7.8</v>
      </c>
      <c r="D281" s="1">
        <v>28</v>
      </c>
      <c r="E281" s="1">
        <v>97200</v>
      </c>
      <c r="F281" s="11">
        <v>165100</v>
      </c>
      <c r="G281" s="1">
        <v>20161</v>
      </c>
      <c r="H281" s="6">
        <v>44825</v>
      </c>
      <c r="I281" s="14">
        <v>80</v>
      </c>
      <c r="J281" s="13">
        <v>2100</v>
      </c>
    </row>
    <row r="282" spans="1:10" x14ac:dyDescent="0.3">
      <c r="A282" t="s">
        <v>7</v>
      </c>
      <c r="B282" s="1">
        <v>4</v>
      </c>
      <c r="C282" s="1">
        <v>7.8</v>
      </c>
      <c r="D282" s="1">
        <v>28</v>
      </c>
      <c r="E282" s="1">
        <v>79800</v>
      </c>
      <c r="F282" s="11">
        <v>138000</v>
      </c>
      <c r="G282" s="1">
        <v>20161</v>
      </c>
      <c r="H282" s="6">
        <v>44880</v>
      </c>
      <c r="I282" s="14">
        <v>70</v>
      </c>
      <c r="J282" s="13">
        <v>2100</v>
      </c>
    </row>
    <row r="283" spans="1:10" x14ac:dyDescent="0.3">
      <c r="A283" t="s">
        <v>27</v>
      </c>
      <c r="B283" s="1">
        <v>3</v>
      </c>
      <c r="C283" s="1">
        <v>7.8</v>
      </c>
      <c r="D283" s="1">
        <v>35</v>
      </c>
      <c r="E283" s="1">
        <v>99000</v>
      </c>
      <c r="F283" s="3">
        <v>168181</v>
      </c>
      <c r="G283" s="1">
        <v>20151</v>
      </c>
      <c r="H283" s="6">
        <v>44245</v>
      </c>
      <c r="I283" s="14">
        <v>75.457317073170728</v>
      </c>
      <c r="J283" s="13">
        <v>2000</v>
      </c>
    </row>
    <row r="284" spans="1:10" x14ac:dyDescent="0.3">
      <c r="A284" t="s">
        <v>27</v>
      </c>
      <c r="B284" s="1">
        <v>3</v>
      </c>
      <c r="C284" s="1">
        <v>7.8</v>
      </c>
      <c r="D284" s="1">
        <v>35</v>
      </c>
      <c r="E284" s="1">
        <v>78100</v>
      </c>
      <c r="F284" s="3">
        <v>133333</v>
      </c>
      <c r="G284" s="1">
        <v>20151</v>
      </c>
      <c r="H284" s="6">
        <v>44273</v>
      </c>
      <c r="I284" s="14">
        <v>59.527439024390247</v>
      </c>
      <c r="J284" s="13">
        <v>2000</v>
      </c>
    </row>
    <row r="285" spans="1:10" x14ac:dyDescent="0.3">
      <c r="A285" t="s">
        <v>27</v>
      </c>
      <c r="B285" s="1">
        <v>3</v>
      </c>
      <c r="C285" s="1">
        <v>7.8</v>
      </c>
      <c r="D285" s="1">
        <v>35</v>
      </c>
      <c r="E285" s="1">
        <v>93500</v>
      </c>
      <c r="F285" s="3">
        <v>162999</v>
      </c>
      <c r="G285" s="1">
        <v>20151</v>
      </c>
      <c r="H285" s="6">
        <v>44364</v>
      </c>
      <c r="I285" s="14">
        <v>71.265243902439025</v>
      </c>
      <c r="J285" s="13">
        <v>2000</v>
      </c>
    </row>
    <row r="286" spans="1:10" x14ac:dyDescent="0.3">
      <c r="A286" t="s">
        <v>27</v>
      </c>
      <c r="B286" s="1">
        <v>3</v>
      </c>
      <c r="C286" s="1">
        <v>7.8</v>
      </c>
      <c r="D286" s="1">
        <v>35</v>
      </c>
      <c r="E286" s="1">
        <v>143246</v>
      </c>
      <c r="F286" s="11">
        <v>235131</v>
      </c>
      <c r="G286" s="1">
        <v>20151</v>
      </c>
      <c r="H286" s="6">
        <v>44700</v>
      </c>
      <c r="I286" s="14">
        <v>107</v>
      </c>
      <c r="J286" s="13">
        <v>2000</v>
      </c>
    </row>
    <row r="287" spans="1:10" x14ac:dyDescent="0.3">
      <c r="A287" t="s">
        <v>89</v>
      </c>
      <c r="B287" s="1">
        <v>7</v>
      </c>
      <c r="C287" s="1">
        <v>7.8</v>
      </c>
      <c r="D287" s="1">
        <v>35</v>
      </c>
      <c r="E287" s="1">
        <v>276120</v>
      </c>
      <c r="F287" s="3">
        <v>560000</v>
      </c>
      <c r="G287" s="1">
        <v>20144</v>
      </c>
      <c r="H287" s="6">
        <v>44490</v>
      </c>
      <c r="I287" s="14">
        <v>224.34341040658111</v>
      </c>
      <c r="J287" s="13">
        <v>3500</v>
      </c>
    </row>
    <row r="288" spans="1:10" x14ac:dyDescent="0.3">
      <c r="A288" t="s">
        <v>1</v>
      </c>
      <c r="B288" s="1">
        <v>10</v>
      </c>
      <c r="C288" s="1">
        <v>3</v>
      </c>
      <c r="D288" s="1">
        <v>24</v>
      </c>
      <c r="E288" s="1">
        <v>101584</v>
      </c>
      <c r="F288" s="3">
        <v>202000</v>
      </c>
      <c r="G288" s="1">
        <v>20133</v>
      </c>
      <c r="H288" s="6">
        <v>44217</v>
      </c>
      <c r="I288" s="14">
        <v>68.040187541862025</v>
      </c>
      <c r="J288" s="13">
        <v>3500</v>
      </c>
    </row>
    <row r="289" spans="1:10" x14ac:dyDescent="0.3">
      <c r="A289" t="s">
        <v>1</v>
      </c>
      <c r="B289" s="1">
        <v>10</v>
      </c>
      <c r="C289" s="1">
        <v>3</v>
      </c>
      <c r="D289" s="1">
        <v>24</v>
      </c>
      <c r="E289" s="1">
        <v>115028</v>
      </c>
      <c r="F289" s="3">
        <v>337643</v>
      </c>
      <c r="G289" s="1">
        <v>20133</v>
      </c>
      <c r="H289" s="6">
        <v>44217</v>
      </c>
      <c r="I289" s="14">
        <v>77.044876088412593</v>
      </c>
      <c r="J289" s="13">
        <v>3500</v>
      </c>
    </row>
    <row r="290" spans="1:10" x14ac:dyDescent="0.3">
      <c r="A290" t="s">
        <v>1</v>
      </c>
      <c r="B290" s="1">
        <v>10</v>
      </c>
      <c r="C290" s="1">
        <v>3</v>
      </c>
      <c r="D290" s="1">
        <v>24</v>
      </c>
      <c r="E290" s="1">
        <v>73200</v>
      </c>
      <c r="F290" s="11">
        <v>245710</v>
      </c>
      <c r="G290" s="1">
        <v>20133</v>
      </c>
      <c r="H290" s="6">
        <v>44941</v>
      </c>
      <c r="I290" s="14">
        <v>49</v>
      </c>
      <c r="J290" s="13">
        <v>3500</v>
      </c>
    </row>
    <row r="291" spans="1:10" x14ac:dyDescent="0.3">
      <c r="A291" t="s">
        <v>180</v>
      </c>
      <c r="B291" s="1">
        <v>32</v>
      </c>
      <c r="C291" s="1">
        <v>8.1</v>
      </c>
      <c r="D291" s="1">
        <v>26</v>
      </c>
      <c r="E291" s="1">
        <v>107100</v>
      </c>
      <c r="F291" s="11">
        <v>210000</v>
      </c>
      <c r="G291" s="1">
        <v>20151</v>
      </c>
      <c r="H291" s="6">
        <v>44880</v>
      </c>
      <c r="I291" s="14">
        <v>85</v>
      </c>
      <c r="J291" s="13">
        <v>2000</v>
      </c>
    </row>
    <row r="292" spans="1:10" x14ac:dyDescent="0.3">
      <c r="A292" t="s">
        <v>15</v>
      </c>
      <c r="B292" s="1">
        <v>4</v>
      </c>
      <c r="C292" s="1">
        <v>7.4</v>
      </c>
      <c r="D292" s="1">
        <v>31</v>
      </c>
      <c r="E292" s="1">
        <v>186048</v>
      </c>
      <c r="F292" s="3">
        <v>238880</v>
      </c>
      <c r="G292" s="1">
        <v>20162</v>
      </c>
      <c r="H292" s="6">
        <v>44217</v>
      </c>
      <c r="I292" s="14">
        <v>151.16124445648126</v>
      </c>
      <c r="J292" s="13">
        <v>2650</v>
      </c>
    </row>
    <row r="293" spans="1:10" x14ac:dyDescent="0.3">
      <c r="A293" t="s">
        <v>15</v>
      </c>
      <c r="B293" s="1">
        <v>4</v>
      </c>
      <c r="C293" s="1">
        <v>7.4</v>
      </c>
      <c r="D293" s="1">
        <v>31</v>
      </c>
      <c r="E293" s="1">
        <v>149030</v>
      </c>
      <c r="F293" s="3">
        <v>257171</v>
      </c>
      <c r="G293" s="1">
        <v>20162</v>
      </c>
      <c r="H293" s="6">
        <v>44301</v>
      </c>
      <c r="I293" s="14">
        <v>121.08466772741122</v>
      </c>
      <c r="J293" s="13">
        <v>2650</v>
      </c>
    </row>
    <row r="294" spans="1:10" x14ac:dyDescent="0.3">
      <c r="A294" t="s">
        <v>15</v>
      </c>
      <c r="B294" s="1">
        <v>4</v>
      </c>
      <c r="C294" s="1">
        <v>7.4</v>
      </c>
      <c r="D294" s="1">
        <v>31</v>
      </c>
      <c r="E294" s="1">
        <v>186200</v>
      </c>
      <c r="F294" s="3">
        <v>322000</v>
      </c>
      <c r="G294" s="1">
        <v>20162</v>
      </c>
      <c r="H294" s="6">
        <v>44610</v>
      </c>
      <c r="I294" s="14">
        <v>151.3821138211382</v>
      </c>
      <c r="J294" s="13">
        <v>2650</v>
      </c>
    </row>
    <row r="295" spans="1:10" x14ac:dyDescent="0.3">
      <c r="A295" t="s">
        <v>196</v>
      </c>
      <c r="B295" s="1">
        <v>11</v>
      </c>
      <c r="C295" s="1">
        <v>7.4</v>
      </c>
      <c r="D295" s="1">
        <v>31</v>
      </c>
      <c r="E295" s="1">
        <v>142310</v>
      </c>
      <c r="F295" s="11">
        <v>230000</v>
      </c>
      <c r="G295" s="1">
        <v>20162</v>
      </c>
      <c r="H295" s="6">
        <v>44756</v>
      </c>
      <c r="I295" s="15">
        <v>115</v>
      </c>
      <c r="J295" s="13">
        <v>2650</v>
      </c>
    </row>
    <row r="296" spans="1:10" x14ac:dyDescent="0.3">
      <c r="A296" t="s">
        <v>29</v>
      </c>
      <c r="B296" s="1">
        <v>21</v>
      </c>
      <c r="C296" s="1">
        <v>6</v>
      </c>
      <c r="D296" s="1">
        <v>40</v>
      </c>
      <c r="E296" s="1">
        <v>131100</v>
      </c>
      <c r="F296" s="3">
        <v>185000</v>
      </c>
      <c r="G296" s="1">
        <v>20143</v>
      </c>
      <c r="H296" s="6">
        <v>44245</v>
      </c>
      <c r="I296" s="14">
        <v>72.231404958677686</v>
      </c>
      <c r="J296" s="13">
        <v>1900</v>
      </c>
    </row>
    <row r="297" spans="1:10" x14ac:dyDescent="0.3">
      <c r="A297" t="s">
        <v>29</v>
      </c>
      <c r="B297" s="1">
        <v>21</v>
      </c>
      <c r="C297" s="1">
        <v>6</v>
      </c>
      <c r="D297" s="1">
        <v>40</v>
      </c>
      <c r="E297" s="1">
        <v>167661</v>
      </c>
      <c r="F297" s="3">
        <v>226000</v>
      </c>
      <c r="G297" s="1">
        <v>20143</v>
      </c>
      <c r="H297" s="6">
        <v>44245</v>
      </c>
      <c r="I297" s="14">
        <v>92.375206611570249</v>
      </c>
      <c r="J297" s="13">
        <v>1900</v>
      </c>
    </row>
    <row r="298" spans="1:10" x14ac:dyDescent="0.3">
      <c r="A298" t="s">
        <v>29</v>
      </c>
      <c r="B298" s="1">
        <v>21</v>
      </c>
      <c r="C298" s="1">
        <v>6</v>
      </c>
      <c r="D298" s="1">
        <v>40</v>
      </c>
      <c r="E298" s="1">
        <v>133722</v>
      </c>
      <c r="F298" s="3">
        <v>172200</v>
      </c>
      <c r="G298" s="1">
        <v>20143</v>
      </c>
      <c r="H298" s="6">
        <v>44273</v>
      </c>
      <c r="I298" s="14">
        <v>73.676033057851242</v>
      </c>
      <c r="J298" s="13">
        <v>1900</v>
      </c>
    </row>
    <row r="299" spans="1:10" x14ac:dyDescent="0.3">
      <c r="A299" t="s">
        <v>29</v>
      </c>
      <c r="B299" s="1">
        <v>21</v>
      </c>
      <c r="C299" s="1">
        <v>6</v>
      </c>
      <c r="D299" s="1">
        <v>40</v>
      </c>
      <c r="E299" s="1">
        <v>166350</v>
      </c>
      <c r="F299" s="3">
        <v>225000</v>
      </c>
      <c r="G299" s="1">
        <v>20143</v>
      </c>
      <c r="H299" s="6">
        <v>44273</v>
      </c>
      <c r="I299" s="14">
        <v>91.652892561983478</v>
      </c>
      <c r="J299" s="13">
        <v>1900</v>
      </c>
    </row>
    <row r="300" spans="1:10" x14ac:dyDescent="0.3">
      <c r="A300" t="s">
        <v>29</v>
      </c>
      <c r="B300" s="1">
        <v>21</v>
      </c>
      <c r="C300" s="1">
        <v>6</v>
      </c>
      <c r="D300" s="1">
        <v>40</v>
      </c>
      <c r="E300" s="1">
        <v>139413</v>
      </c>
      <c r="F300" s="3">
        <v>190500</v>
      </c>
      <c r="G300" s="1">
        <v>20143</v>
      </c>
      <c r="H300" s="6">
        <v>44301</v>
      </c>
      <c r="I300" s="14">
        <v>76.811570247933886</v>
      </c>
      <c r="J300" s="13">
        <v>1900</v>
      </c>
    </row>
    <row r="301" spans="1:10" x14ac:dyDescent="0.3">
      <c r="A301" t="s">
        <v>29</v>
      </c>
      <c r="B301" s="1">
        <v>5</v>
      </c>
      <c r="C301" s="1">
        <v>6</v>
      </c>
      <c r="D301" s="1">
        <v>40</v>
      </c>
      <c r="E301" s="1">
        <v>144723</v>
      </c>
      <c r="F301" s="11">
        <v>191000</v>
      </c>
      <c r="G301" s="1">
        <v>20143</v>
      </c>
      <c r="H301" s="6">
        <v>45057</v>
      </c>
      <c r="I301" s="14">
        <v>75</v>
      </c>
      <c r="J301" s="13">
        <v>1900</v>
      </c>
    </row>
    <row r="302" spans="1:10" x14ac:dyDescent="0.3">
      <c r="A302" t="s">
        <v>29</v>
      </c>
      <c r="B302" s="1">
        <v>21</v>
      </c>
      <c r="C302" s="1">
        <v>6</v>
      </c>
      <c r="D302" s="1">
        <v>40</v>
      </c>
      <c r="E302" s="1">
        <v>178068</v>
      </c>
      <c r="F302" s="3">
        <v>191110</v>
      </c>
      <c r="G302" s="1">
        <v>20143</v>
      </c>
      <c r="H302" s="6">
        <v>44364</v>
      </c>
      <c r="I302" s="14">
        <v>98.109090909090909</v>
      </c>
      <c r="J302" s="13">
        <v>1900</v>
      </c>
    </row>
    <row r="303" spans="1:10" x14ac:dyDescent="0.3">
      <c r="A303" t="s">
        <v>29</v>
      </c>
      <c r="B303" s="1">
        <v>21</v>
      </c>
      <c r="C303" s="1">
        <v>6</v>
      </c>
      <c r="D303" s="1">
        <v>40</v>
      </c>
      <c r="E303" s="1">
        <v>159030</v>
      </c>
      <c r="F303" s="3">
        <v>198888</v>
      </c>
      <c r="G303" s="1">
        <v>20143</v>
      </c>
      <c r="H303" s="6">
        <v>44392</v>
      </c>
      <c r="I303" s="14">
        <v>87.619834710743802</v>
      </c>
      <c r="J303" s="13">
        <v>1900</v>
      </c>
    </row>
    <row r="304" spans="1:10" x14ac:dyDescent="0.3">
      <c r="A304" t="s">
        <v>29</v>
      </c>
      <c r="B304" s="1">
        <v>21</v>
      </c>
      <c r="C304" s="1">
        <v>6</v>
      </c>
      <c r="D304" s="1">
        <v>40</v>
      </c>
      <c r="E304" s="1">
        <v>162222</v>
      </c>
      <c r="F304" s="3">
        <v>193002</v>
      </c>
      <c r="G304" s="1">
        <v>20143</v>
      </c>
      <c r="H304" s="6">
        <v>44392</v>
      </c>
      <c r="I304" s="14">
        <v>89.378512396694219</v>
      </c>
      <c r="J304" s="13">
        <v>1900</v>
      </c>
    </row>
    <row r="305" spans="1:10" x14ac:dyDescent="0.3">
      <c r="A305" t="s">
        <v>29</v>
      </c>
      <c r="B305" s="1">
        <v>21</v>
      </c>
      <c r="C305" s="1">
        <v>6</v>
      </c>
      <c r="D305" s="1">
        <v>40</v>
      </c>
      <c r="E305" s="1">
        <v>156750</v>
      </c>
      <c r="F305" s="3">
        <v>192889</v>
      </c>
      <c r="G305" s="1">
        <v>20143</v>
      </c>
      <c r="H305" s="6">
        <v>44462</v>
      </c>
      <c r="I305" s="14">
        <v>86.36363636363636</v>
      </c>
      <c r="J305" s="13">
        <v>1900</v>
      </c>
    </row>
    <row r="306" spans="1:10" x14ac:dyDescent="0.3">
      <c r="A306" t="s">
        <v>29</v>
      </c>
      <c r="B306" s="1">
        <v>21</v>
      </c>
      <c r="C306" s="1">
        <v>6</v>
      </c>
      <c r="D306" s="1">
        <v>40</v>
      </c>
      <c r="E306" s="1">
        <v>182970</v>
      </c>
      <c r="F306" s="3">
        <v>218100</v>
      </c>
      <c r="G306" s="1">
        <v>20143</v>
      </c>
      <c r="H306" s="6">
        <v>44462</v>
      </c>
      <c r="I306" s="14">
        <v>100.80991735537189</v>
      </c>
      <c r="J306" s="13">
        <v>1900</v>
      </c>
    </row>
    <row r="307" spans="1:10" x14ac:dyDescent="0.3">
      <c r="A307" t="s">
        <v>29</v>
      </c>
      <c r="B307" s="1">
        <v>21</v>
      </c>
      <c r="C307" s="1">
        <v>6</v>
      </c>
      <c r="D307" s="1">
        <v>40</v>
      </c>
      <c r="E307" s="1">
        <v>132810</v>
      </c>
      <c r="F307" s="3">
        <v>195100</v>
      </c>
      <c r="G307" s="1">
        <v>20143</v>
      </c>
      <c r="H307" s="6">
        <v>44490</v>
      </c>
      <c r="I307" s="14">
        <v>73.173553719008268</v>
      </c>
      <c r="J307" s="13">
        <v>1900</v>
      </c>
    </row>
    <row r="308" spans="1:10" x14ac:dyDescent="0.3">
      <c r="A308" t="s">
        <v>29</v>
      </c>
      <c r="B308" s="1">
        <v>21</v>
      </c>
      <c r="C308" s="1">
        <v>6</v>
      </c>
      <c r="D308" s="1">
        <v>40</v>
      </c>
      <c r="E308" s="1">
        <v>150366</v>
      </c>
      <c r="F308" s="3">
        <v>201100</v>
      </c>
      <c r="G308" s="1">
        <v>20143</v>
      </c>
      <c r="H308" s="6">
        <v>44610</v>
      </c>
      <c r="I308" s="14">
        <v>82.84628099173554</v>
      </c>
      <c r="J308" s="13">
        <v>1900</v>
      </c>
    </row>
    <row r="309" spans="1:10" x14ac:dyDescent="0.3">
      <c r="A309" t="s">
        <v>29</v>
      </c>
      <c r="B309" s="1">
        <v>21</v>
      </c>
      <c r="C309" s="1">
        <v>6</v>
      </c>
      <c r="D309" s="1">
        <v>40</v>
      </c>
      <c r="E309" s="1">
        <v>125286</v>
      </c>
      <c r="F309" s="3">
        <v>205000</v>
      </c>
      <c r="G309" s="1">
        <v>20143</v>
      </c>
      <c r="H309" s="6">
        <v>44638</v>
      </c>
      <c r="I309" s="14">
        <v>69.028099173553713</v>
      </c>
      <c r="J309" s="13">
        <v>1900</v>
      </c>
    </row>
    <row r="310" spans="1:10" x14ac:dyDescent="0.3">
      <c r="A310" t="s">
        <v>29</v>
      </c>
      <c r="B310" s="1">
        <v>21</v>
      </c>
      <c r="C310" s="1">
        <v>6</v>
      </c>
      <c r="D310" s="1">
        <v>40</v>
      </c>
      <c r="E310" s="1">
        <v>177954</v>
      </c>
      <c r="F310" s="3">
        <v>220320</v>
      </c>
      <c r="G310" s="1">
        <v>20143</v>
      </c>
      <c r="H310" s="6">
        <v>44638</v>
      </c>
      <c r="I310" s="14">
        <v>98.046280991735543</v>
      </c>
      <c r="J310" s="13">
        <v>1900</v>
      </c>
    </row>
    <row r="311" spans="1:10" x14ac:dyDescent="0.3">
      <c r="A311" t="s">
        <v>29</v>
      </c>
      <c r="B311" s="1">
        <v>21</v>
      </c>
      <c r="C311" s="1">
        <v>6</v>
      </c>
      <c r="D311" s="1">
        <v>40</v>
      </c>
      <c r="E311" s="1">
        <v>179208</v>
      </c>
      <c r="F311" s="3">
        <v>244883</v>
      </c>
      <c r="G311" s="1">
        <v>20143</v>
      </c>
      <c r="H311" s="6">
        <v>44638</v>
      </c>
      <c r="I311" s="14">
        <v>98.737190082644631</v>
      </c>
      <c r="J311" s="13">
        <v>1900</v>
      </c>
    </row>
    <row r="312" spans="1:10" x14ac:dyDescent="0.3">
      <c r="A312" t="s">
        <v>29</v>
      </c>
      <c r="B312" s="1">
        <v>21</v>
      </c>
      <c r="C312" s="1">
        <v>6</v>
      </c>
      <c r="D312" s="1">
        <v>40</v>
      </c>
      <c r="E312" s="1">
        <v>173052</v>
      </c>
      <c r="F312" s="3">
        <v>248100</v>
      </c>
      <c r="G312" s="1">
        <v>20143</v>
      </c>
      <c r="H312" s="6">
        <v>44638</v>
      </c>
      <c r="I312" s="14">
        <v>95.345454545454544</v>
      </c>
      <c r="J312" s="13">
        <v>1900</v>
      </c>
    </row>
    <row r="313" spans="1:10" x14ac:dyDescent="0.3">
      <c r="A313" t="s">
        <v>29</v>
      </c>
      <c r="B313" s="1">
        <v>28</v>
      </c>
      <c r="C313" s="1">
        <v>6</v>
      </c>
      <c r="D313" s="1">
        <v>40</v>
      </c>
      <c r="E313" s="1">
        <v>131556</v>
      </c>
      <c r="F313" s="11">
        <v>221230</v>
      </c>
      <c r="G313" s="1">
        <v>20143</v>
      </c>
      <c r="H313" s="6">
        <v>44756</v>
      </c>
      <c r="I313" s="15">
        <v>72</v>
      </c>
      <c r="J313" s="13">
        <v>1900</v>
      </c>
    </row>
    <row r="314" spans="1:10" x14ac:dyDescent="0.3">
      <c r="A314" t="s">
        <v>29</v>
      </c>
      <c r="B314" s="1">
        <v>21</v>
      </c>
      <c r="C314" s="1">
        <v>6</v>
      </c>
      <c r="D314" s="1">
        <v>40</v>
      </c>
      <c r="E314" s="1">
        <v>182970</v>
      </c>
      <c r="F314" s="11">
        <v>256100</v>
      </c>
      <c r="G314" s="1">
        <v>20143</v>
      </c>
      <c r="H314" s="6">
        <v>44825</v>
      </c>
      <c r="I314" s="14">
        <v>101</v>
      </c>
      <c r="J314" s="13">
        <v>1900</v>
      </c>
    </row>
    <row r="315" spans="1:10" x14ac:dyDescent="0.3">
      <c r="A315" t="s">
        <v>29</v>
      </c>
      <c r="B315" s="1">
        <v>21</v>
      </c>
      <c r="C315" s="1">
        <v>6</v>
      </c>
      <c r="D315" s="1">
        <v>40</v>
      </c>
      <c r="E315" s="1">
        <v>132126</v>
      </c>
      <c r="F315" s="11">
        <v>206000</v>
      </c>
      <c r="G315" s="1">
        <v>20143</v>
      </c>
      <c r="H315" s="6">
        <v>44825</v>
      </c>
      <c r="I315" s="14">
        <v>73</v>
      </c>
      <c r="J315" s="13">
        <v>1900</v>
      </c>
    </row>
    <row r="316" spans="1:10" x14ac:dyDescent="0.3">
      <c r="A316" t="s">
        <v>74</v>
      </c>
      <c r="B316" s="1">
        <v>5</v>
      </c>
      <c r="C316" s="1">
        <v>3.5</v>
      </c>
      <c r="D316" s="1">
        <v>25</v>
      </c>
      <c r="E316" s="1">
        <v>155444</v>
      </c>
      <c r="F316" s="3">
        <v>357770</v>
      </c>
      <c r="G316" s="1">
        <v>20143</v>
      </c>
      <c r="H316" s="6">
        <v>44392</v>
      </c>
      <c r="I316" s="14">
        <v>85.644077134986219</v>
      </c>
      <c r="J316" s="13">
        <v>3800</v>
      </c>
    </row>
    <row r="317" spans="1:10" x14ac:dyDescent="0.3">
      <c r="A317" t="s">
        <v>25</v>
      </c>
      <c r="B317" s="1">
        <v>12</v>
      </c>
      <c r="C317" s="1">
        <v>7.8</v>
      </c>
      <c r="D317" s="1">
        <v>38</v>
      </c>
      <c r="E317" s="1">
        <v>66150</v>
      </c>
      <c r="F317" s="3">
        <v>102999</v>
      </c>
      <c r="G317" s="1">
        <v>20157</v>
      </c>
      <c r="H317" s="6">
        <v>44245</v>
      </c>
      <c r="I317" s="14">
        <v>61.592178770949722</v>
      </c>
      <c r="J317" s="13">
        <v>1450</v>
      </c>
    </row>
    <row r="318" spans="1:10" x14ac:dyDescent="0.3">
      <c r="A318" t="s">
        <v>25</v>
      </c>
      <c r="B318" s="1">
        <v>12</v>
      </c>
      <c r="C318" s="1">
        <v>7.8</v>
      </c>
      <c r="D318" s="1">
        <v>38</v>
      </c>
      <c r="E318" s="1">
        <v>64260</v>
      </c>
      <c r="F318" s="3">
        <v>96100</v>
      </c>
      <c r="G318" s="1">
        <v>20157</v>
      </c>
      <c r="H318" s="6">
        <v>44245</v>
      </c>
      <c r="I318" s="14">
        <v>59.832402234636874</v>
      </c>
      <c r="J318" s="13">
        <v>1450</v>
      </c>
    </row>
    <row r="319" spans="1:10" x14ac:dyDescent="0.3">
      <c r="A319" t="s">
        <v>25</v>
      </c>
      <c r="B319" s="1">
        <v>12</v>
      </c>
      <c r="C319" s="1">
        <v>7.8</v>
      </c>
      <c r="D319" s="1">
        <v>38</v>
      </c>
      <c r="E319" s="1">
        <v>66150</v>
      </c>
      <c r="F319" s="3">
        <v>91200</v>
      </c>
      <c r="G319" s="1">
        <v>20157</v>
      </c>
      <c r="H319" s="6">
        <v>44245</v>
      </c>
      <c r="I319" s="14">
        <v>61.592178770949722</v>
      </c>
      <c r="J319" s="13">
        <v>1450</v>
      </c>
    </row>
    <row r="320" spans="1:10" x14ac:dyDescent="0.3">
      <c r="A320" t="s">
        <v>25</v>
      </c>
      <c r="B320" s="1">
        <v>12</v>
      </c>
      <c r="C320" s="1">
        <v>7.8</v>
      </c>
      <c r="D320" s="1">
        <v>38</v>
      </c>
      <c r="E320" s="1">
        <v>66150</v>
      </c>
      <c r="F320" s="3">
        <v>128100</v>
      </c>
      <c r="G320" s="1">
        <v>20157</v>
      </c>
      <c r="H320" s="6">
        <v>44245</v>
      </c>
      <c r="I320" s="14">
        <v>61.592178770949722</v>
      </c>
      <c r="J320" s="13">
        <v>1450</v>
      </c>
    </row>
    <row r="321" spans="1:10" x14ac:dyDescent="0.3">
      <c r="A321" t="s">
        <v>25</v>
      </c>
      <c r="B321" s="1">
        <v>12</v>
      </c>
      <c r="C321" s="1">
        <v>7.8</v>
      </c>
      <c r="D321" s="1">
        <v>38</v>
      </c>
      <c r="E321" s="1">
        <v>79380</v>
      </c>
      <c r="F321" s="3">
        <v>125050</v>
      </c>
      <c r="G321" s="1">
        <v>20157</v>
      </c>
      <c r="H321" s="6">
        <v>44245</v>
      </c>
      <c r="I321" s="14">
        <v>73.910614525139664</v>
      </c>
      <c r="J321" s="13">
        <v>1450</v>
      </c>
    </row>
    <row r="322" spans="1:10" x14ac:dyDescent="0.3">
      <c r="A322" t="s">
        <v>25</v>
      </c>
      <c r="B322" s="1">
        <v>12</v>
      </c>
      <c r="C322" s="1">
        <v>7.8</v>
      </c>
      <c r="D322" s="1">
        <v>38</v>
      </c>
      <c r="E322" s="1">
        <v>64260</v>
      </c>
      <c r="F322" s="3">
        <v>105360</v>
      </c>
      <c r="G322" s="1">
        <v>20157</v>
      </c>
      <c r="H322" s="6">
        <v>44273</v>
      </c>
      <c r="I322" s="14">
        <v>59.832402234636874</v>
      </c>
      <c r="J322" s="13">
        <v>1450</v>
      </c>
    </row>
    <row r="323" spans="1:10" x14ac:dyDescent="0.3">
      <c r="A323" t="s">
        <v>25</v>
      </c>
      <c r="B323" s="1">
        <v>12</v>
      </c>
      <c r="C323" s="1">
        <v>7.8</v>
      </c>
      <c r="D323" s="1">
        <v>38</v>
      </c>
      <c r="E323" s="1">
        <v>64260</v>
      </c>
      <c r="F323" s="3">
        <v>126010</v>
      </c>
      <c r="G323" s="1">
        <v>20157</v>
      </c>
      <c r="H323" s="6">
        <v>44273</v>
      </c>
      <c r="I323" s="14">
        <v>59.832402234636874</v>
      </c>
      <c r="J323" s="13">
        <v>1450</v>
      </c>
    </row>
    <row r="324" spans="1:10" x14ac:dyDescent="0.3">
      <c r="A324" t="s">
        <v>25</v>
      </c>
      <c r="B324" s="1">
        <v>12</v>
      </c>
      <c r="C324" s="1">
        <v>7.8</v>
      </c>
      <c r="D324" s="1">
        <v>38</v>
      </c>
      <c r="E324" s="1">
        <v>78435</v>
      </c>
      <c r="F324" s="3">
        <v>138100</v>
      </c>
      <c r="G324" s="1">
        <v>20157</v>
      </c>
      <c r="H324" s="6">
        <v>44301</v>
      </c>
      <c r="I324" s="14">
        <v>73.030726256983243</v>
      </c>
      <c r="J324" s="13">
        <v>1450</v>
      </c>
    </row>
    <row r="325" spans="1:10" x14ac:dyDescent="0.3">
      <c r="A325" t="s">
        <v>25</v>
      </c>
      <c r="B325" s="1">
        <v>12</v>
      </c>
      <c r="C325" s="1">
        <v>7.8</v>
      </c>
      <c r="D325" s="1">
        <v>38</v>
      </c>
      <c r="E325" s="1">
        <v>80325</v>
      </c>
      <c r="F325" s="3">
        <v>116999</v>
      </c>
      <c r="G325" s="1">
        <v>20157</v>
      </c>
      <c r="H325" s="6">
        <v>44301</v>
      </c>
      <c r="I325" s="14">
        <v>74.790502793296085</v>
      </c>
      <c r="J325" s="13">
        <v>1450</v>
      </c>
    </row>
    <row r="326" spans="1:10" x14ac:dyDescent="0.3">
      <c r="A326" t="s">
        <v>25</v>
      </c>
      <c r="B326" s="1">
        <v>12</v>
      </c>
      <c r="C326" s="1">
        <v>7.8</v>
      </c>
      <c r="D326" s="1">
        <v>38</v>
      </c>
      <c r="E326" s="1">
        <v>79380</v>
      </c>
      <c r="F326" s="3">
        <v>142200</v>
      </c>
      <c r="G326" s="1">
        <v>20157</v>
      </c>
      <c r="H326" s="6">
        <v>44336</v>
      </c>
      <c r="I326" s="14">
        <v>73.910614525139664</v>
      </c>
      <c r="J326" s="13">
        <v>1450</v>
      </c>
    </row>
    <row r="327" spans="1:10" x14ac:dyDescent="0.3">
      <c r="A327" t="s">
        <v>25</v>
      </c>
      <c r="B327" s="1">
        <v>12</v>
      </c>
      <c r="C327" s="1">
        <v>7.8</v>
      </c>
      <c r="D327" s="1">
        <v>38</v>
      </c>
      <c r="E327" s="1">
        <v>93015</v>
      </c>
      <c r="F327" s="3">
        <v>150000</v>
      </c>
      <c r="G327" s="1">
        <v>20157</v>
      </c>
      <c r="H327" s="6">
        <v>44364</v>
      </c>
      <c r="I327" s="14">
        <v>86.606145251396654</v>
      </c>
      <c r="J327" s="13">
        <v>1450</v>
      </c>
    </row>
    <row r="328" spans="1:10" x14ac:dyDescent="0.3">
      <c r="A328" t="s">
        <v>25</v>
      </c>
      <c r="B328" s="1">
        <v>12</v>
      </c>
      <c r="C328" s="1">
        <v>7.8</v>
      </c>
      <c r="D328" s="1">
        <v>38</v>
      </c>
      <c r="E328" s="1">
        <v>72833</v>
      </c>
      <c r="F328" s="3">
        <v>145600</v>
      </c>
      <c r="G328" s="1">
        <v>20157</v>
      </c>
      <c r="H328" s="6">
        <v>44364</v>
      </c>
      <c r="I328" s="14">
        <v>67.8147113594041</v>
      </c>
      <c r="J328" s="13">
        <v>1450</v>
      </c>
    </row>
    <row r="329" spans="1:10" x14ac:dyDescent="0.3">
      <c r="A329" t="s">
        <v>25</v>
      </c>
      <c r="B329" s="1">
        <v>12</v>
      </c>
      <c r="C329" s="1">
        <v>7.8</v>
      </c>
      <c r="D329" s="1">
        <v>38</v>
      </c>
      <c r="E329" s="1">
        <v>72833</v>
      </c>
      <c r="F329" s="3">
        <v>135000</v>
      </c>
      <c r="G329" s="1">
        <v>20157</v>
      </c>
      <c r="H329" s="6">
        <v>44364</v>
      </c>
      <c r="I329" s="14">
        <v>67.8147113594041</v>
      </c>
      <c r="J329" s="13">
        <v>1450</v>
      </c>
    </row>
    <row r="330" spans="1:10" x14ac:dyDescent="0.3">
      <c r="A330" t="s">
        <v>25</v>
      </c>
      <c r="B330" s="1">
        <v>12</v>
      </c>
      <c r="C330" s="1">
        <v>7.8</v>
      </c>
      <c r="D330" s="1">
        <v>38</v>
      </c>
      <c r="E330" s="1">
        <v>66434</v>
      </c>
      <c r="F330" s="3">
        <v>117600</v>
      </c>
      <c r="G330" s="1">
        <v>20157</v>
      </c>
      <c r="H330" s="6">
        <v>44581</v>
      </c>
      <c r="I330" s="14">
        <v>61.856610800744882</v>
      </c>
      <c r="J330" s="13">
        <v>1450</v>
      </c>
    </row>
    <row r="331" spans="1:10" x14ac:dyDescent="0.3">
      <c r="A331" t="s">
        <v>25</v>
      </c>
      <c r="B331" s="1">
        <v>12</v>
      </c>
      <c r="C331" s="1">
        <v>7.8</v>
      </c>
      <c r="D331" s="1">
        <v>38</v>
      </c>
      <c r="E331" s="1">
        <v>73584</v>
      </c>
      <c r="F331" s="3">
        <v>123250</v>
      </c>
      <c r="G331" s="1">
        <v>20157</v>
      </c>
      <c r="H331" s="6">
        <v>44638</v>
      </c>
      <c r="I331" s="14">
        <v>68.513966480446925</v>
      </c>
      <c r="J331" s="13">
        <v>1450</v>
      </c>
    </row>
    <row r="332" spans="1:10" x14ac:dyDescent="0.3">
      <c r="A332" t="s">
        <v>25</v>
      </c>
      <c r="B332" s="1">
        <v>12</v>
      </c>
      <c r="C332" s="1">
        <v>7.8</v>
      </c>
      <c r="D332" s="1">
        <v>38</v>
      </c>
      <c r="E332" s="1">
        <v>73584</v>
      </c>
      <c r="F332" s="3">
        <v>91000</v>
      </c>
      <c r="G332" s="1">
        <v>20157</v>
      </c>
      <c r="H332" s="6">
        <v>44638</v>
      </c>
      <c r="I332" s="14">
        <v>68.513966480446925</v>
      </c>
      <c r="J332" s="13">
        <v>1450</v>
      </c>
    </row>
    <row r="333" spans="1:10" x14ac:dyDescent="0.3">
      <c r="A333" t="s">
        <v>25</v>
      </c>
      <c r="B333" s="1">
        <v>12</v>
      </c>
      <c r="C333" s="1">
        <v>7.8</v>
      </c>
      <c r="D333" s="1">
        <v>38</v>
      </c>
      <c r="E333" s="1">
        <v>83664</v>
      </c>
      <c r="F333" s="3">
        <v>150300</v>
      </c>
      <c r="G333" s="1">
        <v>20157</v>
      </c>
      <c r="H333" s="6">
        <v>44638</v>
      </c>
      <c r="I333" s="14">
        <v>77.899441340782118</v>
      </c>
      <c r="J333" s="13">
        <v>1450</v>
      </c>
    </row>
    <row r="334" spans="1:10" x14ac:dyDescent="0.3">
      <c r="A334" t="s">
        <v>25</v>
      </c>
      <c r="B334" s="1">
        <v>12</v>
      </c>
      <c r="C334" s="1">
        <v>7.8</v>
      </c>
      <c r="D334" s="1">
        <v>38</v>
      </c>
      <c r="E334" s="1">
        <v>69552</v>
      </c>
      <c r="F334" s="3">
        <v>118000</v>
      </c>
      <c r="G334" s="1">
        <v>20157</v>
      </c>
      <c r="H334" s="6">
        <v>44638</v>
      </c>
      <c r="I334" s="14">
        <v>64.759776536312856</v>
      </c>
      <c r="J334" s="13">
        <v>1450</v>
      </c>
    </row>
    <row r="335" spans="1:10" x14ac:dyDescent="0.3">
      <c r="A335" t="s">
        <v>25</v>
      </c>
      <c r="B335" s="1">
        <v>12</v>
      </c>
      <c r="C335" s="1">
        <v>7.8</v>
      </c>
      <c r="D335" s="1">
        <v>38</v>
      </c>
      <c r="E335" s="1">
        <v>73584</v>
      </c>
      <c r="F335" s="3">
        <v>74000</v>
      </c>
      <c r="G335" s="1">
        <v>20157</v>
      </c>
      <c r="H335" s="6">
        <v>44638</v>
      </c>
      <c r="I335" s="14">
        <v>68.513966480446925</v>
      </c>
      <c r="J335" s="13">
        <v>1450</v>
      </c>
    </row>
    <row r="336" spans="1:10" x14ac:dyDescent="0.3">
      <c r="A336" t="s">
        <v>25</v>
      </c>
      <c r="B336" s="1">
        <v>12</v>
      </c>
      <c r="C336" s="1">
        <v>7.8</v>
      </c>
      <c r="D336" s="1">
        <v>38</v>
      </c>
      <c r="E336" s="1">
        <v>67536</v>
      </c>
      <c r="F336" s="3">
        <v>116150</v>
      </c>
      <c r="G336" s="1">
        <v>20157</v>
      </c>
      <c r="H336" s="6">
        <v>44638</v>
      </c>
      <c r="I336" s="14">
        <v>62.882681564245807</v>
      </c>
      <c r="J336" s="13">
        <v>1450</v>
      </c>
    </row>
    <row r="337" spans="1:10" x14ac:dyDescent="0.3">
      <c r="A337" t="s">
        <v>25</v>
      </c>
      <c r="B337" s="1">
        <v>12</v>
      </c>
      <c r="C337" s="1">
        <v>7.8</v>
      </c>
      <c r="D337" s="1">
        <v>38</v>
      </c>
      <c r="E337" s="1">
        <v>85680</v>
      </c>
      <c r="F337" s="3">
        <v>156650</v>
      </c>
      <c r="G337" s="1">
        <v>20157</v>
      </c>
      <c r="H337" s="6">
        <v>44638</v>
      </c>
      <c r="I337" s="14">
        <v>79.77653631284916</v>
      </c>
      <c r="J337" s="13">
        <v>1450</v>
      </c>
    </row>
    <row r="338" spans="1:10" x14ac:dyDescent="0.3">
      <c r="A338" t="s">
        <v>25</v>
      </c>
      <c r="B338" s="1">
        <v>12</v>
      </c>
      <c r="C338" s="1">
        <v>7.8</v>
      </c>
      <c r="D338" s="1">
        <v>38</v>
      </c>
      <c r="E338" s="1">
        <v>79632</v>
      </c>
      <c r="F338" s="3">
        <v>130000</v>
      </c>
      <c r="G338" s="1">
        <v>20157</v>
      </c>
      <c r="H338" s="6">
        <v>44638</v>
      </c>
      <c r="I338" s="14">
        <v>74.14525139664805</v>
      </c>
      <c r="J338" s="13">
        <v>1450</v>
      </c>
    </row>
    <row r="339" spans="1:10" x14ac:dyDescent="0.3">
      <c r="A339" t="s">
        <v>25</v>
      </c>
      <c r="B339" s="1">
        <v>12</v>
      </c>
      <c r="C339" s="1">
        <v>7.8</v>
      </c>
      <c r="D339" s="1">
        <v>38</v>
      </c>
      <c r="E339" s="1">
        <v>105840</v>
      </c>
      <c r="F339" s="3">
        <v>181000</v>
      </c>
      <c r="G339" s="1">
        <v>20157</v>
      </c>
      <c r="H339" s="6">
        <v>44638</v>
      </c>
      <c r="I339" s="14">
        <v>98.547486033519547</v>
      </c>
      <c r="J339" s="13">
        <v>1450</v>
      </c>
    </row>
    <row r="340" spans="1:10" x14ac:dyDescent="0.3">
      <c r="A340" t="s">
        <v>25</v>
      </c>
      <c r="B340" s="1">
        <v>12</v>
      </c>
      <c r="C340" s="1">
        <v>7.8</v>
      </c>
      <c r="D340" s="1">
        <v>38</v>
      </c>
      <c r="E340" s="1">
        <v>84672</v>
      </c>
      <c r="F340" s="3">
        <v>121157</v>
      </c>
      <c r="G340" s="1">
        <v>20157</v>
      </c>
      <c r="H340" s="6">
        <v>44638</v>
      </c>
      <c r="I340" s="14">
        <v>78.837988826815646</v>
      </c>
      <c r="J340" s="13">
        <v>1450</v>
      </c>
    </row>
    <row r="341" spans="1:10" x14ac:dyDescent="0.3">
      <c r="A341" t="s">
        <v>25</v>
      </c>
      <c r="B341" s="1">
        <v>12</v>
      </c>
      <c r="C341" s="1">
        <v>7.8</v>
      </c>
      <c r="D341" s="1">
        <v>38</v>
      </c>
      <c r="E341" s="1">
        <v>82656</v>
      </c>
      <c r="F341" s="11">
        <v>145550</v>
      </c>
      <c r="G341" s="1">
        <v>20157</v>
      </c>
      <c r="H341" s="6">
        <v>44700</v>
      </c>
      <c r="I341" s="14">
        <v>82</v>
      </c>
      <c r="J341" s="13">
        <v>1450</v>
      </c>
    </row>
    <row r="342" spans="1:10" x14ac:dyDescent="0.3">
      <c r="A342" t="s">
        <v>25</v>
      </c>
      <c r="B342" s="1">
        <v>12</v>
      </c>
      <c r="C342" s="1">
        <v>7.8</v>
      </c>
      <c r="D342" s="1">
        <v>38</v>
      </c>
      <c r="E342" s="1">
        <v>84672</v>
      </c>
      <c r="F342" s="11">
        <v>147500</v>
      </c>
      <c r="G342" s="1">
        <v>20157</v>
      </c>
      <c r="H342" s="6">
        <v>44700</v>
      </c>
      <c r="I342" s="14">
        <v>84</v>
      </c>
      <c r="J342" s="13">
        <v>1450</v>
      </c>
    </row>
    <row r="343" spans="1:10" x14ac:dyDescent="0.3">
      <c r="A343" t="s">
        <v>25</v>
      </c>
      <c r="B343" s="1">
        <v>38</v>
      </c>
      <c r="C343" s="1">
        <v>7.8</v>
      </c>
      <c r="D343" s="1">
        <v>38</v>
      </c>
      <c r="E343" s="1">
        <v>84672</v>
      </c>
      <c r="F343" s="11">
        <v>165000</v>
      </c>
      <c r="G343" s="1">
        <v>20157</v>
      </c>
      <c r="H343" s="6">
        <v>44756</v>
      </c>
      <c r="I343" s="14">
        <v>84</v>
      </c>
      <c r="J343" s="13">
        <v>1450</v>
      </c>
    </row>
    <row r="344" spans="1:10" x14ac:dyDescent="0.3">
      <c r="A344" t="s">
        <v>25</v>
      </c>
      <c r="B344" s="1">
        <v>12</v>
      </c>
      <c r="C344" s="1">
        <v>7.8</v>
      </c>
      <c r="D344" s="1">
        <v>38</v>
      </c>
      <c r="E344" s="1">
        <v>70875</v>
      </c>
      <c r="F344" s="11">
        <v>120200</v>
      </c>
      <c r="G344" s="1">
        <v>20157</v>
      </c>
      <c r="H344" s="6">
        <v>44854</v>
      </c>
      <c r="I344" s="14">
        <v>65</v>
      </c>
      <c r="J344" s="13">
        <v>1450</v>
      </c>
    </row>
    <row r="345" spans="1:10" x14ac:dyDescent="0.3">
      <c r="A345" t="s">
        <v>18</v>
      </c>
      <c r="B345" s="1">
        <v>5</v>
      </c>
      <c r="C345" s="1">
        <v>7.9</v>
      </c>
      <c r="D345" s="1">
        <v>24</v>
      </c>
      <c r="E345" s="1">
        <v>84000</v>
      </c>
      <c r="F345" s="3">
        <v>169990</v>
      </c>
      <c r="G345" s="1">
        <v>20153</v>
      </c>
      <c r="H345" s="6">
        <v>44217</v>
      </c>
      <c r="I345" s="14">
        <v>68.852459016393439</v>
      </c>
      <c r="J345" s="13">
        <v>2600</v>
      </c>
    </row>
    <row r="346" spans="1:10" x14ac:dyDescent="0.3">
      <c r="A346" t="s">
        <v>18</v>
      </c>
      <c r="B346" s="1">
        <v>3</v>
      </c>
      <c r="C346" s="1">
        <v>7.9</v>
      </c>
      <c r="D346" s="1">
        <v>24</v>
      </c>
      <c r="E346" s="1">
        <v>118320</v>
      </c>
      <c r="F346" s="11">
        <v>205000</v>
      </c>
      <c r="G346" s="1">
        <v>20153</v>
      </c>
      <c r="H346" s="6">
        <v>44825</v>
      </c>
      <c r="I346" s="14">
        <v>90</v>
      </c>
      <c r="J346" s="13">
        <v>2600</v>
      </c>
    </row>
    <row r="347" spans="1:10" x14ac:dyDescent="0.3">
      <c r="A347" t="s">
        <v>21</v>
      </c>
      <c r="B347" s="1">
        <v>1</v>
      </c>
      <c r="C347" s="1">
        <v>2.8</v>
      </c>
      <c r="D347" s="1">
        <v>24</v>
      </c>
      <c r="E347" s="1">
        <v>77330</v>
      </c>
      <c r="F347" s="3">
        <v>150216</v>
      </c>
      <c r="G347" s="1">
        <v>20133</v>
      </c>
      <c r="H347" s="6">
        <v>44245</v>
      </c>
      <c r="I347" s="14">
        <v>51.795043536503684</v>
      </c>
      <c r="J347" s="13">
        <v>2500</v>
      </c>
    </row>
    <row r="348" spans="1:10" x14ac:dyDescent="0.3">
      <c r="A348" t="s">
        <v>21</v>
      </c>
      <c r="B348" s="1">
        <v>1</v>
      </c>
      <c r="C348" s="1">
        <v>2.8</v>
      </c>
      <c r="D348" s="1">
        <v>24</v>
      </c>
      <c r="E348" s="1">
        <v>95760</v>
      </c>
      <c r="F348" s="3">
        <v>211100</v>
      </c>
      <c r="G348" s="1">
        <v>20133</v>
      </c>
      <c r="H348" s="6">
        <v>44490</v>
      </c>
      <c r="I348" s="14">
        <v>64.139316811788348</v>
      </c>
      <c r="J348" s="13">
        <v>2500</v>
      </c>
    </row>
    <row r="349" spans="1:10" x14ac:dyDescent="0.3">
      <c r="A349" t="s">
        <v>21</v>
      </c>
      <c r="B349" s="1">
        <v>1</v>
      </c>
      <c r="C349" s="1">
        <v>2.8</v>
      </c>
      <c r="D349" s="1">
        <v>24</v>
      </c>
      <c r="E349" s="1">
        <v>62510</v>
      </c>
      <c r="F349" s="3">
        <v>182600</v>
      </c>
      <c r="G349" s="1">
        <v>20133</v>
      </c>
      <c r="H349" s="6">
        <v>44490</v>
      </c>
      <c r="I349" s="14">
        <v>41.868720696584056</v>
      </c>
      <c r="J349" s="13">
        <v>2500</v>
      </c>
    </row>
    <row r="350" spans="1:10" x14ac:dyDescent="0.3">
      <c r="A350" t="s">
        <v>21</v>
      </c>
      <c r="B350" s="1">
        <v>1</v>
      </c>
      <c r="C350" s="1">
        <v>2.8</v>
      </c>
      <c r="D350" s="1">
        <v>24</v>
      </c>
      <c r="E350" s="1">
        <v>69160</v>
      </c>
      <c r="F350" s="3">
        <v>192680</v>
      </c>
      <c r="G350" s="1">
        <v>20133</v>
      </c>
      <c r="H350" s="6">
        <v>44518</v>
      </c>
      <c r="I350" s="14">
        <v>46.322839919624919</v>
      </c>
      <c r="J350" s="13">
        <v>2500</v>
      </c>
    </row>
    <row r="351" spans="1:10" x14ac:dyDescent="0.3">
      <c r="A351" t="s">
        <v>21</v>
      </c>
      <c r="B351" s="1">
        <v>1</v>
      </c>
      <c r="C351" s="1">
        <v>2.8</v>
      </c>
      <c r="D351" s="1">
        <v>24</v>
      </c>
      <c r="E351" s="1">
        <v>67830</v>
      </c>
      <c r="F351" s="3">
        <v>171216</v>
      </c>
      <c r="G351" s="1">
        <v>20133</v>
      </c>
      <c r="H351" s="6">
        <v>44518</v>
      </c>
      <c r="I351" s="14">
        <v>45.432016075016747</v>
      </c>
      <c r="J351" s="13">
        <v>2500</v>
      </c>
    </row>
    <row r="352" spans="1:10" x14ac:dyDescent="0.3">
      <c r="A352" t="s">
        <v>21</v>
      </c>
      <c r="B352" s="1">
        <v>1</v>
      </c>
      <c r="C352" s="1">
        <v>2.8</v>
      </c>
      <c r="D352" s="1">
        <v>24</v>
      </c>
      <c r="E352" s="1">
        <v>71706</v>
      </c>
      <c r="F352" s="3">
        <v>103635</v>
      </c>
      <c r="G352" s="1">
        <v>20133</v>
      </c>
      <c r="H352" s="6">
        <v>44610</v>
      </c>
      <c r="I352" s="14">
        <v>48.028131279303416</v>
      </c>
      <c r="J352" s="13">
        <v>2500</v>
      </c>
    </row>
    <row r="353" spans="1:10" x14ac:dyDescent="0.3">
      <c r="A353" t="s">
        <v>21</v>
      </c>
      <c r="B353" s="1">
        <v>1</v>
      </c>
      <c r="C353" s="1">
        <v>2.8</v>
      </c>
      <c r="D353" s="1">
        <v>24</v>
      </c>
      <c r="E353" s="1">
        <v>74518</v>
      </c>
      <c r="F353" s="3">
        <v>172760</v>
      </c>
      <c r="G353" s="1">
        <v>20133</v>
      </c>
      <c r="H353" s="6">
        <v>44610</v>
      </c>
      <c r="I353" s="14">
        <v>49.911587407903546</v>
      </c>
      <c r="J353" s="13">
        <v>2500</v>
      </c>
    </row>
    <row r="354" spans="1:10" x14ac:dyDescent="0.3">
      <c r="A354" t="s">
        <v>21</v>
      </c>
      <c r="B354" s="1">
        <v>1</v>
      </c>
      <c r="C354" s="1">
        <v>2.8</v>
      </c>
      <c r="D354" s="1">
        <v>24</v>
      </c>
      <c r="E354" s="1">
        <v>82163</v>
      </c>
      <c r="F354" s="3">
        <v>164260</v>
      </c>
      <c r="G354" s="1">
        <v>20133</v>
      </c>
      <c r="H354" s="6">
        <v>44700</v>
      </c>
      <c r="I354" s="14">
        <v>55</v>
      </c>
      <c r="J354" s="13">
        <v>2500</v>
      </c>
    </row>
    <row r="355" spans="1:10" x14ac:dyDescent="0.3">
      <c r="A355" t="s">
        <v>21</v>
      </c>
      <c r="B355" s="1">
        <v>1</v>
      </c>
      <c r="C355" s="1">
        <v>2.8</v>
      </c>
      <c r="D355" s="1">
        <v>24</v>
      </c>
      <c r="E355" s="1">
        <v>107559</v>
      </c>
      <c r="F355" s="11">
        <v>251001</v>
      </c>
      <c r="G355" s="1">
        <v>20133</v>
      </c>
      <c r="H355" s="6">
        <v>44727</v>
      </c>
      <c r="I355" s="14">
        <v>72</v>
      </c>
      <c r="J355" s="13">
        <v>2500</v>
      </c>
    </row>
    <row r="356" spans="1:10" x14ac:dyDescent="0.3">
      <c r="A356" t="s">
        <v>21</v>
      </c>
      <c r="B356" s="1">
        <v>1</v>
      </c>
      <c r="C356" s="1">
        <v>2.8</v>
      </c>
      <c r="D356" s="1">
        <v>24</v>
      </c>
      <c r="E356" s="1">
        <v>88139</v>
      </c>
      <c r="F356" s="11">
        <v>177122</v>
      </c>
      <c r="G356" s="1">
        <v>20133</v>
      </c>
      <c r="H356" s="6">
        <v>44727</v>
      </c>
      <c r="I356" s="14">
        <v>59</v>
      </c>
      <c r="J356" s="13">
        <v>2500</v>
      </c>
    </row>
    <row r="357" spans="1:10" x14ac:dyDescent="0.3">
      <c r="A357" t="s">
        <v>21</v>
      </c>
      <c r="B357" s="1">
        <v>3</v>
      </c>
      <c r="C357" s="1">
        <v>2.8</v>
      </c>
      <c r="D357" s="1">
        <v>24</v>
      </c>
      <c r="E357" s="1">
        <v>77682</v>
      </c>
      <c r="F357" s="11">
        <v>195000</v>
      </c>
      <c r="G357" s="1">
        <v>20133</v>
      </c>
      <c r="H357" s="6">
        <v>44727</v>
      </c>
      <c r="I357" s="14">
        <v>52</v>
      </c>
      <c r="J357" s="13">
        <v>2500</v>
      </c>
    </row>
    <row r="358" spans="1:10" x14ac:dyDescent="0.3">
      <c r="A358" t="s">
        <v>21</v>
      </c>
      <c r="B358" s="1">
        <v>3</v>
      </c>
      <c r="C358" s="1">
        <v>2.8</v>
      </c>
      <c r="D358" s="1">
        <v>24</v>
      </c>
      <c r="E358" s="1">
        <v>76188</v>
      </c>
      <c r="F358" s="11">
        <v>192100</v>
      </c>
      <c r="G358" s="1">
        <v>20133</v>
      </c>
      <c r="H358" s="6">
        <v>44727</v>
      </c>
      <c r="I358" s="14">
        <v>51</v>
      </c>
      <c r="J358" s="13">
        <v>2500</v>
      </c>
    </row>
    <row r="359" spans="1:10" x14ac:dyDescent="0.3">
      <c r="A359" t="s">
        <v>21</v>
      </c>
      <c r="B359" s="1">
        <v>1</v>
      </c>
      <c r="C359" s="1">
        <v>2.8</v>
      </c>
      <c r="D359" s="1">
        <v>24</v>
      </c>
      <c r="E359" s="1">
        <v>46398</v>
      </c>
      <c r="F359" s="11">
        <v>144320</v>
      </c>
      <c r="G359" s="1">
        <v>20133</v>
      </c>
      <c r="H359" s="6">
        <v>44854</v>
      </c>
      <c r="I359" s="14">
        <v>40</v>
      </c>
      <c r="J359" s="13">
        <v>2500</v>
      </c>
    </row>
    <row r="360" spans="1:10" x14ac:dyDescent="0.3">
      <c r="A360" t="s">
        <v>198</v>
      </c>
      <c r="B360" s="1">
        <v>1</v>
      </c>
      <c r="C360" s="1">
        <v>2.8</v>
      </c>
      <c r="D360" s="1">
        <v>24</v>
      </c>
      <c r="E360" s="1">
        <v>50616</v>
      </c>
      <c r="F360" s="11">
        <v>166325</v>
      </c>
      <c r="G360" s="1">
        <v>20133</v>
      </c>
      <c r="H360" s="6">
        <v>44825</v>
      </c>
      <c r="I360" s="14">
        <v>40</v>
      </c>
      <c r="J360" s="13">
        <v>2500</v>
      </c>
    </row>
    <row r="361" spans="1:10" x14ac:dyDescent="0.3">
      <c r="A361" t="s">
        <v>198</v>
      </c>
      <c r="B361" s="1">
        <v>1</v>
      </c>
      <c r="C361" s="1">
        <v>2.8</v>
      </c>
      <c r="D361" s="1">
        <v>24</v>
      </c>
      <c r="E361" s="1">
        <v>47804</v>
      </c>
      <c r="F361" s="11">
        <v>115500</v>
      </c>
      <c r="G361" s="1">
        <v>20133</v>
      </c>
      <c r="H361" s="6">
        <v>44825</v>
      </c>
      <c r="I361" s="14">
        <v>40</v>
      </c>
      <c r="J361" s="13">
        <v>2500</v>
      </c>
    </row>
    <row r="362" spans="1:10" x14ac:dyDescent="0.3">
      <c r="A362" t="s">
        <v>198</v>
      </c>
      <c r="B362" s="1">
        <v>1</v>
      </c>
      <c r="C362" s="1">
        <v>2.8</v>
      </c>
      <c r="D362" s="1">
        <v>24</v>
      </c>
      <c r="E362" s="1">
        <v>79175</v>
      </c>
      <c r="F362" s="11">
        <v>186110</v>
      </c>
      <c r="G362" s="1">
        <v>20133</v>
      </c>
      <c r="H362" s="6">
        <v>44825</v>
      </c>
      <c r="I362" s="14">
        <v>55</v>
      </c>
      <c r="J362" s="13">
        <v>2500</v>
      </c>
    </row>
    <row r="363" spans="1:10" x14ac:dyDescent="0.3">
      <c r="A363" t="s">
        <v>91</v>
      </c>
      <c r="B363" s="1">
        <v>20</v>
      </c>
      <c r="C363" s="1">
        <v>3.4</v>
      </c>
      <c r="D363" s="1">
        <v>24</v>
      </c>
      <c r="E363" s="1">
        <v>100800</v>
      </c>
      <c r="F363" s="3">
        <v>280400</v>
      </c>
      <c r="G363" s="1">
        <v>20133</v>
      </c>
      <c r="H363" s="6">
        <v>44490</v>
      </c>
      <c r="I363" s="14">
        <v>67.515070328198263</v>
      </c>
      <c r="J363" s="13">
        <v>3500</v>
      </c>
    </row>
    <row r="364" spans="1:10" x14ac:dyDescent="0.3">
      <c r="A364" t="s">
        <v>83</v>
      </c>
      <c r="B364" s="1">
        <v>52</v>
      </c>
      <c r="C364" s="1">
        <v>6.6</v>
      </c>
      <c r="D364" s="1">
        <v>23</v>
      </c>
      <c r="E364" s="1">
        <v>51000</v>
      </c>
      <c r="F364" s="3">
        <v>132100</v>
      </c>
      <c r="G364" s="1">
        <v>20147</v>
      </c>
      <c r="H364" s="6">
        <v>44462</v>
      </c>
      <c r="I364" s="14">
        <v>41.803278688524593</v>
      </c>
      <c r="J364" s="13">
        <v>2600</v>
      </c>
    </row>
    <row r="365" spans="1:10" x14ac:dyDescent="0.3">
      <c r="A365" t="s">
        <v>83</v>
      </c>
      <c r="B365" s="1">
        <v>52</v>
      </c>
      <c r="C365" s="1">
        <v>6.6</v>
      </c>
      <c r="D365" s="1">
        <v>23</v>
      </c>
      <c r="E365" s="1">
        <v>76000</v>
      </c>
      <c r="F365" s="3">
        <v>206140</v>
      </c>
      <c r="G365" s="1">
        <v>20147</v>
      </c>
      <c r="H365" s="6">
        <v>44490</v>
      </c>
      <c r="I365" s="14">
        <v>62.295081967213115</v>
      </c>
      <c r="J365" s="13">
        <v>2600</v>
      </c>
    </row>
    <row r="366" spans="1:10" x14ac:dyDescent="0.3">
      <c r="A366" t="s">
        <v>83</v>
      </c>
      <c r="B366" s="1">
        <v>52</v>
      </c>
      <c r="C366" s="1">
        <v>6.6</v>
      </c>
      <c r="D366" s="1">
        <v>23</v>
      </c>
      <c r="E366" s="1">
        <v>93960</v>
      </c>
      <c r="F366" s="3">
        <v>215350</v>
      </c>
      <c r="G366" s="1">
        <v>20147</v>
      </c>
      <c r="H366" s="6">
        <v>44700</v>
      </c>
      <c r="I366" s="14">
        <v>81</v>
      </c>
      <c r="J366" s="13">
        <v>2600</v>
      </c>
    </row>
    <row r="367" spans="1:10" x14ac:dyDescent="0.3">
      <c r="A367" t="s">
        <v>83</v>
      </c>
      <c r="B367" s="1">
        <v>52</v>
      </c>
      <c r="C367" s="1">
        <v>6.6</v>
      </c>
      <c r="D367" s="1">
        <v>23</v>
      </c>
      <c r="E367" s="1">
        <v>92800</v>
      </c>
      <c r="F367" s="11">
        <v>224000</v>
      </c>
      <c r="G367" s="1">
        <v>20147</v>
      </c>
      <c r="H367" s="6">
        <v>44854</v>
      </c>
      <c r="I367" s="14">
        <v>81</v>
      </c>
      <c r="J367" s="13">
        <v>2600</v>
      </c>
    </row>
    <row r="368" spans="1:10" x14ac:dyDescent="0.3">
      <c r="A368" t="s">
        <v>86</v>
      </c>
      <c r="B368" s="1">
        <v>4</v>
      </c>
      <c r="C368" s="1">
        <v>9.5</v>
      </c>
      <c r="D368" s="1">
        <v>43</v>
      </c>
      <c r="E368" s="1">
        <v>92438</v>
      </c>
      <c r="F368" s="3">
        <v>146000</v>
      </c>
      <c r="G368" s="1">
        <v>20152</v>
      </c>
      <c r="H368" s="6">
        <v>44462</v>
      </c>
      <c r="I368" s="14">
        <v>85.000459770114944</v>
      </c>
      <c r="J368" s="13">
        <v>1800</v>
      </c>
    </row>
    <row r="369" spans="1:10" x14ac:dyDescent="0.3">
      <c r="A369" t="s">
        <v>86</v>
      </c>
      <c r="B369" s="1">
        <v>4</v>
      </c>
      <c r="C369" s="1">
        <v>9.5</v>
      </c>
      <c r="D369" s="1">
        <v>43</v>
      </c>
      <c r="E369" s="1">
        <v>75038</v>
      </c>
      <c r="F369" s="3">
        <v>115000</v>
      </c>
      <c r="G369" s="1">
        <v>20152</v>
      </c>
      <c r="H369" s="6">
        <v>44518</v>
      </c>
      <c r="I369" s="14">
        <v>69.000459770114944</v>
      </c>
      <c r="J369" s="13">
        <v>1800</v>
      </c>
    </row>
    <row r="370" spans="1:10" x14ac:dyDescent="0.3">
      <c r="A370" t="s">
        <v>86</v>
      </c>
      <c r="B370" s="1">
        <v>4</v>
      </c>
      <c r="C370" s="1">
        <v>9.5</v>
      </c>
      <c r="D370" s="1">
        <v>43</v>
      </c>
      <c r="E370" s="1">
        <v>114188</v>
      </c>
      <c r="F370" s="3">
        <v>165650</v>
      </c>
      <c r="G370" s="1">
        <v>20152</v>
      </c>
      <c r="H370" s="6">
        <v>44610</v>
      </c>
      <c r="I370" s="14">
        <v>104.95220588235294</v>
      </c>
      <c r="J370" s="13">
        <v>1800</v>
      </c>
    </row>
    <row r="371" spans="1:10" x14ac:dyDescent="0.3">
      <c r="A371" t="s">
        <v>86</v>
      </c>
      <c r="B371" s="1">
        <v>4</v>
      </c>
      <c r="C371" s="1">
        <v>9.5</v>
      </c>
      <c r="D371" s="1">
        <v>43</v>
      </c>
      <c r="E371" s="1">
        <v>70688</v>
      </c>
      <c r="F371" s="3">
        <v>111518</v>
      </c>
      <c r="G371" s="1">
        <v>20152</v>
      </c>
      <c r="H371" s="6">
        <v>44665</v>
      </c>
      <c r="I371" s="14">
        <v>64.970588235294116</v>
      </c>
      <c r="J371" s="13">
        <v>1800</v>
      </c>
    </row>
    <row r="372" spans="1:10" x14ac:dyDescent="0.3">
      <c r="A372" t="s">
        <v>86</v>
      </c>
      <c r="B372" s="1">
        <v>4</v>
      </c>
      <c r="C372" s="1">
        <v>9.5</v>
      </c>
      <c r="D372" s="1">
        <v>43</v>
      </c>
      <c r="E372" s="1">
        <v>76125</v>
      </c>
      <c r="F372" s="11">
        <v>115000</v>
      </c>
      <c r="G372" s="1">
        <v>20152</v>
      </c>
      <c r="H372" s="6">
        <v>44700</v>
      </c>
      <c r="I372" s="14">
        <v>70</v>
      </c>
      <c r="J372" s="13">
        <v>1800</v>
      </c>
    </row>
    <row r="373" spans="1:10" x14ac:dyDescent="0.3">
      <c r="A373" t="s">
        <v>93</v>
      </c>
      <c r="B373" s="1">
        <v>8</v>
      </c>
      <c r="C373" s="1">
        <v>5.6</v>
      </c>
      <c r="D373" s="1">
        <v>36</v>
      </c>
      <c r="E373" s="1">
        <v>96750</v>
      </c>
      <c r="F373" s="3">
        <v>165414</v>
      </c>
      <c r="G373" s="1">
        <v>20155</v>
      </c>
      <c r="H373" s="6">
        <v>44490</v>
      </c>
      <c r="I373" s="14">
        <v>79.303278688524586</v>
      </c>
      <c r="J373" s="13">
        <v>1900</v>
      </c>
    </row>
    <row r="374" spans="1:10" x14ac:dyDescent="0.3">
      <c r="A374" t="s">
        <v>93</v>
      </c>
      <c r="B374" s="1">
        <v>8</v>
      </c>
      <c r="C374" s="1">
        <v>5.6</v>
      </c>
      <c r="D374" s="1">
        <v>36</v>
      </c>
      <c r="E374" s="1">
        <v>72000</v>
      </c>
      <c r="F374" s="3">
        <v>141500</v>
      </c>
      <c r="G374" s="1">
        <v>20155</v>
      </c>
      <c r="H374" s="6">
        <v>44518</v>
      </c>
      <c r="I374" s="14">
        <v>59.016393442622949</v>
      </c>
      <c r="J374" s="13">
        <v>1900</v>
      </c>
    </row>
    <row r="375" spans="1:10" x14ac:dyDescent="0.3">
      <c r="A375" t="s">
        <v>93</v>
      </c>
      <c r="B375" s="1">
        <v>14</v>
      </c>
      <c r="C375" s="1">
        <v>5.6</v>
      </c>
      <c r="D375" s="1">
        <v>36</v>
      </c>
      <c r="E375" s="1">
        <v>100640</v>
      </c>
      <c r="F375" s="11">
        <v>165000</v>
      </c>
      <c r="G375" s="1">
        <v>20155</v>
      </c>
      <c r="H375" s="6">
        <v>45092</v>
      </c>
      <c r="I375" s="14">
        <v>74</v>
      </c>
      <c r="J375" s="13">
        <v>1900</v>
      </c>
    </row>
    <row r="376" spans="1:10" x14ac:dyDescent="0.3">
      <c r="A376" t="s">
        <v>93</v>
      </c>
      <c r="B376" s="1">
        <v>8</v>
      </c>
      <c r="C376" s="1">
        <v>5.6</v>
      </c>
      <c r="D376" s="1">
        <v>36</v>
      </c>
      <c r="E376" s="1">
        <v>117806</v>
      </c>
      <c r="F376" s="3">
        <v>210000</v>
      </c>
      <c r="G376" s="1">
        <v>20155</v>
      </c>
      <c r="H376" s="6">
        <v>44610</v>
      </c>
      <c r="I376" s="14">
        <v>96.562295081967207</v>
      </c>
      <c r="J376" s="13">
        <v>1900</v>
      </c>
    </row>
    <row r="377" spans="1:10" x14ac:dyDescent="0.3">
      <c r="A377" t="s">
        <v>93</v>
      </c>
      <c r="B377" s="1">
        <v>8</v>
      </c>
      <c r="C377" s="1">
        <v>5.6</v>
      </c>
      <c r="D377" s="1">
        <v>36</v>
      </c>
      <c r="E377" s="1">
        <v>73200</v>
      </c>
      <c r="F377" s="3">
        <v>140000</v>
      </c>
      <c r="G377" s="1">
        <v>20155</v>
      </c>
      <c r="H377" s="6">
        <v>44700</v>
      </c>
      <c r="I377" s="14">
        <v>60</v>
      </c>
      <c r="J377" s="13">
        <v>1900</v>
      </c>
    </row>
    <row r="378" spans="1:10" x14ac:dyDescent="0.3">
      <c r="A378" t="s">
        <v>93</v>
      </c>
      <c r="B378" s="1">
        <v>9</v>
      </c>
      <c r="C378" s="1">
        <v>5.6</v>
      </c>
      <c r="D378" s="1">
        <v>36</v>
      </c>
      <c r="E378" s="1">
        <v>122000</v>
      </c>
      <c r="F378" s="11">
        <v>168000</v>
      </c>
      <c r="G378" s="1">
        <v>20155</v>
      </c>
      <c r="H378" s="6">
        <v>44727</v>
      </c>
      <c r="I378" s="14">
        <v>100</v>
      </c>
      <c r="J378" s="13">
        <v>1900</v>
      </c>
    </row>
    <row r="379" spans="1:10" x14ac:dyDescent="0.3">
      <c r="A379" t="s">
        <v>93</v>
      </c>
      <c r="B379" s="1">
        <v>7</v>
      </c>
      <c r="C379" s="1">
        <v>5.6</v>
      </c>
      <c r="D379" s="1">
        <v>36</v>
      </c>
      <c r="E379" s="1">
        <v>85400</v>
      </c>
      <c r="F379" s="11">
        <v>182000</v>
      </c>
      <c r="G379" s="1">
        <v>20155</v>
      </c>
      <c r="H379" s="6">
        <v>44825</v>
      </c>
      <c r="I379" s="14">
        <v>70</v>
      </c>
      <c r="J379" s="13">
        <v>1900</v>
      </c>
    </row>
    <row r="380" spans="1:10" x14ac:dyDescent="0.3">
      <c r="A380" t="s">
        <v>49</v>
      </c>
      <c r="B380" s="1">
        <v>4</v>
      </c>
      <c r="C380" s="1">
        <v>7.1</v>
      </c>
      <c r="D380" s="1">
        <v>32</v>
      </c>
      <c r="E380" s="1">
        <v>165099</v>
      </c>
      <c r="F380" s="3">
        <v>300000</v>
      </c>
      <c r="G380" s="1">
        <v>20162</v>
      </c>
      <c r="H380" s="6">
        <v>44364</v>
      </c>
      <c r="I380" s="14">
        <v>134.14049223061036</v>
      </c>
      <c r="J380" s="13">
        <v>2650</v>
      </c>
    </row>
    <row r="381" spans="1:10" x14ac:dyDescent="0.3">
      <c r="A381" t="s">
        <v>49</v>
      </c>
      <c r="B381" s="1">
        <v>4</v>
      </c>
      <c r="C381" s="1">
        <v>7.1</v>
      </c>
      <c r="D381" s="1">
        <v>32</v>
      </c>
      <c r="E381" s="1">
        <v>139536</v>
      </c>
      <c r="F381" s="3">
        <v>260700</v>
      </c>
      <c r="G381" s="1">
        <v>20162</v>
      </c>
      <c r="H381" s="6">
        <v>44518</v>
      </c>
      <c r="I381" s="14">
        <v>113.37093334236094</v>
      </c>
      <c r="J381" s="13">
        <v>2650</v>
      </c>
    </row>
    <row r="382" spans="1:10" x14ac:dyDescent="0.3">
      <c r="A382" t="s">
        <v>49</v>
      </c>
      <c r="B382" s="1">
        <v>4</v>
      </c>
      <c r="C382" s="1">
        <v>7.1</v>
      </c>
      <c r="D382" s="1">
        <v>32</v>
      </c>
      <c r="E382" s="1">
        <v>138320</v>
      </c>
      <c r="F382" s="3">
        <v>273130</v>
      </c>
      <c r="G382" s="1">
        <v>20162</v>
      </c>
      <c r="H382" s="6">
        <v>44638</v>
      </c>
      <c r="I382" s="14">
        <v>112.36393176279448</v>
      </c>
      <c r="J382" s="13">
        <v>2650</v>
      </c>
    </row>
    <row r="383" spans="1:10" x14ac:dyDescent="0.3">
      <c r="A383" t="s">
        <v>49</v>
      </c>
      <c r="B383" s="1">
        <v>4</v>
      </c>
      <c r="C383" s="1">
        <v>7.1</v>
      </c>
      <c r="D383" s="1">
        <v>32</v>
      </c>
      <c r="E383" s="1">
        <v>160930</v>
      </c>
      <c r="F383" s="11">
        <v>320784</v>
      </c>
      <c r="G383" s="1">
        <v>20162</v>
      </c>
      <c r="H383" s="6">
        <v>44825</v>
      </c>
      <c r="I383" s="14">
        <v>134</v>
      </c>
      <c r="J383" s="13">
        <v>2650</v>
      </c>
    </row>
    <row r="384" spans="1:10" x14ac:dyDescent="0.3">
      <c r="A384" t="s">
        <v>49</v>
      </c>
      <c r="B384" s="1">
        <v>4</v>
      </c>
      <c r="C384" s="1">
        <v>7.1</v>
      </c>
      <c r="D384" s="1">
        <v>32</v>
      </c>
      <c r="E384" s="1">
        <v>195685</v>
      </c>
      <c r="F384" s="11">
        <v>355990</v>
      </c>
      <c r="G384" s="1">
        <v>20162</v>
      </c>
      <c r="H384" s="6">
        <v>44825</v>
      </c>
      <c r="I384" s="14">
        <v>145</v>
      </c>
      <c r="J384" s="13">
        <v>2650</v>
      </c>
    </row>
    <row r="385" spans="1:10" x14ac:dyDescent="0.3">
      <c r="A385" t="s">
        <v>49</v>
      </c>
      <c r="B385" s="1">
        <v>4</v>
      </c>
      <c r="C385" s="1">
        <v>7.1</v>
      </c>
      <c r="D385" s="1">
        <v>32</v>
      </c>
      <c r="E385" s="1">
        <v>138320</v>
      </c>
      <c r="F385" s="11">
        <v>281888</v>
      </c>
      <c r="G385" s="1">
        <v>20162</v>
      </c>
      <c r="H385" s="6">
        <v>44825</v>
      </c>
      <c r="I385" s="14">
        <v>113</v>
      </c>
      <c r="J385" s="13">
        <v>2650</v>
      </c>
    </row>
    <row r="386" spans="1:10" x14ac:dyDescent="0.3">
      <c r="A386" t="s">
        <v>98</v>
      </c>
      <c r="B386" s="1">
        <v>69</v>
      </c>
      <c r="C386" s="1">
        <v>8.6999999999999993</v>
      </c>
      <c r="D386" s="1">
        <v>46</v>
      </c>
      <c r="E386" s="1">
        <v>125063</v>
      </c>
      <c r="F386" s="3">
        <v>155100</v>
      </c>
      <c r="G386" s="1">
        <v>20157</v>
      </c>
      <c r="H386" s="6">
        <v>44518</v>
      </c>
      <c r="I386" s="14">
        <v>116.44599627560521</v>
      </c>
      <c r="J386" s="13">
        <v>1800</v>
      </c>
    </row>
    <row r="387" spans="1:10" x14ac:dyDescent="0.3">
      <c r="A387" t="s">
        <v>98</v>
      </c>
      <c r="B387" s="1">
        <v>69</v>
      </c>
      <c r="C387" s="1">
        <v>8.6999999999999993</v>
      </c>
      <c r="D387" s="1">
        <v>46</v>
      </c>
      <c r="E387" s="1">
        <v>121500</v>
      </c>
      <c r="F387" s="3">
        <v>155360</v>
      </c>
      <c r="G387" s="1">
        <v>20157</v>
      </c>
      <c r="H387" s="6">
        <v>44638</v>
      </c>
      <c r="I387" s="14">
        <v>113.12849162011173</v>
      </c>
      <c r="J387" s="13">
        <v>1800</v>
      </c>
    </row>
    <row r="388" spans="1:10" x14ac:dyDescent="0.3">
      <c r="A388" t="s">
        <v>98</v>
      </c>
      <c r="B388" s="1">
        <v>69</v>
      </c>
      <c r="C388" s="1">
        <v>8.6999999999999993</v>
      </c>
      <c r="D388" s="1">
        <v>46</v>
      </c>
      <c r="E388" s="1">
        <v>127125</v>
      </c>
      <c r="F388" s="3">
        <v>138010</v>
      </c>
      <c r="G388" s="1">
        <v>20157</v>
      </c>
      <c r="H388" s="6">
        <v>44665</v>
      </c>
      <c r="I388" s="14">
        <v>118.3659217877095</v>
      </c>
      <c r="J388" s="13">
        <v>1800</v>
      </c>
    </row>
    <row r="389" spans="1:10" x14ac:dyDescent="0.3">
      <c r="A389" t="s">
        <v>98</v>
      </c>
      <c r="B389" s="1">
        <v>89</v>
      </c>
      <c r="C389" s="1">
        <v>8.6999999999999993</v>
      </c>
      <c r="D389" s="1">
        <v>46</v>
      </c>
      <c r="E389" s="1">
        <v>106875</v>
      </c>
      <c r="F389" s="11">
        <v>140400</v>
      </c>
      <c r="G389" s="1">
        <v>20161</v>
      </c>
      <c r="H389" s="6">
        <v>44727</v>
      </c>
      <c r="I389" s="14">
        <v>100</v>
      </c>
      <c r="J389" s="13">
        <v>1800</v>
      </c>
    </row>
    <row r="390" spans="1:10" x14ac:dyDescent="0.3">
      <c r="A390" t="s">
        <v>102</v>
      </c>
      <c r="B390" s="1">
        <v>9</v>
      </c>
      <c r="C390" s="1">
        <v>7.2</v>
      </c>
      <c r="D390" s="1">
        <v>32</v>
      </c>
      <c r="E390" s="1">
        <v>120916</v>
      </c>
      <c r="F390" s="3">
        <v>176300</v>
      </c>
      <c r="G390" s="1">
        <v>20153</v>
      </c>
      <c r="H390" s="6">
        <v>44581</v>
      </c>
      <c r="I390" s="14">
        <v>99.111475409836061</v>
      </c>
      <c r="J390" s="13">
        <v>2600</v>
      </c>
    </row>
    <row r="391" spans="1:10" x14ac:dyDescent="0.3">
      <c r="A391" t="s">
        <v>102</v>
      </c>
      <c r="B391" s="1">
        <v>9</v>
      </c>
      <c r="C391" s="1">
        <v>7.2</v>
      </c>
      <c r="D391" s="1">
        <v>32</v>
      </c>
      <c r="E391" s="1">
        <v>158194</v>
      </c>
      <c r="F391" s="3">
        <v>201000</v>
      </c>
      <c r="G391" s="1">
        <v>20153</v>
      </c>
      <c r="H391" s="6">
        <v>44610</v>
      </c>
      <c r="I391" s="14">
        <v>129.66721311475411</v>
      </c>
      <c r="J391" s="13">
        <v>2600</v>
      </c>
    </row>
    <row r="392" spans="1:10" x14ac:dyDescent="0.3">
      <c r="A392" t="s">
        <v>102</v>
      </c>
      <c r="B392" s="1">
        <v>9</v>
      </c>
      <c r="C392" s="1">
        <v>7.2</v>
      </c>
      <c r="D392" s="1">
        <v>32</v>
      </c>
      <c r="E392" s="1">
        <v>151962</v>
      </c>
      <c r="F392" s="3">
        <v>185000</v>
      </c>
      <c r="G392" s="1">
        <v>20153</v>
      </c>
      <c r="H392" s="6">
        <v>44638</v>
      </c>
      <c r="I392" s="14">
        <v>124.55901639344262</v>
      </c>
      <c r="J392" s="13">
        <v>2600</v>
      </c>
    </row>
    <row r="393" spans="1:10" x14ac:dyDescent="0.3">
      <c r="A393" t="s">
        <v>192</v>
      </c>
      <c r="B393" s="1">
        <v>6</v>
      </c>
      <c r="C393" s="1">
        <v>3.2</v>
      </c>
      <c r="D393" s="1">
        <v>18</v>
      </c>
      <c r="E393" s="1">
        <v>150365</v>
      </c>
      <c r="F393" s="11">
        <v>251000</v>
      </c>
      <c r="G393" s="1">
        <v>20144</v>
      </c>
      <c r="H393" s="6">
        <v>44756</v>
      </c>
      <c r="I393" s="15">
        <v>41</v>
      </c>
      <c r="J393" s="13">
        <v>4500</v>
      </c>
    </row>
    <row r="394" spans="1:10" x14ac:dyDescent="0.3">
      <c r="A394" t="s">
        <v>195</v>
      </c>
      <c r="B394" s="1">
        <v>7</v>
      </c>
      <c r="C394" s="1">
        <v>7</v>
      </c>
      <c r="D394" s="1">
        <v>29</v>
      </c>
      <c r="E394" s="1">
        <v>167755</v>
      </c>
      <c r="F394" s="11">
        <v>326784</v>
      </c>
      <c r="G394" s="1">
        <v>20162</v>
      </c>
      <c r="H394" s="6">
        <v>44756</v>
      </c>
      <c r="I394" s="15">
        <v>70</v>
      </c>
      <c r="J394" s="13">
        <v>3500</v>
      </c>
    </row>
    <row r="395" spans="1:10" x14ac:dyDescent="0.3">
      <c r="A395" t="s">
        <v>14</v>
      </c>
      <c r="B395" s="1">
        <v>10</v>
      </c>
      <c r="C395" s="1">
        <v>8.6999999999999993</v>
      </c>
      <c r="D395" s="1">
        <v>34</v>
      </c>
      <c r="E395" s="1">
        <v>120375</v>
      </c>
      <c r="F395" s="3">
        <v>165000</v>
      </c>
      <c r="G395" s="1">
        <v>20157</v>
      </c>
      <c r="H395" s="6">
        <v>44217</v>
      </c>
      <c r="I395" s="14">
        <v>112.08100558659218</v>
      </c>
      <c r="J395" s="13">
        <v>1800</v>
      </c>
    </row>
    <row r="396" spans="1:10" x14ac:dyDescent="0.3">
      <c r="A396" t="s">
        <v>14</v>
      </c>
      <c r="B396" s="1">
        <v>10</v>
      </c>
      <c r="C396" s="1">
        <v>8.6999999999999993</v>
      </c>
      <c r="D396" s="1">
        <v>34</v>
      </c>
      <c r="E396" s="1">
        <v>140288</v>
      </c>
      <c r="F396" s="3">
        <v>173100</v>
      </c>
      <c r="G396" s="1">
        <v>20157</v>
      </c>
      <c r="H396" s="6">
        <v>44364</v>
      </c>
      <c r="I396" s="14">
        <v>130.6219739292365</v>
      </c>
      <c r="J396" s="13">
        <v>1800</v>
      </c>
    </row>
    <row r="397" spans="1:10" x14ac:dyDescent="0.3">
      <c r="A397" t="s">
        <v>14</v>
      </c>
      <c r="B397" s="1">
        <v>10</v>
      </c>
      <c r="C397" s="1">
        <v>8.6999999999999993</v>
      </c>
      <c r="D397" s="1">
        <v>34</v>
      </c>
      <c r="E397" s="1">
        <v>127238</v>
      </c>
      <c r="F397" s="3">
        <v>181111</v>
      </c>
      <c r="G397" s="1">
        <v>20157</v>
      </c>
      <c r="H397" s="6">
        <v>44392</v>
      </c>
      <c r="I397" s="14">
        <v>118.47113594040968</v>
      </c>
      <c r="J397" s="13">
        <v>1800</v>
      </c>
    </row>
    <row r="398" spans="1:10" x14ac:dyDescent="0.3">
      <c r="A398" t="s">
        <v>14</v>
      </c>
      <c r="B398" s="1">
        <v>10</v>
      </c>
      <c r="C398" s="1">
        <v>8.6999999999999993</v>
      </c>
      <c r="D398" s="1">
        <v>34</v>
      </c>
      <c r="E398" s="1">
        <v>115275</v>
      </c>
      <c r="F398" s="3">
        <v>166700</v>
      </c>
      <c r="G398" s="1">
        <v>20157</v>
      </c>
      <c r="H398" s="6">
        <v>44392</v>
      </c>
      <c r="I398" s="14">
        <v>107.33240223463687</v>
      </c>
      <c r="J398" s="13">
        <v>1800</v>
      </c>
    </row>
    <row r="399" spans="1:10" x14ac:dyDescent="0.3">
      <c r="A399" t="s">
        <v>14</v>
      </c>
      <c r="B399" s="1">
        <v>10</v>
      </c>
      <c r="C399" s="1">
        <v>8.6999999999999993</v>
      </c>
      <c r="D399" s="1">
        <v>34</v>
      </c>
      <c r="E399" s="1">
        <v>138113</v>
      </c>
      <c r="F399" s="3">
        <v>162000</v>
      </c>
      <c r="G399" s="1">
        <v>20157</v>
      </c>
      <c r="H399" s="6">
        <v>44462</v>
      </c>
      <c r="I399" s="14">
        <v>128.59683426443203</v>
      </c>
      <c r="J399" s="13">
        <v>1800</v>
      </c>
    </row>
    <row r="400" spans="1:10" x14ac:dyDescent="0.3">
      <c r="A400" t="s">
        <v>14</v>
      </c>
      <c r="B400" s="1">
        <v>10</v>
      </c>
      <c r="C400" s="1">
        <v>8.6999999999999993</v>
      </c>
      <c r="D400" s="1">
        <v>34</v>
      </c>
      <c r="E400" s="1">
        <v>127238</v>
      </c>
      <c r="F400" s="3">
        <v>143300</v>
      </c>
      <c r="G400" s="1">
        <v>20157</v>
      </c>
      <c r="H400" s="6">
        <v>44462</v>
      </c>
      <c r="I400" s="14">
        <v>118.47113594040968</v>
      </c>
      <c r="J400" s="13">
        <v>1800</v>
      </c>
    </row>
    <row r="401" spans="1:10" x14ac:dyDescent="0.3">
      <c r="A401" t="s">
        <v>14</v>
      </c>
      <c r="B401" s="1">
        <v>10</v>
      </c>
      <c r="C401" s="1">
        <v>8.6999999999999993</v>
      </c>
      <c r="D401" s="1">
        <v>34</v>
      </c>
      <c r="E401" s="1">
        <v>126041</v>
      </c>
      <c r="F401" s="3">
        <v>171111</v>
      </c>
      <c r="G401" s="1">
        <v>20157</v>
      </c>
      <c r="H401" s="6">
        <v>44581</v>
      </c>
      <c r="I401" s="14">
        <v>117.35661080074487</v>
      </c>
      <c r="J401" s="13">
        <v>1800</v>
      </c>
    </row>
    <row r="402" spans="1:10" x14ac:dyDescent="0.3">
      <c r="A402" t="s">
        <v>14</v>
      </c>
      <c r="B402" s="1">
        <v>10</v>
      </c>
      <c r="C402" s="1">
        <v>8.6999999999999993</v>
      </c>
      <c r="D402" s="1">
        <v>34</v>
      </c>
      <c r="E402" s="1">
        <v>153720</v>
      </c>
      <c r="F402" s="11">
        <v>200800</v>
      </c>
      <c r="G402" s="1">
        <v>20157</v>
      </c>
      <c r="H402" s="6">
        <v>44854</v>
      </c>
      <c r="I402" s="14">
        <v>145</v>
      </c>
      <c r="J402" s="13">
        <v>1800</v>
      </c>
    </row>
    <row r="403" spans="1:10" x14ac:dyDescent="0.3">
      <c r="A403" t="s">
        <v>3</v>
      </c>
      <c r="B403" s="1">
        <v>205</v>
      </c>
      <c r="C403" s="1">
        <v>4.9000000000000004</v>
      </c>
      <c r="D403" s="1">
        <v>31</v>
      </c>
      <c r="E403" s="1">
        <v>69000</v>
      </c>
      <c r="F403" s="3">
        <v>125400</v>
      </c>
      <c r="G403" s="1">
        <v>20147</v>
      </c>
      <c r="H403" s="6">
        <v>44217</v>
      </c>
      <c r="I403" s="14">
        <v>56.557377049180324</v>
      </c>
      <c r="J403" s="13">
        <v>2600</v>
      </c>
    </row>
    <row r="404" spans="1:10" x14ac:dyDescent="0.3">
      <c r="A404" t="s">
        <v>3</v>
      </c>
      <c r="B404" s="1">
        <v>209</v>
      </c>
      <c r="C404" s="1">
        <v>4.9000000000000004</v>
      </c>
      <c r="D404" s="1">
        <v>31</v>
      </c>
      <c r="E404" s="1">
        <v>64000</v>
      </c>
      <c r="F404" s="3">
        <v>115150</v>
      </c>
      <c r="G404" s="1">
        <v>20147</v>
      </c>
      <c r="H404" s="6">
        <v>44217</v>
      </c>
      <c r="I404" s="14">
        <v>52.459016393442624</v>
      </c>
      <c r="J404" s="13">
        <v>2600</v>
      </c>
    </row>
    <row r="405" spans="1:10" x14ac:dyDescent="0.3">
      <c r="A405" t="s">
        <v>3</v>
      </c>
      <c r="B405" s="1">
        <v>209</v>
      </c>
      <c r="C405" s="1">
        <v>4.9000000000000004</v>
      </c>
      <c r="D405" s="1">
        <v>31</v>
      </c>
      <c r="E405" s="1">
        <v>65000</v>
      </c>
      <c r="F405" s="3">
        <v>137100</v>
      </c>
      <c r="G405" s="1">
        <v>20147</v>
      </c>
      <c r="H405" s="6">
        <v>44273</v>
      </c>
      <c r="I405" s="14">
        <v>53.278688524590166</v>
      </c>
      <c r="J405" s="13">
        <v>2600</v>
      </c>
    </row>
    <row r="406" spans="1:10" x14ac:dyDescent="0.3">
      <c r="A406" t="s">
        <v>3</v>
      </c>
      <c r="B406" s="1">
        <v>209</v>
      </c>
      <c r="C406" s="1">
        <v>4.9000000000000004</v>
      </c>
      <c r="D406" s="1">
        <v>31</v>
      </c>
      <c r="E406" s="1">
        <v>57000</v>
      </c>
      <c r="F406" s="3">
        <v>107000</v>
      </c>
      <c r="G406" s="1">
        <v>20147</v>
      </c>
      <c r="H406" s="6">
        <v>44301</v>
      </c>
      <c r="I406" s="14">
        <v>46.721311475409834</v>
      </c>
      <c r="J406" s="13">
        <v>2600</v>
      </c>
    </row>
    <row r="407" spans="1:10" x14ac:dyDescent="0.3">
      <c r="A407" t="s">
        <v>3</v>
      </c>
      <c r="B407" s="1">
        <v>209</v>
      </c>
      <c r="C407" s="1">
        <v>4.9000000000000004</v>
      </c>
      <c r="D407" s="1">
        <v>31</v>
      </c>
      <c r="E407" s="1">
        <v>64000</v>
      </c>
      <c r="F407" s="3">
        <v>131400</v>
      </c>
      <c r="G407" s="1">
        <v>20147</v>
      </c>
      <c r="H407" s="6">
        <v>44301</v>
      </c>
      <c r="I407" s="14">
        <v>52.459016393442624</v>
      </c>
      <c r="J407" s="13">
        <v>2600</v>
      </c>
    </row>
    <row r="408" spans="1:10" x14ac:dyDescent="0.3">
      <c r="A408" t="s">
        <v>3</v>
      </c>
      <c r="B408" s="1">
        <v>209</v>
      </c>
      <c r="C408" s="1">
        <v>4.9000000000000004</v>
      </c>
      <c r="D408" s="1">
        <v>31</v>
      </c>
      <c r="E408" s="1">
        <v>64000</v>
      </c>
      <c r="F408" s="3">
        <v>136000</v>
      </c>
      <c r="G408" s="1">
        <v>20147</v>
      </c>
      <c r="H408" s="6">
        <v>44336</v>
      </c>
      <c r="I408" s="14">
        <v>52.459016393442624</v>
      </c>
      <c r="J408" s="13">
        <v>2600</v>
      </c>
    </row>
    <row r="409" spans="1:10" x14ac:dyDescent="0.3">
      <c r="A409" t="s">
        <v>3</v>
      </c>
      <c r="B409" s="1">
        <v>209</v>
      </c>
      <c r="C409" s="1">
        <v>4.9000000000000004</v>
      </c>
      <c r="D409" s="1">
        <v>31</v>
      </c>
      <c r="E409" s="1">
        <v>65000</v>
      </c>
      <c r="F409" s="3">
        <v>125200</v>
      </c>
      <c r="G409" s="1">
        <v>20147</v>
      </c>
      <c r="H409" s="6">
        <v>44392</v>
      </c>
      <c r="I409" s="14">
        <v>53.278688524590166</v>
      </c>
      <c r="J409" s="13">
        <v>2600</v>
      </c>
    </row>
    <row r="410" spans="1:10" x14ac:dyDescent="0.3">
      <c r="A410" t="s">
        <v>3</v>
      </c>
      <c r="B410" s="1">
        <v>209</v>
      </c>
      <c r="C410" s="1">
        <v>4.9000000000000004</v>
      </c>
      <c r="D410" s="1">
        <v>31</v>
      </c>
      <c r="E410" s="1">
        <v>65000</v>
      </c>
      <c r="F410" s="3">
        <v>135000</v>
      </c>
      <c r="G410" s="1">
        <v>20147</v>
      </c>
      <c r="H410" s="6">
        <v>44518</v>
      </c>
      <c r="I410" s="14">
        <v>53.278688524590166</v>
      </c>
      <c r="J410" s="13">
        <v>2600</v>
      </c>
    </row>
    <row r="411" spans="1:10" x14ac:dyDescent="0.3">
      <c r="A411" t="s">
        <v>3</v>
      </c>
      <c r="B411" s="1">
        <v>209</v>
      </c>
      <c r="C411" s="1">
        <v>4.9000000000000004</v>
      </c>
      <c r="D411" s="1">
        <v>31</v>
      </c>
      <c r="E411" s="1">
        <v>82360</v>
      </c>
      <c r="F411" s="3">
        <v>152550</v>
      </c>
      <c r="G411" s="1">
        <v>20147</v>
      </c>
      <c r="H411" s="6">
        <v>44638</v>
      </c>
      <c r="I411" s="14">
        <v>67.508196721311478</v>
      </c>
      <c r="J411" s="13">
        <v>2600</v>
      </c>
    </row>
    <row r="412" spans="1:10" x14ac:dyDescent="0.3">
      <c r="A412" t="s">
        <v>3</v>
      </c>
      <c r="B412" s="1">
        <v>209</v>
      </c>
      <c r="C412" s="1">
        <v>4.9000000000000004</v>
      </c>
      <c r="D412" s="1">
        <v>31</v>
      </c>
      <c r="E412" s="1">
        <v>96280</v>
      </c>
      <c r="F412" s="3">
        <v>197300</v>
      </c>
      <c r="G412" s="1">
        <v>20147</v>
      </c>
      <c r="H412" s="6">
        <v>44665</v>
      </c>
      <c r="I412" s="14">
        <v>78.918032786885249</v>
      </c>
      <c r="J412" s="13">
        <v>2600</v>
      </c>
    </row>
    <row r="413" spans="1:10" x14ac:dyDescent="0.3">
      <c r="A413" t="s">
        <v>3</v>
      </c>
      <c r="B413" s="1">
        <v>209</v>
      </c>
      <c r="C413" s="1">
        <v>4.9000000000000004</v>
      </c>
      <c r="D413" s="1">
        <v>31</v>
      </c>
      <c r="E413" s="1">
        <v>71920</v>
      </c>
      <c r="F413" s="3">
        <v>136760</v>
      </c>
      <c r="G413" s="1">
        <v>20147</v>
      </c>
      <c r="H413" s="6">
        <v>44665</v>
      </c>
      <c r="I413" s="14">
        <v>58.950819672131146</v>
      </c>
      <c r="J413" s="13">
        <v>2600</v>
      </c>
    </row>
    <row r="414" spans="1:10" x14ac:dyDescent="0.3">
      <c r="A414" t="s">
        <v>286</v>
      </c>
      <c r="B414" s="1">
        <v>209</v>
      </c>
      <c r="C414" s="1">
        <v>4.9000000000000004</v>
      </c>
      <c r="D414" s="1">
        <v>31</v>
      </c>
      <c r="E414" s="1">
        <v>84480</v>
      </c>
      <c r="F414" s="11">
        <v>144109</v>
      </c>
      <c r="G414" s="1">
        <v>20147</v>
      </c>
      <c r="H414" s="6">
        <v>45092</v>
      </c>
      <c r="I414" s="14">
        <v>66</v>
      </c>
      <c r="J414" s="13">
        <v>2600</v>
      </c>
    </row>
    <row r="415" spans="1:10" x14ac:dyDescent="0.3">
      <c r="A415" t="s">
        <v>3</v>
      </c>
      <c r="B415" s="1">
        <v>209</v>
      </c>
      <c r="C415" s="1">
        <v>4.9000000000000004</v>
      </c>
      <c r="D415" s="1">
        <v>31</v>
      </c>
      <c r="E415" s="1">
        <v>62640</v>
      </c>
      <c r="F415" s="3">
        <v>132500</v>
      </c>
      <c r="G415" s="1">
        <v>20147</v>
      </c>
      <c r="H415" s="6">
        <v>44700</v>
      </c>
      <c r="I415" s="14">
        <v>54</v>
      </c>
      <c r="J415" s="13">
        <v>2600</v>
      </c>
    </row>
    <row r="416" spans="1:10" x14ac:dyDescent="0.3">
      <c r="A416" t="s">
        <v>3</v>
      </c>
      <c r="B416" s="1">
        <v>209</v>
      </c>
      <c r="C416" s="1">
        <v>4.9000000000000004</v>
      </c>
      <c r="D416" s="1">
        <v>31</v>
      </c>
      <c r="E416" s="1">
        <v>93960</v>
      </c>
      <c r="F416" s="3">
        <v>153500</v>
      </c>
      <c r="G416" s="1">
        <v>20147</v>
      </c>
      <c r="H416" s="6">
        <v>44700</v>
      </c>
      <c r="I416" s="14">
        <v>81</v>
      </c>
      <c r="J416" s="13">
        <v>2600</v>
      </c>
    </row>
    <row r="417" spans="1:10" x14ac:dyDescent="0.3">
      <c r="A417" t="s">
        <v>3</v>
      </c>
      <c r="B417" s="1">
        <v>205</v>
      </c>
      <c r="C417" s="1">
        <v>4.9000000000000004</v>
      </c>
      <c r="D417" s="1">
        <v>31</v>
      </c>
      <c r="E417" s="1">
        <v>73080</v>
      </c>
      <c r="F417" s="11">
        <v>142250</v>
      </c>
      <c r="G417" s="1">
        <v>20147</v>
      </c>
      <c r="H417" s="6">
        <v>44825</v>
      </c>
      <c r="I417" s="14">
        <v>59</v>
      </c>
      <c r="J417" s="13">
        <v>2600</v>
      </c>
    </row>
    <row r="418" spans="1:10" x14ac:dyDescent="0.3">
      <c r="A418" t="s">
        <v>3</v>
      </c>
      <c r="B418" s="1">
        <v>205</v>
      </c>
      <c r="C418" s="1">
        <v>4.9000000000000004</v>
      </c>
      <c r="D418" s="1">
        <v>31</v>
      </c>
      <c r="E418" s="1">
        <v>89320</v>
      </c>
      <c r="F418" s="11">
        <v>188000</v>
      </c>
      <c r="G418" s="1">
        <v>20147</v>
      </c>
      <c r="H418" s="6">
        <v>44854</v>
      </c>
      <c r="I418" s="14">
        <v>75</v>
      </c>
      <c r="J418" s="13">
        <v>2600</v>
      </c>
    </row>
    <row r="419" spans="1:10" x14ac:dyDescent="0.3">
      <c r="A419" t="s">
        <v>3</v>
      </c>
      <c r="B419" s="1">
        <v>209</v>
      </c>
      <c r="C419" s="1">
        <v>4.9000000000000004</v>
      </c>
      <c r="D419" s="1">
        <v>31</v>
      </c>
      <c r="E419" s="1">
        <v>74240</v>
      </c>
      <c r="F419" s="11">
        <v>125550</v>
      </c>
      <c r="G419" s="1">
        <v>20147</v>
      </c>
      <c r="H419" s="6">
        <v>44854</v>
      </c>
      <c r="I419" s="14">
        <v>60</v>
      </c>
      <c r="J419" s="13">
        <v>2600</v>
      </c>
    </row>
    <row r="420" spans="1:10" x14ac:dyDescent="0.3">
      <c r="A420" t="s">
        <v>178</v>
      </c>
      <c r="B420" s="1">
        <v>56</v>
      </c>
      <c r="C420" s="1">
        <v>7.5</v>
      </c>
      <c r="D420" s="1">
        <v>26</v>
      </c>
      <c r="E420" s="1">
        <v>131750</v>
      </c>
      <c r="F420" s="11">
        <v>258000</v>
      </c>
      <c r="G420" s="1">
        <v>20152</v>
      </c>
      <c r="H420" s="6">
        <v>44727</v>
      </c>
      <c r="I420" s="14">
        <v>100</v>
      </c>
      <c r="J420" s="13">
        <v>1800</v>
      </c>
    </row>
    <row r="421" spans="1:10" x14ac:dyDescent="0.3">
      <c r="A421" t="s">
        <v>178</v>
      </c>
      <c r="B421" s="1">
        <v>56</v>
      </c>
      <c r="C421" s="1">
        <v>7.5</v>
      </c>
      <c r="D421" s="1">
        <v>26</v>
      </c>
      <c r="E421" s="1">
        <v>166550</v>
      </c>
      <c r="F421" s="11">
        <v>213024</v>
      </c>
      <c r="G421" s="1">
        <v>20152</v>
      </c>
      <c r="H421" s="6">
        <v>44825</v>
      </c>
      <c r="I421" s="14">
        <v>120</v>
      </c>
      <c r="J421" s="13">
        <v>1800</v>
      </c>
    </row>
    <row r="422" spans="1:10" x14ac:dyDescent="0.3">
      <c r="A422" t="s">
        <v>178</v>
      </c>
      <c r="B422" s="1">
        <v>40</v>
      </c>
      <c r="C422" s="1">
        <v>7.5</v>
      </c>
      <c r="D422" s="1">
        <v>26</v>
      </c>
      <c r="E422" s="1">
        <v>192133</v>
      </c>
      <c r="F422" s="11">
        <v>300000</v>
      </c>
      <c r="G422" s="1">
        <v>20152</v>
      </c>
      <c r="H422" s="6">
        <v>44941</v>
      </c>
      <c r="I422" s="14">
        <v>139</v>
      </c>
      <c r="J422" s="13">
        <v>1800</v>
      </c>
    </row>
    <row r="423" spans="1:10" x14ac:dyDescent="0.3">
      <c r="A423" t="s">
        <v>202</v>
      </c>
      <c r="B423" s="1">
        <v>22</v>
      </c>
      <c r="C423" s="1">
        <v>7.5</v>
      </c>
      <c r="D423" s="1">
        <v>26</v>
      </c>
      <c r="E423" s="1">
        <v>169958</v>
      </c>
      <c r="F423" s="11">
        <v>299888</v>
      </c>
      <c r="G423" s="1">
        <v>20152</v>
      </c>
      <c r="H423" s="6">
        <v>44854</v>
      </c>
      <c r="I423" s="14">
        <v>123</v>
      </c>
      <c r="J423" s="13">
        <v>1800</v>
      </c>
    </row>
    <row r="424" spans="1:10" x14ac:dyDescent="0.3">
      <c r="A424" t="s">
        <v>45</v>
      </c>
      <c r="B424" s="1">
        <v>111</v>
      </c>
      <c r="C424" s="1">
        <v>5.3</v>
      </c>
      <c r="D424" s="1">
        <v>26</v>
      </c>
      <c r="E424" s="1">
        <v>69600</v>
      </c>
      <c r="F424" s="3">
        <v>107000</v>
      </c>
      <c r="G424" s="1">
        <v>20155</v>
      </c>
      <c r="H424" s="6">
        <v>44364</v>
      </c>
      <c r="I424" s="14">
        <v>57.049180327868854</v>
      </c>
      <c r="J424" s="13">
        <v>2400</v>
      </c>
    </row>
    <row r="425" spans="1:10" x14ac:dyDescent="0.3">
      <c r="A425" t="s">
        <v>45</v>
      </c>
      <c r="B425" s="1">
        <v>111</v>
      </c>
      <c r="C425" s="1">
        <v>5.3</v>
      </c>
      <c r="D425" s="1">
        <v>26</v>
      </c>
      <c r="E425" s="1">
        <v>66000</v>
      </c>
      <c r="F425" s="3">
        <v>110000</v>
      </c>
      <c r="G425" s="1">
        <v>20155</v>
      </c>
      <c r="H425" s="6">
        <v>44518</v>
      </c>
      <c r="I425" s="14">
        <v>54.098360655737707</v>
      </c>
      <c r="J425" s="13">
        <v>2400</v>
      </c>
    </row>
    <row r="426" spans="1:10" x14ac:dyDescent="0.3">
      <c r="A426" t="s">
        <v>45</v>
      </c>
      <c r="B426" s="1">
        <v>117</v>
      </c>
      <c r="C426" s="1">
        <v>5.3</v>
      </c>
      <c r="D426" s="1">
        <v>26</v>
      </c>
      <c r="E426" s="1">
        <v>115600</v>
      </c>
      <c r="F426" s="11">
        <v>188888</v>
      </c>
      <c r="G426" s="1">
        <v>20155</v>
      </c>
      <c r="H426" s="6">
        <v>45092</v>
      </c>
      <c r="I426" s="14">
        <v>80</v>
      </c>
      <c r="J426" s="13">
        <v>2400</v>
      </c>
    </row>
    <row r="427" spans="1:10" x14ac:dyDescent="0.3">
      <c r="A427" t="s">
        <v>45</v>
      </c>
      <c r="B427" s="1">
        <v>111</v>
      </c>
      <c r="C427" s="1">
        <v>5.3</v>
      </c>
      <c r="D427" s="1">
        <v>26</v>
      </c>
      <c r="E427" s="1">
        <v>90280</v>
      </c>
      <c r="F427" s="3">
        <v>183000</v>
      </c>
      <c r="G427" s="1">
        <v>20155</v>
      </c>
      <c r="H427" s="6">
        <v>44665</v>
      </c>
      <c r="I427" s="14">
        <v>74</v>
      </c>
      <c r="J427" s="13">
        <v>2400</v>
      </c>
    </row>
    <row r="428" spans="1:10" x14ac:dyDescent="0.3">
      <c r="A428" t="s">
        <v>45</v>
      </c>
      <c r="B428" s="1">
        <v>111</v>
      </c>
      <c r="C428" s="1">
        <v>5.3</v>
      </c>
      <c r="D428" s="1">
        <v>26</v>
      </c>
      <c r="E428" s="1">
        <v>86620</v>
      </c>
      <c r="F428" s="11">
        <v>187000</v>
      </c>
      <c r="G428" s="1">
        <v>20155</v>
      </c>
      <c r="H428" s="6">
        <v>44756</v>
      </c>
      <c r="I428" s="15">
        <v>72</v>
      </c>
      <c r="J428" s="13">
        <v>2400</v>
      </c>
    </row>
    <row r="429" spans="1:10" x14ac:dyDescent="0.3">
      <c r="A429" t="s">
        <v>96</v>
      </c>
      <c r="B429" s="1">
        <v>22</v>
      </c>
      <c r="C429" s="1">
        <v>7.2</v>
      </c>
      <c r="D429" s="1">
        <v>40</v>
      </c>
      <c r="E429" s="1">
        <v>125628</v>
      </c>
      <c r="F429" s="3">
        <v>230800</v>
      </c>
      <c r="G429" s="1">
        <v>20153</v>
      </c>
      <c r="H429" s="6">
        <v>44490</v>
      </c>
      <c r="I429" s="14">
        <v>102.97377049180328</v>
      </c>
      <c r="J429" s="13">
        <v>2600</v>
      </c>
    </row>
    <row r="430" spans="1:10" x14ac:dyDescent="0.3">
      <c r="A430" t="s">
        <v>96</v>
      </c>
      <c r="B430" s="1">
        <v>22</v>
      </c>
      <c r="C430" s="1">
        <v>7.2</v>
      </c>
      <c r="D430" s="1">
        <v>40</v>
      </c>
      <c r="E430" s="1">
        <v>117914</v>
      </c>
      <c r="F430" s="3">
        <v>185000</v>
      </c>
      <c r="G430" s="1">
        <v>20153</v>
      </c>
      <c r="H430" s="6">
        <v>44581</v>
      </c>
      <c r="I430" s="14">
        <v>96.650819672131149</v>
      </c>
      <c r="J430" s="13">
        <v>2600</v>
      </c>
    </row>
    <row r="431" spans="1:10" x14ac:dyDescent="0.3">
      <c r="A431" t="s">
        <v>96</v>
      </c>
      <c r="B431" s="1">
        <v>22</v>
      </c>
      <c r="C431" s="1">
        <v>7.2</v>
      </c>
      <c r="D431" s="1">
        <v>40</v>
      </c>
      <c r="E431" s="1">
        <v>155382</v>
      </c>
      <c r="F431" s="3">
        <v>180000</v>
      </c>
      <c r="G431" s="1">
        <v>20153</v>
      </c>
      <c r="H431" s="6">
        <v>44581</v>
      </c>
      <c r="I431" s="14">
        <v>127.36229508196722</v>
      </c>
      <c r="J431" s="13">
        <v>2600</v>
      </c>
    </row>
    <row r="432" spans="1:10" x14ac:dyDescent="0.3">
      <c r="A432" t="s">
        <v>96</v>
      </c>
      <c r="B432" s="1">
        <v>22</v>
      </c>
      <c r="C432" s="1">
        <v>7.2</v>
      </c>
      <c r="D432" s="1">
        <v>40</v>
      </c>
      <c r="E432" s="1">
        <v>154318</v>
      </c>
      <c r="F432" s="3">
        <v>197911</v>
      </c>
      <c r="G432" s="1">
        <v>20153</v>
      </c>
      <c r="H432" s="6">
        <v>44610</v>
      </c>
      <c r="I432" s="14">
        <v>126.49016393442623</v>
      </c>
      <c r="J432" s="13">
        <v>2600</v>
      </c>
    </row>
    <row r="433" spans="1:10" x14ac:dyDescent="0.3">
      <c r="A433" t="s">
        <v>96</v>
      </c>
      <c r="B433" s="1">
        <v>22</v>
      </c>
      <c r="C433" s="1">
        <v>7.2</v>
      </c>
      <c r="D433" s="1">
        <v>40</v>
      </c>
      <c r="E433" s="1">
        <v>131936</v>
      </c>
      <c r="F433" s="3">
        <v>154000</v>
      </c>
      <c r="G433" s="1">
        <v>20153</v>
      </c>
      <c r="H433" s="6">
        <v>44610</v>
      </c>
      <c r="I433" s="14">
        <v>108.14426229508197</v>
      </c>
      <c r="J433" s="13">
        <v>2600</v>
      </c>
    </row>
    <row r="434" spans="1:10" x14ac:dyDescent="0.3">
      <c r="A434" t="s">
        <v>96</v>
      </c>
      <c r="B434" s="1">
        <v>22</v>
      </c>
      <c r="C434" s="1">
        <v>7.2</v>
      </c>
      <c r="D434" s="1">
        <v>40</v>
      </c>
      <c r="E434" s="1">
        <v>175864</v>
      </c>
      <c r="F434" s="3">
        <v>235000</v>
      </c>
      <c r="G434" s="1">
        <v>20153</v>
      </c>
      <c r="H434" s="6">
        <v>44638</v>
      </c>
      <c r="I434" s="14">
        <v>144.15081967213115</v>
      </c>
      <c r="J434" s="13">
        <v>2600</v>
      </c>
    </row>
    <row r="435" spans="1:10" x14ac:dyDescent="0.3">
      <c r="A435" t="s">
        <v>96</v>
      </c>
      <c r="B435" s="1">
        <v>22</v>
      </c>
      <c r="C435" s="1">
        <v>7.2</v>
      </c>
      <c r="D435" s="1">
        <v>40</v>
      </c>
      <c r="E435" s="1">
        <v>127566</v>
      </c>
      <c r="F435" s="11">
        <v>203100</v>
      </c>
      <c r="G435" s="1">
        <v>20153</v>
      </c>
      <c r="H435" s="6">
        <v>44700</v>
      </c>
      <c r="I435" s="14">
        <v>102</v>
      </c>
      <c r="J435" s="13">
        <v>2600</v>
      </c>
    </row>
    <row r="436" spans="1:10" x14ac:dyDescent="0.3">
      <c r="A436" t="s">
        <v>96</v>
      </c>
      <c r="B436" s="1">
        <v>22</v>
      </c>
      <c r="C436" s="1">
        <v>7.2</v>
      </c>
      <c r="D436" s="1">
        <v>40</v>
      </c>
      <c r="E436" s="1">
        <v>131936</v>
      </c>
      <c r="F436" s="11">
        <v>175000</v>
      </c>
      <c r="G436" s="1">
        <v>20153</v>
      </c>
      <c r="H436" s="6">
        <v>44700</v>
      </c>
      <c r="I436" s="14">
        <v>112</v>
      </c>
      <c r="J436" s="13">
        <v>2600</v>
      </c>
    </row>
    <row r="437" spans="1:10" x14ac:dyDescent="0.3">
      <c r="A437" t="s">
        <v>136</v>
      </c>
      <c r="B437" s="1">
        <v>7</v>
      </c>
      <c r="C437" s="1">
        <v>4.7</v>
      </c>
      <c r="D437" s="1">
        <v>25</v>
      </c>
      <c r="E437" s="1">
        <v>89700</v>
      </c>
      <c r="F437" s="3">
        <v>182889</v>
      </c>
      <c r="G437" s="1">
        <v>20141</v>
      </c>
      <c r="H437" s="6">
        <v>44700</v>
      </c>
      <c r="I437" s="14">
        <v>69</v>
      </c>
      <c r="J437" s="13">
        <v>1800</v>
      </c>
    </row>
    <row r="438" spans="1:10" x14ac:dyDescent="0.3">
      <c r="A438" t="s">
        <v>136</v>
      </c>
      <c r="B438" s="1">
        <v>7</v>
      </c>
      <c r="C438" s="1">
        <v>4.7</v>
      </c>
      <c r="D438" s="1">
        <v>25</v>
      </c>
      <c r="E438" s="1">
        <v>91000</v>
      </c>
      <c r="F438" s="3">
        <v>171889</v>
      </c>
      <c r="G438" s="1">
        <v>20141</v>
      </c>
      <c r="H438" s="6">
        <v>44700</v>
      </c>
      <c r="I438" s="14">
        <v>70</v>
      </c>
      <c r="J438" s="13">
        <v>1800</v>
      </c>
    </row>
    <row r="439" spans="1:10" x14ac:dyDescent="0.3">
      <c r="A439" t="s">
        <v>181</v>
      </c>
      <c r="B439" s="1">
        <v>24</v>
      </c>
      <c r="C439" s="1">
        <v>7.4</v>
      </c>
      <c r="D439" s="1">
        <v>34</v>
      </c>
      <c r="E439" s="1">
        <v>128800</v>
      </c>
      <c r="F439" s="11">
        <v>232880</v>
      </c>
      <c r="G439" s="1">
        <v>20142</v>
      </c>
      <c r="H439" s="6">
        <v>44880</v>
      </c>
      <c r="I439" s="14">
        <v>115</v>
      </c>
      <c r="J439" s="13">
        <v>2750</v>
      </c>
    </row>
    <row r="440" spans="1:10" x14ac:dyDescent="0.3">
      <c r="A440" t="s">
        <v>181</v>
      </c>
      <c r="B440" s="1">
        <v>38</v>
      </c>
      <c r="C440" s="1">
        <v>7.4</v>
      </c>
      <c r="D440" s="1">
        <v>34</v>
      </c>
      <c r="E440" s="1">
        <v>105180</v>
      </c>
      <c r="F440" s="11">
        <v>185000</v>
      </c>
      <c r="G440" s="1">
        <v>20142</v>
      </c>
      <c r="H440" s="6">
        <v>44941</v>
      </c>
      <c r="I440" s="14">
        <v>89</v>
      </c>
      <c r="J440" s="13">
        <v>2750</v>
      </c>
    </row>
    <row r="441" spans="1:10" x14ac:dyDescent="0.3">
      <c r="A441" t="s">
        <v>38</v>
      </c>
      <c r="B441" s="1">
        <v>93</v>
      </c>
      <c r="C441" s="1">
        <v>8</v>
      </c>
      <c r="D441" s="1">
        <v>33</v>
      </c>
      <c r="E441" s="1">
        <v>96075</v>
      </c>
      <c r="F441" s="3">
        <v>142560</v>
      </c>
      <c r="G441" s="1">
        <v>20161</v>
      </c>
      <c r="H441" s="6">
        <v>44245</v>
      </c>
      <c r="I441" s="14">
        <v>85.4</v>
      </c>
      <c r="J441" s="13">
        <v>2100</v>
      </c>
    </row>
    <row r="442" spans="1:10" x14ac:dyDescent="0.3">
      <c r="A442" t="s">
        <v>38</v>
      </c>
      <c r="B442" s="1">
        <v>115</v>
      </c>
      <c r="C442" s="1">
        <v>8</v>
      </c>
      <c r="D442" s="1">
        <v>33</v>
      </c>
      <c r="E442" s="1">
        <v>77775</v>
      </c>
      <c r="F442" s="3">
        <v>125000</v>
      </c>
      <c r="G442" s="1">
        <v>20161</v>
      </c>
      <c r="H442" s="6">
        <v>44273</v>
      </c>
      <c r="I442" s="14">
        <v>69.13333333333334</v>
      </c>
      <c r="J442" s="13">
        <v>2100</v>
      </c>
    </row>
    <row r="443" spans="1:10" x14ac:dyDescent="0.3">
      <c r="A443" t="s">
        <v>38</v>
      </c>
      <c r="B443" s="1">
        <v>115</v>
      </c>
      <c r="C443" s="1">
        <v>8</v>
      </c>
      <c r="D443" s="1">
        <v>33</v>
      </c>
      <c r="E443" s="1">
        <v>101794</v>
      </c>
      <c r="F443" s="3">
        <v>155100</v>
      </c>
      <c r="G443" s="1">
        <v>20161</v>
      </c>
      <c r="H443" s="6">
        <v>44273</v>
      </c>
      <c r="I443" s="14">
        <v>90.483555555555554</v>
      </c>
      <c r="J443" s="13">
        <v>2100</v>
      </c>
    </row>
    <row r="444" spans="1:10" x14ac:dyDescent="0.3">
      <c r="A444" t="s">
        <v>38</v>
      </c>
      <c r="B444" s="1">
        <v>111</v>
      </c>
      <c r="C444" s="1">
        <v>8</v>
      </c>
      <c r="D444" s="1">
        <v>39</v>
      </c>
      <c r="E444" s="1">
        <v>99506</v>
      </c>
      <c r="F444" s="3">
        <v>147000</v>
      </c>
      <c r="G444" s="1">
        <v>20161</v>
      </c>
      <c r="H444" s="6">
        <v>44301</v>
      </c>
      <c r="I444" s="14">
        <v>88.449777777777783</v>
      </c>
      <c r="J444" s="13">
        <v>2100</v>
      </c>
    </row>
    <row r="445" spans="1:10" x14ac:dyDescent="0.3">
      <c r="A445" t="s">
        <v>38</v>
      </c>
      <c r="B445" s="1">
        <v>111</v>
      </c>
      <c r="C445" s="1">
        <v>8</v>
      </c>
      <c r="D445" s="1">
        <v>39</v>
      </c>
      <c r="E445" s="1">
        <v>98363</v>
      </c>
      <c r="F445" s="3">
        <v>153999</v>
      </c>
      <c r="G445" s="1">
        <v>20161</v>
      </c>
      <c r="H445" s="6">
        <v>44301</v>
      </c>
      <c r="I445" s="14">
        <v>87.433777777777777</v>
      </c>
      <c r="J445" s="13">
        <v>2100</v>
      </c>
    </row>
    <row r="446" spans="1:10" x14ac:dyDescent="0.3">
      <c r="A446" t="s">
        <v>38</v>
      </c>
      <c r="B446" s="1">
        <v>111</v>
      </c>
      <c r="C446" s="1">
        <v>8</v>
      </c>
      <c r="D446" s="1">
        <v>39</v>
      </c>
      <c r="E446" s="1">
        <v>99506</v>
      </c>
      <c r="F446" s="3">
        <v>155100</v>
      </c>
      <c r="G446" s="1">
        <v>20161</v>
      </c>
      <c r="H446" s="6">
        <v>44336</v>
      </c>
      <c r="I446" s="14">
        <v>88.449777777777783</v>
      </c>
      <c r="J446" s="13">
        <v>2100</v>
      </c>
    </row>
    <row r="447" spans="1:10" x14ac:dyDescent="0.3">
      <c r="A447" t="s">
        <v>38</v>
      </c>
      <c r="B447" s="1">
        <v>111</v>
      </c>
      <c r="C447" s="1">
        <v>8</v>
      </c>
      <c r="D447" s="1">
        <v>39</v>
      </c>
      <c r="E447" s="1">
        <v>99506</v>
      </c>
      <c r="F447" s="3">
        <v>161110</v>
      </c>
      <c r="G447" s="1">
        <v>20161</v>
      </c>
      <c r="H447" s="6">
        <v>44336</v>
      </c>
      <c r="I447" s="14">
        <v>88.449777777777783</v>
      </c>
      <c r="J447" s="13">
        <v>2100</v>
      </c>
    </row>
    <row r="448" spans="1:10" x14ac:dyDescent="0.3">
      <c r="A448" t="s">
        <v>38</v>
      </c>
      <c r="B448" s="1">
        <v>111</v>
      </c>
      <c r="C448" s="1">
        <v>8</v>
      </c>
      <c r="D448" s="1">
        <v>39</v>
      </c>
      <c r="E448" s="1">
        <v>77625</v>
      </c>
      <c r="F448" s="3">
        <v>125100</v>
      </c>
      <c r="G448" s="1">
        <v>20161</v>
      </c>
      <c r="H448" s="6">
        <v>44364</v>
      </c>
      <c r="I448" s="14">
        <v>69</v>
      </c>
      <c r="J448" s="13">
        <v>2100</v>
      </c>
    </row>
    <row r="449" spans="1:10" x14ac:dyDescent="0.3">
      <c r="A449" t="s">
        <v>38</v>
      </c>
      <c r="B449" s="1">
        <v>111</v>
      </c>
      <c r="C449" s="1">
        <v>8</v>
      </c>
      <c r="D449" s="1">
        <v>39</v>
      </c>
      <c r="E449" s="1">
        <v>81664</v>
      </c>
      <c r="F449" s="3">
        <v>160666</v>
      </c>
      <c r="G449" s="1">
        <v>20161</v>
      </c>
      <c r="H449" s="6">
        <v>44392</v>
      </c>
      <c r="I449" s="14">
        <v>72.590222222222224</v>
      </c>
      <c r="J449" s="13">
        <v>2100</v>
      </c>
    </row>
    <row r="450" spans="1:10" x14ac:dyDescent="0.3">
      <c r="A450" t="s">
        <v>38</v>
      </c>
      <c r="B450" s="1">
        <v>111</v>
      </c>
      <c r="C450" s="1">
        <v>8</v>
      </c>
      <c r="D450" s="1">
        <v>39</v>
      </c>
      <c r="E450" s="1">
        <v>74973</v>
      </c>
      <c r="F450" s="3">
        <v>130075</v>
      </c>
      <c r="G450" s="1">
        <v>20161</v>
      </c>
      <c r="H450" s="6">
        <v>44581</v>
      </c>
      <c r="I450" s="14">
        <v>66.64266666666667</v>
      </c>
      <c r="J450" s="13">
        <v>2100</v>
      </c>
    </row>
    <row r="451" spans="1:10" x14ac:dyDescent="0.3">
      <c r="A451" t="s">
        <v>38</v>
      </c>
      <c r="B451" s="1">
        <v>111</v>
      </c>
      <c r="C451" s="1">
        <v>8</v>
      </c>
      <c r="D451" s="1">
        <v>39</v>
      </c>
      <c r="E451" s="1">
        <v>114750</v>
      </c>
      <c r="F451" s="11">
        <v>190000</v>
      </c>
      <c r="G451" s="1">
        <v>20161</v>
      </c>
      <c r="H451" s="6">
        <v>44700</v>
      </c>
      <c r="I451" s="14">
        <v>102</v>
      </c>
      <c r="J451" s="13">
        <v>2100</v>
      </c>
    </row>
    <row r="452" spans="1:10" x14ac:dyDescent="0.3">
      <c r="A452" t="s">
        <v>38</v>
      </c>
      <c r="B452" s="1">
        <v>111</v>
      </c>
      <c r="C452" s="1">
        <v>8</v>
      </c>
      <c r="D452" s="1">
        <v>39</v>
      </c>
      <c r="E452" s="1">
        <v>34875</v>
      </c>
      <c r="F452" s="11">
        <v>65800</v>
      </c>
      <c r="G452" s="1">
        <v>20161</v>
      </c>
      <c r="H452" s="6">
        <v>44700</v>
      </c>
      <c r="I452" s="14">
        <v>31</v>
      </c>
      <c r="J452" s="13">
        <v>2100</v>
      </c>
    </row>
    <row r="453" spans="1:10" x14ac:dyDescent="0.3">
      <c r="A453" t="s">
        <v>38</v>
      </c>
      <c r="B453" s="1">
        <v>93</v>
      </c>
      <c r="C453" s="1">
        <v>8</v>
      </c>
      <c r="D453" s="1">
        <v>39</v>
      </c>
      <c r="E453" s="1">
        <v>104400</v>
      </c>
      <c r="F453" s="11">
        <v>160000</v>
      </c>
      <c r="G453" s="1">
        <v>20161</v>
      </c>
      <c r="H453" s="6">
        <v>44825</v>
      </c>
      <c r="I453" s="14">
        <v>95</v>
      </c>
      <c r="J453" s="13">
        <v>2100</v>
      </c>
    </row>
    <row r="454" spans="1:10" x14ac:dyDescent="0.3">
      <c r="A454" t="s">
        <v>38</v>
      </c>
      <c r="B454" s="1">
        <v>91</v>
      </c>
      <c r="C454" s="1">
        <v>8</v>
      </c>
      <c r="D454" s="1">
        <v>39</v>
      </c>
      <c r="E454" s="1">
        <v>103200</v>
      </c>
      <c r="F454" s="11">
        <v>172650</v>
      </c>
      <c r="G454" s="1">
        <v>20161</v>
      </c>
      <c r="H454" s="6">
        <v>44825</v>
      </c>
      <c r="I454" s="14">
        <v>95</v>
      </c>
      <c r="J454" s="13">
        <v>2100</v>
      </c>
    </row>
    <row r="455" spans="1:10" x14ac:dyDescent="0.3">
      <c r="A455" t="s">
        <v>38</v>
      </c>
      <c r="B455" s="1">
        <v>91</v>
      </c>
      <c r="C455" s="1">
        <v>8</v>
      </c>
      <c r="D455" s="1">
        <v>39</v>
      </c>
      <c r="E455" s="1">
        <v>81600</v>
      </c>
      <c r="F455" s="11">
        <v>150000</v>
      </c>
      <c r="G455" s="1">
        <v>20161</v>
      </c>
      <c r="H455" s="6">
        <v>44825</v>
      </c>
      <c r="I455" s="14">
        <v>73</v>
      </c>
      <c r="J455" s="13">
        <v>2100</v>
      </c>
    </row>
    <row r="456" spans="1:10" x14ac:dyDescent="0.3">
      <c r="A456" t="s">
        <v>38</v>
      </c>
      <c r="B456" s="1">
        <v>113</v>
      </c>
      <c r="C456" s="1">
        <v>8</v>
      </c>
      <c r="D456" s="1">
        <v>39</v>
      </c>
      <c r="E456" s="1">
        <v>107880</v>
      </c>
      <c r="F456" s="11">
        <v>166000</v>
      </c>
      <c r="G456" s="1">
        <v>20161</v>
      </c>
      <c r="H456" s="6">
        <v>44854</v>
      </c>
      <c r="I456" s="14">
        <v>95</v>
      </c>
      <c r="J456" s="13">
        <v>2100</v>
      </c>
    </row>
    <row r="457" spans="1:10" x14ac:dyDescent="0.3">
      <c r="A457" t="s">
        <v>38</v>
      </c>
      <c r="B457" s="1">
        <v>107</v>
      </c>
      <c r="C457" s="1">
        <v>8</v>
      </c>
      <c r="D457" s="1">
        <v>39</v>
      </c>
      <c r="E457" s="1">
        <v>102920</v>
      </c>
      <c r="F457" s="11">
        <v>176998</v>
      </c>
      <c r="G457" s="1">
        <v>20161</v>
      </c>
      <c r="H457" s="6">
        <v>44854</v>
      </c>
      <c r="I457" s="14">
        <v>90</v>
      </c>
      <c r="J457" s="13">
        <v>2100</v>
      </c>
    </row>
    <row r="458" spans="1:10" x14ac:dyDescent="0.3">
      <c r="A458" t="s">
        <v>38</v>
      </c>
      <c r="B458" s="1">
        <v>109</v>
      </c>
      <c r="C458" s="1">
        <v>8</v>
      </c>
      <c r="D458" s="1">
        <v>33</v>
      </c>
      <c r="E458" s="1">
        <v>107880</v>
      </c>
      <c r="F458" s="11">
        <v>166000</v>
      </c>
      <c r="G458" s="1">
        <v>20161</v>
      </c>
      <c r="H458" s="6">
        <v>44880</v>
      </c>
      <c r="I458" s="14">
        <v>87</v>
      </c>
      <c r="J458" s="13">
        <v>2100</v>
      </c>
    </row>
    <row r="459" spans="1:10" x14ac:dyDescent="0.3">
      <c r="A459" t="s">
        <v>38</v>
      </c>
      <c r="B459" s="1">
        <v>115</v>
      </c>
      <c r="C459" s="1">
        <v>8</v>
      </c>
      <c r="D459" s="1">
        <v>33</v>
      </c>
      <c r="E459" s="1">
        <v>107880</v>
      </c>
      <c r="F459" s="11">
        <v>185200</v>
      </c>
      <c r="G459" s="1">
        <v>20161</v>
      </c>
      <c r="H459" s="6">
        <v>44880</v>
      </c>
      <c r="I459" s="14">
        <v>87</v>
      </c>
      <c r="J459" s="13">
        <v>2100</v>
      </c>
    </row>
    <row r="460" spans="1:10" x14ac:dyDescent="0.3">
      <c r="A460" t="s">
        <v>50</v>
      </c>
      <c r="B460" s="1">
        <v>5</v>
      </c>
      <c r="C460" s="1">
        <v>8</v>
      </c>
      <c r="D460" s="1">
        <v>28</v>
      </c>
      <c r="E460" s="1">
        <v>107120</v>
      </c>
      <c r="F460" s="3">
        <v>225000</v>
      </c>
      <c r="G460" s="1">
        <v>20153</v>
      </c>
      <c r="H460" s="6">
        <v>44364</v>
      </c>
      <c r="I460" s="14">
        <v>87.803278688524586</v>
      </c>
      <c r="J460" s="13">
        <v>2600</v>
      </c>
    </row>
    <row r="461" spans="1:10" x14ac:dyDescent="0.3">
      <c r="A461" t="s">
        <v>43</v>
      </c>
      <c r="B461" s="1">
        <v>5</v>
      </c>
      <c r="C461" s="1">
        <v>10</v>
      </c>
      <c r="D461" s="1">
        <v>26</v>
      </c>
      <c r="E461" s="1">
        <v>100100</v>
      </c>
      <c r="F461" s="3">
        <v>168000</v>
      </c>
      <c r="G461" s="1">
        <v>20151</v>
      </c>
      <c r="H461" s="6">
        <v>44336</v>
      </c>
      <c r="I461" s="14">
        <v>76.295731707317074</v>
      </c>
      <c r="J461" s="13">
        <v>2000</v>
      </c>
    </row>
    <row r="462" spans="1:10" x14ac:dyDescent="0.3">
      <c r="A462" t="s">
        <v>106</v>
      </c>
      <c r="B462" s="1">
        <v>6</v>
      </c>
      <c r="C462" s="1">
        <v>6.1</v>
      </c>
      <c r="D462" s="1">
        <v>23</v>
      </c>
      <c r="E462" s="1">
        <v>81920</v>
      </c>
      <c r="F462" s="3">
        <v>131500</v>
      </c>
      <c r="G462" s="1">
        <v>20132</v>
      </c>
      <c r="H462" s="6">
        <v>44638</v>
      </c>
      <c r="I462" s="14">
        <v>75.294117647058826</v>
      </c>
      <c r="J462" s="13">
        <v>2500</v>
      </c>
    </row>
    <row r="463" spans="1:10" x14ac:dyDescent="0.3">
      <c r="A463" t="s">
        <v>106</v>
      </c>
      <c r="B463" s="1">
        <v>6</v>
      </c>
      <c r="C463" s="1">
        <v>6.1</v>
      </c>
      <c r="D463" s="1">
        <v>23</v>
      </c>
      <c r="E463" s="1">
        <v>76800</v>
      </c>
      <c r="F463" s="3">
        <v>105595</v>
      </c>
      <c r="G463" s="1">
        <v>20132</v>
      </c>
      <c r="H463" s="6">
        <v>44665</v>
      </c>
      <c r="I463" s="14">
        <v>70.588235294117652</v>
      </c>
      <c r="J463" s="13">
        <v>2500</v>
      </c>
    </row>
    <row r="464" spans="1:10" x14ac:dyDescent="0.3">
      <c r="A464" t="s">
        <v>115</v>
      </c>
      <c r="B464" s="1">
        <v>30</v>
      </c>
      <c r="C464" s="1">
        <v>3.4</v>
      </c>
      <c r="D464" s="1">
        <v>26</v>
      </c>
      <c r="E464" s="1">
        <v>185398</v>
      </c>
      <c r="F464" s="3">
        <v>415000</v>
      </c>
      <c r="G464" s="1">
        <v>20133</v>
      </c>
      <c r="H464" s="6">
        <v>44665</v>
      </c>
      <c r="I464" s="14">
        <v>124.17816476892163</v>
      </c>
      <c r="J464" s="13">
        <v>3500</v>
      </c>
    </row>
    <row r="465" spans="1:10" x14ac:dyDescent="0.3">
      <c r="A465" t="s">
        <v>170</v>
      </c>
      <c r="B465" s="1">
        <v>3</v>
      </c>
      <c r="C465" s="1">
        <v>6</v>
      </c>
      <c r="D465" s="1">
        <v>23</v>
      </c>
      <c r="E465" s="1">
        <v>106600</v>
      </c>
      <c r="F465" s="11">
        <v>133000</v>
      </c>
      <c r="G465" s="1">
        <v>20139</v>
      </c>
      <c r="H465" s="6">
        <v>44727</v>
      </c>
      <c r="I465" s="14">
        <v>82</v>
      </c>
      <c r="J465" s="13">
        <v>2300</v>
      </c>
    </row>
    <row r="466" spans="1:10" x14ac:dyDescent="0.3">
      <c r="A466" t="s">
        <v>193</v>
      </c>
      <c r="B466" s="1">
        <v>42</v>
      </c>
      <c r="C466" s="1">
        <v>8.1</v>
      </c>
      <c r="D466" s="1">
        <v>24</v>
      </c>
      <c r="E466" s="1">
        <v>137340</v>
      </c>
      <c r="F466" s="11">
        <v>238888</v>
      </c>
      <c r="G466" s="1">
        <v>20151</v>
      </c>
      <c r="H466" s="6">
        <v>44756</v>
      </c>
      <c r="I466" s="15">
        <v>100</v>
      </c>
      <c r="J466" s="13">
        <v>2000</v>
      </c>
    </row>
    <row r="467" spans="1:10" x14ac:dyDescent="0.3">
      <c r="A467" t="s">
        <v>193</v>
      </c>
      <c r="B467" s="1">
        <v>38</v>
      </c>
      <c r="C467" s="1">
        <v>8.1</v>
      </c>
      <c r="D467" s="1">
        <v>24</v>
      </c>
      <c r="E467" s="1">
        <v>85680</v>
      </c>
      <c r="F467" s="11">
        <v>141000</v>
      </c>
      <c r="G467" s="1">
        <v>20151</v>
      </c>
      <c r="H467" s="6">
        <v>44825</v>
      </c>
      <c r="I467" s="14">
        <v>67</v>
      </c>
      <c r="J467" s="13">
        <v>2000</v>
      </c>
    </row>
    <row r="468" spans="1:10" x14ac:dyDescent="0.3">
      <c r="A468" t="s">
        <v>193</v>
      </c>
      <c r="B468" s="1">
        <v>38</v>
      </c>
      <c r="C468" s="1">
        <v>8.1</v>
      </c>
      <c r="D468" s="1">
        <v>24</v>
      </c>
      <c r="E468" s="1">
        <v>84420</v>
      </c>
      <c r="F468" s="11">
        <v>158800</v>
      </c>
      <c r="G468" s="1">
        <v>20151</v>
      </c>
      <c r="H468" s="6">
        <v>44825</v>
      </c>
      <c r="I468" s="14">
        <v>67</v>
      </c>
      <c r="J468" s="13">
        <v>2000</v>
      </c>
    </row>
    <row r="469" spans="1:10" x14ac:dyDescent="0.3">
      <c r="A469" t="s">
        <v>101</v>
      </c>
      <c r="B469" s="1">
        <v>3</v>
      </c>
      <c r="C469" s="1">
        <v>8.9</v>
      </c>
      <c r="D469" s="1">
        <v>19</v>
      </c>
      <c r="E469" s="1">
        <v>99000</v>
      </c>
      <c r="F469" s="3">
        <v>241357</v>
      </c>
      <c r="G469" s="1">
        <v>20151</v>
      </c>
      <c r="H469" s="6">
        <v>44581</v>
      </c>
      <c r="I469" s="14">
        <v>75.457317073170728</v>
      </c>
      <c r="J469" s="13">
        <v>2000</v>
      </c>
    </row>
    <row r="470" spans="1:10" x14ac:dyDescent="0.3">
      <c r="A470" t="s">
        <v>6</v>
      </c>
      <c r="B470" s="1">
        <v>4</v>
      </c>
      <c r="C470" s="1">
        <v>5.8</v>
      </c>
      <c r="D470" s="1">
        <v>27</v>
      </c>
      <c r="E470" s="1">
        <v>66990</v>
      </c>
      <c r="F470" s="3">
        <v>115000</v>
      </c>
      <c r="G470" s="1">
        <v>20132</v>
      </c>
      <c r="H470" s="6">
        <v>44217</v>
      </c>
      <c r="I470" s="14">
        <v>54.909836065573771</v>
      </c>
      <c r="J470" s="13">
        <v>2500</v>
      </c>
    </row>
    <row r="471" spans="1:10" x14ac:dyDescent="0.3">
      <c r="A471" t="s">
        <v>6</v>
      </c>
      <c r="B471" s="1">
        <v>4</v>
      </c>
      <c r="C471" s="1">
        <v>5.8</v>
      </c>
      <c r="D471" s="1">
        <v>27</v>
      </c>
      <c r="E471" s="1">
        <v>84245</v>
      </c>
      <c r="F471" s="3">
        <v>143700</v>
      </c>
      <c r="G471" s="1">
        <v>20132</v>
      </c>
      <c r="H471" s="6">
        <v>44217</v>
      </c>
      <c r="I471" s="14">
        <v>65.81640625</v>
      </c>
      <c r="J471" s="13">
        <v>2500</v>
      </c>
    </row>
    <row r="472" spans="1:10" x14ac:dyDescent="0.3">
      <c r="A472" t="s">
        <v>6</v>
      </c>
      <c r="B472" s="1">
        <v>4</v>
      </c>
      <c r="C472" s="1">
        <v>5.8</v>
      </c>
      <c r="D472" s="1">
        <v>27</v>
      </c>
      <c r="E472" s="1">
        <v>106240</v>
      </c>
      <c r="F472" s="3">
        <v>183500</v>
      </c>
      <c r="G472" s="1">
        <v>20132</v>
      </c>
      <c r="H472" s="6">
        <v>44638</v>
      </c>
      <c r="I472" s="14">
        <v>97.647058823529406</v>
      </c>
      <c r="J472" s="13">
        <v>2500</v>
      </c>
    </row>
    <row r="473" spans="1:10" x14ac:dyDescent="0.3">
      <c r="A473" t="s">
        <v>6</v>
      </c>
      <c r="B473" s="1">
        <v>4</v>
      </c>
      <c r="C473" s="1">
        <v>5.8</v>
      </c>
      <c r="D473" s="1">
        <v>27</v>
      </c>
      <c r="E473" s="1">
        <v>106240</v>
      </c>
      <c r="F473" s="3">
        <v>170200</v>
      </c>
      <c r="G473" s="1">
        <v>20132</v>
      </c>
      <c r="H473" s="6">
        <v>44638</v>
      </c>
      <c r="I473" s="14">
        <v>97.647058823529406</v>
      </c>
      <c r="J473" s="13">
        <v>2500</v>
      </c>
    </row>
    <row r="474" spans="1:10" x14ac:dyDescent="0.3">
      <c r="A474" t="s">
        <v>6</v>
      </c>
      <c r="B474" s="1">
        <v>4</v>
      </c>
      <c r="C474" s="1">
        <v>5.8</v>
      </c>
      <c r="D474" s="1">
        <v>27</v>
      </c>
      <c r="E474" s="1">
        <v>75520</v>
      </c>
      <c r="F474" s="3">
        <v>116000</v>
      </c>
      <c r="G474" s="1">
        <v>20132</v>
      </c>
      <c r="H474" s="6">
        <v>44638</v>
      </c>
      <c r="I474" s="14">
        <v>69.411764705882348</v>
      </c>
      <c r="J474" s="13">
        <v>2500</v>
      </c>
    </row>
    <row r="475" spans="1:10" x14ac:dyDescent="0.3">
      <c r="A475" t="s">
        <v>6</v>
      </c>
      <c r="B475" s="1">
        <v>4</v>
      </c>
      <c r="C475" s="1">
        <v>5.8</v>
      </c>
      <c r="D475" s="1">
        <v>27</v>
      </c>
      <c r="E475" s="1">
        <v>81920</v>
      </c>
      <c r="F475" s="3">
        <v>117900</v>
      </c>
      <c r="G475" s="1">
        <v>20132</v>
      </c>
      <c r="H475" s="6">
        <v>44638</v>
      </c>
      <c r="I475" s="14">
        <v>75.294117647058826</v>
      </c>
      <c r="J475" s="13">
        <v>2500</v>
      </c>
    </row>
    <row r="476" spans="1:10" x14ac:dyDescent="0.3">
      <c r="A476" t="s">
        <v>6</v>
      </c>
      <c r="B476" s="1">
        <v>4</v>
      </c>
      <c r="C476" s="1">
        <v>5.8</v>
      </c>
      <c r="D476" s="1">
        <v>27</v>
      </c>
      <c r="E476" s="1">
        <v>85760</v>
      </c>
      <c r="F476" s="3">
        <v>160000</v>
      </c>
      <c r="G476" s="1">
        <v>20132</v>
      </c>
      <c r="H476" s="6">
        <v>44665</v>
      </c>
      <c r="I476" s="14">
        <v>78.896044158233664</v>
      </c>
      <c r="J476" s="13">
        <v>2500</v>
      </c>
    </row>
    <row r="477" spans="1:10" x14ac:dyDescent="0.3">
      <c r="A477" t="s">
        <v>6</v>
      </c>
      <c r="B477" s="1">
        <v>4</v>
      </c>
      <c r="C477" s="1">
        <v>5.8</v>
      </c>
      <c r="D477" s="1">
        <v>27</v>
      </c>
      <c r="E477" s="1">
        <v>87040</v>
      </c>
      <c r="F477" s="3">
        <v>161000</v>
      </c>
      <c r="G477" s="1">
        <v>20132</v>
      </c>
      <c r="H477" s="6">
        <v>44700</v>
      </c>
      <c r="I477" s="14">
        <v>68</v>
      </c>
      <c r="J477" s="13">
        <v>2500</v>
      </c>
    </row>
    <row r="478" spans="1:10" x14ac:dyDescent="0.3">
      <c r="A478" t="s">
        <v>6</v>
      </c>
      <c r="B478" s="1">
        <v>4</v>
      </c>
      <c r="C478" s="1">
        <v>5.8</v>
      </c>
      <c r="D478" s="1">
        <v>27</v>
      </c>
      <c r="E478" s="1">
        <v>81920</v>
      </c>
      <c r="F478" s="3">
        <v>136780</v>
      </c>
      <c r="G478" s="1">
        <v>20132</v>
      </c>
      <c r="H478" s="6">
        <v>44700</v>
      </c>
      <c r="I478" s="14">
        <v>64</v>
      </c>
      <c r="J478" s="13">
        <v>2500</v>
      </c>
    </row>
    <row r="479" spans="1:10" x14ac:dyDescent="0.3">
      <c r="A479" t="s">
        <v>6</v>
      </c>
      <c r="B479" s="1">
        <v>4</v>
      </c>
      <c r="C479" s="1">
        <v>5.8</v>
      </c>
      <c r="D479" s="1">
        <v>27</v>
      </c>
      <c r="E479" s="1">
        <v>83200</v>
      </c>
      <c r="F479" s="3">
        <v>106500</v>
      </c>
      <c r="G479" s="1">
        <v>20132</v>
      </c>
      <c r="H479" s="6">
        <v>44700</v>
      </c>
      <c r="I479" s="14">
        <v>65</v>
      </c>
      <c r="J479" s="13">
        <v>2500</v>
      </c>
    </row>
    <row r="480" spans="1:10" x14ac:dyDescent="0.3">
      <c r="A480" t="s">
        <v>108</v>
      </c>
      <c r="B480" s="1">
        <v>5</v>
      </c>
      <c r="C480" s="1">
        <v>8.1</v>
      </c>
      <c r="D480" s="1">
        <v>30</v>
      </c>
      <c r="E480" s="1">
        <v>73238</v>
      </c>
      <c r="F480" s="3">
        <v>106000</v>
      </c>
      <c r="G480" s="1">
        <v>20152</v>
      </c>
      <c r="H480" s="6">
        <v>44638</v>
      </c>
      <c r="I480" s="14">
        <v>67.314338235294116</v>
      </c>
      <c r="J480" s="13">
        <v>1800</v>
      </c>
    </row>
    <row r="481" spans="1:10" x14ac:dyDescent="0.3">
      <c r="A481" t="s">
        <v>111</v>
      </c>
      <c r="B481" s="1">
        <v>36</v>
      </c>
      <c r="C481" s="1">
        <v>9.8000000000000007</v>
      </c>
      <c r="D481" s="1">
        <v>45</v>
      </c>
      <c r="E481" s="1">
        <v>71775</v>
      </c>
      <c r="F481" s="3">
        <v>115100</v>
      </c>
      <c r="G481" s="1">
        <v>20152</v>
      </c>
      <c r="H481" s="6">
        <v>44665</v>
      </c>
      <c r="I481" s="14">
        <v>65.969669117647058</v>
      </c>
      <c r="J481" s="13">
        <v>1800</v>
      </c>
    </row>
    <row r="482" spans="1:10" x14ac:dyDescent="0.3">
      <c r="A482" t="s">
        <v>176</v>
      </c>
      <c r="B482" s="1">
        <v>53</v>
      </c>
      <c r="C482" s="1">
        <v>4.4000000000000004</v>
      </c>
      <c r="D482" s="1">
        <v>23</v>
      </c>
      <c r="E482" s="1">
        <v>105840</v>
      </c>
      <c r="F482" s="11">
        <v>245899</v>
      </c>
      <c r="G482" s="1">
        <v>20132</v>
      </c>
      <c r="H482" s="6">
        <v>44727</v>
      </c>
      <c r="I482" s="14">
        <v>98</v>
      </c>
      <c r="J482" s="13">
        <v>2500</v>
      </c>
    </row>
    <row r="483" spans="1:10" x14ac:dyDescent="0.3">
      <c r="A483" t="s">
        <v>19</v>
      </c>
      <c r="B483" s="1">
        <v>10</v>
      </c>
      <c r="C483" s="1">
        <v>2.2999999999999998</v>
      </c>
      <c r="D483" s="1">
        <v>19</v>
      </c>
      <c r="E483" s="1">
        <v>72520</v>
      </c>
      <c r="F483" s="3">
        <v>192000</v>
      </c>
      <c r="G483" s="1">
        <v>20129</v>
      </c>
      <c r="H483" s="6">
        <v>44245</v>
      </c>
      <c r="I483" s="14">
        <v>58.921425911506816</v>
      </c>
      <c r="J483" s="13">
        <v>3600</v>
      </c>
    </row>
    <row r="484" spans="1:10" x14ac:dyDescent="0.3">
      <c r="A484" t="s">
        <v>19</v>
      </c>
      <c r="B484" s="1">
        <v>2</v>
      </c>
      <c r="C484" s="1">
        <v>2.2999999999999998</v>
      </c>
      <c r="D484" s="1">
        <v>19</v>
      </c>
      <c r="E484" s="1">
        <v>103785</v>
      </c>
      <c r="F484" s="11">
        <v>288208</v>
      </c>
      <c r="G484" s="1">
        <v>20129</v>
      </c>
      <c r="H484" s="6">
        <v>44756</v>
      </c>
      <c r="I484" s="15">
        <v>84</v>
      </c>
      <c r="J484" s="13">
        <v>3600</v>
      </c>
    </row>
    <row r="485" spans="1:10" x14ac:dyDescent="0.3">
      <c r="A485" t="s">
        <v>19</v>
      </c>
      <c r="B485" s="1">
        <v>2</v>
      </c>
      <c r="C485" s="1">
        <v>2.2999999999999998</v>
      </c>
      <c r="D485" s="1">
        <v>19</v>
      </c>
      <c r="E485" s="1">
        <v>58183</v>
      </c>
      <c r="F485" s="11">
        <v>205100</v>
      </c>
      <c r="G485" s="1">
        <v>20129</v>
      </c>
      <c r="H485" s="6">
        <v>44756</v>
      </c>
      <c r="I485" s="15">
        <v>40</v>
      </c>
      <c r="J485" s="13">
        <v>3600</v>
      </c>
    </row>
    <row r="486" spans="1:10" x14ac:dyDescent="0.3">
      <c r="A486" t="s">
        <v>19</v>
      </c>
      <c r="B486" s="1">
        <v>2</v>
      </c>
      <c r="C486" s="1">
        <v>2.2999999999999998</v>
      </c>
      <c r="D486" s="1">
        <v>19</v>
      </c>
      <c r="E486" s="1">
        <v>59940</v>
      </c>
      <c r="F486" s="11">
        <v>180981</v>
      </c>
      <c r="G486" s="1">
        <v>20129</v>
      </c>
      <c r="H486" s="6">
        <v>44756</v>
      </c>
      <c r="I486" s="15">
        <v>40</v>
      </c>
      <c r="J486" s="13">
        <v>3600</v>
      </c>
    </row>
    <row r="487" spans="1:10" x14ac:dyDescent="0.3">
      <c r="A487" t="s">
        <v>19</v>
      </c>
      <c r="B487" s="1">
        <v>2</v>
      </c>
      <c r="C487" s="1">
        <v>2.2999999999999998</v>
      </c>
      <c r="D487" s="1">
        <v>19</v>
      </c>
      <c r="E487" s="1">
        <v>89300</v>
      </c>
      <c r="F487" s="11">
        <v>192001</v>
      </c>
      <c r="G487" s="1">
        <v>20129</v>
      </c>
      <c r="H487" s="6">
        <v>45092</v>
      </c>
      <c r="I487" s="14">
        <v>47</v>
      </c>
      <c r="J487" s="13">
        <v>3600</v>
      </c>
    </row>
    <row r="488" spans="1:10" x14ac:dyDescent="0.3">
      <c r="A488" t="s">
        <v>19</v>
      </c>
      <c r="B488" s="1">
        <v>2</v>
      </c>
      <c r="C488" s="1">
        <v>2.2999999999999998</v>
      </c>
      <c r="D488" s="1">
        <v>19</v>
      </c>
      <c r="E488" s="1">
        <v>77053</v>
      </c>
      <c r="F488" s="11">
        <v>252000</v>
      </c>
      <c r="G488" s="1">
        <v>20129</v>
      </c>
      <c r="H488" s="6">
        <v>44756</v>
      </c>
      <c r="I488" s="15">
        <v>55</v>
      </c>
      <c r="J488" s="13">
        <v>3600</v>
      </c>
    </row>
    <row r="489" spans="1:10" x14ac:dyDescent="0.3">
      <c r="A489" t="s">
        <v>19</v>
      </c>
      <c r="B489" s="1">
        <v>2</v>
      </c>
      <c r="C489" s="1">
        <v>2.2000000000000002</v>
      </c>
      <c r="D489" s="1">
        <v>19</v>
      </c>
      <c r="E489" s="1">
        <v>69190</v>
      </c>
      <c r="F489" s="11">
        <v>252252</v>
      </c>
      <c r="G489" s="1">
        <v>20133</v>
      </c>
      <c r="H489" s="6">
        <v>44880</v>
      </c>
      <c r="I489" s="14">
        <v>44</v>
      </c>
      <c r="J489" s="13">
        <v>3500</v>
      </c>
    </row>
    <row r="490" spans="1:10" x14ac:dyDescent="0.3">
      <c r="A490" t="s">
        <v>40</v>
      </c>
      <c r="B490" s="1">
        <v>18</v>
      </c>
      <c r="C490" s="1">
        <v>6.1</v>
      </c>
      <c r="D490" s="1">
        <v>45</v>
      </c>
      <c r="E490" s="1">
        <v>192570</v>
      </c>
      <c r="F490" s="3">
        <v>209000</v>
      </c>
      <c r="G490" s="1">
        <v>20143</v>
      </c>
      <c r="H490" s="6">
        <v>44301</v>
      </c>
      <c r="I490" s="14">
        <v>106.09917355371901</v>
      </c>
      <c r="J490" s="13">
        <v>3100</v>
      </c>
    </row>
    <row r="491" spans="1:10" x14ac:dyDescent="0.3">
      <c r="A491" t="s">
        <v>40</v>
      </c>
      <c r="B491" s="1">
        <v>18</v>
      </c>
      <c r="C491" s="1">
        <v>6.1</v>
      </c>
      <c r="D491" s="1">
        <v>45</v>
      </c>
      <c r="E491" s="1">
        <v>155268</v>
      </c>
      <c r="F491" s="3">
        <v>180000</v>
      </c>
      <c r="G491" s="1">
        <v>20143</v>
      </c>
      <c r="H491" s="6">
        <v>44392</v>
      </c>
      <c r="I491" s="14">
        <v>85.547107438016525</v>
      </c>
      <c r="J491" s="13">
        <v>3100</v>
      </c>
    </row>
    <row r="492" spans="1:10" x14ac:dyDescent="0.3">
      <c r="A492" t="s">
        <v>40</v>
      </c>
      <c r="B492" s="1">
        <v>18</v>
      </c>
      <c r="C492" s="1">
        <v>6.1</v>
      </c>
      <c r="D492" s="1">
        <v>45</v>
      </c>
      <c r="E492" s="1">
        <v>146718</v>
      </c>
      <c r="F492" s="3">
        <v>191100</v>
      </c>
      <c r="G492" s="1">
        <v>20143</v>
      </c>
      <c r="H492" s="6">
        <v>44392</v>
      </c>
      <c r="I492" s="14">
        <v>80.836363636363643</v>
      </c>
      <c r="J492" s="13">
        <v>3100</v>
      </c>
    </row>
    <row r="493" spans="1:10" x14ac:dyDescent="0.3">
      <c r="A493" t="s">
        <v>40</v>
      </c>
      <c r="B493" s="1">
        <v>18</v>
      </c>
      <c r="C493" s="1">
        <v>6.1</v>
      </c>
      <c r="D493" s="1">
        <v>45</v>
      </c>
      <c r="E493" s="1">
        <v>128478</v>
      </c>
      <c r="F493" s="3">
        <v>188683</v>
      </c>
      <c r="G493" s="1">
        <v>20143</v>
      </c>
      <c r="H493" s="6">
        <v>44490</v>
      </c>
      <c r="I493" s="14">
        <v>70.78677685950413</v>
      </c>
      <c r="J493" s="13">
        <v>3100</v>
      </c>
    </row>
    <row r="494" spans="1:10" x14ac:dyDescent="0.3">
      <c r="A494" t="s">
        <v>40</v>
      </c>
      <c r="B494" s="1">
        <v>18</v>
      </c>
      <c r="C494" s="1">
        <v>6.1</v>
      </c>
      <c r="D494" s="1">
        <v>45</v>
      </c>
      <c r="E494" s="1">
        <v>129048</v>
      </c>
      <c r="F494" s="3">
        <v>201100</v>
      </c>
      <c r="G494" s="1">
        <v>20143</v>
      </c>
      <c r="H494" s="6">
        <v>44610</v>
      </c>
      <c r="I494" s="14">
        <v>71.10082644628099</v>
      </c>
      <c r="J494" s="13">
        <v>3100</v>
      </c>
    </row>
    <row r="495" spans="1:10" x14ac:dyDescent="0.3">
      <c r="A495" t="s">
        <v>40</v>
      </c>
      <c r="B495" s="1">
        <v>18</v>
      </c>
      <c r="C495" s="1">
        <v>6.1</v>
      </c>
      <c r="D495" s="1">
        <v>45</v>
      </c>
      <c r="E495" s="1">
        <v>152874</v>
      </c>
      <c r="F495" s="3">
        <v>202700</v>
      </c>
      <c r="G495" s="1">
        <v>20143</v>
      </c>
      <c r="H495" s="6">
        <v>44638</v>
      </c>
      <c r="I495" s="14">
        <v>84.228099173553716</v>
      </c>
      <c r="J495" s="13">
        <v>3100</v>
      </c>
    </row>
    <row r="496" spans="1:10" x14ac:dyDescent="0.3">
      <c r="A496" t="s">
        <v>40</v>
      </c>
      <c r="B496" s="1">
        <v>18</v>
      </c>
      <c r="C496" s="1">
        <v>6.1</v>
      </c>
      <c r="D496" s="1">
        <v>45</v>
      </c>
      <c r="E496" s="1">
        <v>132126</v>
      </c>
      <c r="F496" s="3">
        <v>211000</v>
      </c>
      <c r="G496" s="1">
        <v>20143</v>
      </c>
      <c r="H496" s="6">
        <v>44638</v>
      </c>
      <c r="I496" s="14">
        <v>72.796694214876027</v>
      </c>
      <c r="J496" s="13">
        <v>3100</v>
      </c>
    </row>
    <row r="497" spans="1:10" x14ac:dyDescent="0.3">
      <c r="A497" t="s">
        <v>40</v>
      </c>
      <c r="B497" s="1">
        <v>18</v>
      </c>
      <c r="C497" s="1">
        <v>6.1</v>
      </c>
      <c r="D497" s="1">
        <v>45</v>
      </c>
      <c r="E497" s="1">
        <v>125400</v>
      </c>
      <c r="F497" s="3">
        <v>196600</v>
      </c>
      <c r="G497" s="1">
        <v>20143</v>
      </c>
      <c r="H497" s="6">
        <v>44665</v>
      </c>
      <c r="I497" s="14">
        <v>69.090909090909093</v>
      </c>
      <c r="J497" s="13">
        <v>3100</v>
      </c>
    </row>
    <row r="498" spans="1:10" x14ac:dyDescent="0.3">
      <c r="A498" t="s">
        <v>40</v>
      </c>
      <c r="B498" s="1">
        <v>18</v>
      </c>
      <c r="C498" s="1">
        <v>6.1</v>
      </c>
      <c r="D498" s="1">
        <v>45</v>
      </c>
      <c r="E498" s="1">
        <v>130302</v>
      </c>
      <c r="F498" s="11">
        <v>215050</v>
      </c>
      <c r="G498" s="1">
        <v>20143</v>
      </c>
      <c r="H498" s="6">
        <v>44700</v>
      </c>
      <c r="I498" s="14">
        <v>98</v>
      </c>
      <c r="J498" s="13">
        <v>3100</v>
      </c>
    </row>
    <row r="499" spans="1:10" x14ac:dyDescent="0.3">
      <c r="A499" t="s">
        <v>40</v>
      </c>
      <c r="B499" s="1">
        <v>7</v>
      </c>
      <c r="C499" s="1">
        <v>6.1</v>
      </c>
      <c r="D499" s="1">
        <v>45</v>
      </c>
      <c r="E499" s="1">
        <v>183654</v>
      </c>
      <c r="F499" s="11">
        <v>237500</v>
      </c>
      <c r="G499" s="1">
        <v>20143</v>
      </c>
      <c r="H499" s="6">
        <v>44756</v>
      </c>
      <c r="I499" s="15">
        <v>130</v>
      </c>
      <c r="J499" s="13">
        <v>3100</v>
      </c>
    </row>
    <row r="500" spans="1:10" x14ac:dyDescent="0.3">
      <c r="A500" t="s">
        <v>40</v>
      </c>
      <c r="B500" s="1">
        <v>8</v>
      </c>
      <c r="C500" s="1">
        <v>6.1</v>
      </c>
      <c r="D500" s="1">
        <v>45</v>
      </c>
      <c r="E500" s="1">
        <v>184224</v>
      </c>
      <c r="F500" s="11">
        <v>234568</v>
      </c>
      <c r="G500" s="1">
        <v>20143</v>
      </c>
      <c r="H500" s="6">
        <v>44825</v>
      </c>
      <c r="I500" s="14">
        <v>130</v>
      </c>
      <c r="J500" s="13">
        <v>3100</v>
      </c>
    </row>
    <row r="501" spans="1:10" x14ac:dyDescent="0.3">
      <c r="A501" t="s">
        <v>40</v>
      </c>
      <c r="B501" s="1">
        <v>8</v>
      </c>
      <c r="C501" s="1">
        <v>6.1</v>
      </c>
      <c r="D501" s="1">
        <v>45</v>
      </c>
      <c r="E501" s="1">
        <v>192223</v>
      </c>
      <c r="F501" s="11">
        <v>262430</v>
      </c>
      <c r="G501" s="1">
        <v>20143</v>
      </c>
      <c r="H501" s="6">
        <v>44854</v>
      </c>
      <c r="I501" s="14">
        <v>106</v>
      </c>
      <c r="J501" s="13">
        <v>3100</v>
      </c>
    </row>
    <row r="502" spans="1:10" x14ac:dyDescent="0.3">
      <c r="A502" t="s">
        <v>40</v>
      </c>
      <c r="B502" s="1">
        <v>12</v>
      </c>
      <c r="C502" s="1">
        <v>6.1</v>
      </c>
      <c r="D502" s="1">
        <v>45</v>
      </c>
      <c r="E502" s="1">
        <v>143089</v>
      </c>
      <c r="F502" s="11">
        <v>207700</v>
      </c>
      <c r="G502" s="1">
        <v>20143</v>
      </c>
      <c r="H502" s="6">
        <v>44854</v>
      </c>
      <c r="I502" s="14">
        <v>78</v>
      </c>
      <c r="J502" s="13">
        <v>3100</v>
      </c>
    </row>
    <row r="503" spans="1:10" x14ac:dyDescent="0.3">
      <c r="A503" t="s">
        <v>40</v>
      </c>
      <c r="B503" s="1">
        <v>15</v>
      </c>
      <c r="C503" s="1">
        <v>6.1</v>
      </c>
      <c r="D503" s="1">
        <v>45</v>
      </c>
      <c r="E503" s="1">
        <v>132202</v>
      </c>
      <c r="F503" s="11">
        <v>173840</v>
      </c>
      <c r="G503" s="1">
        <v>20143</v>
      </c>
      <c r="H503" s="6">
        <v>44854</v>
      </c>
      <c r="I503" s="14">
        <v>73</v>
      </c>
      <c r="J503" s="13">
        <v>3100</v>
      </c>
    </row>
    <row r="504" spans="1:10" x14ac:dyDescent="0.3">
      <c r="A504" t="s">
        <v>177</v>
      </c>
      <c r="B504" s="1">
        <v>3</v>
      </c>
      <c r="C504" s="1">
        <v>6.1</v>
      </c>
      <c r="D504" s="1">
        <v>45</v>
      </c>
      <c r="E504" s="1">
        <v>145464</v>
      </c>
      <c r="F504" s="11">
        <v>222600</v>
      </c>
      <c r="G504" s="1">
        <v>20143</v>
      </c>
      <c r="H504" s="6">
        <v>44727</v>
      </c>
      <c r="I504" s="14">
        <v>116</v>
      </c>
      <c r="J504" s="13">
        <v>3100</v>
      </c>
    </row>
    <row r="505" spans="1:10" x14ac:dyDescent="0.3">
      <c r="A505" t="s">
        <v>177</v>
      </c>
      <c r="B505" s="1">
        <v>18</v>
      </c>
      <c r="C505" s="1">
        <v>6.1</v>
      </c>
      <c r="D505" s="1">
        <v>45</v>
      </c>
      <c r="E505" s="1">
        <v>191653</v>
      </c>
      <c r="F505" s="11">
        <v>240000</v>
      </c>
      <c r="G505" s="1">
        <v>20143</v>
      </c>
      <c r="H505" s="6">
        <v>44941</v>
      </c>
      <c r="I505" s="14">
        <v>137</v>
      </c>
      <c r="J505" s="13">
        <v>3100</v>
      </c>
    </row>
    <row r="506" spans="1:10" x14ac:dyDescent="0.3">
      <c r="A506" t="s">
        <v>44</v>
      </c>
      <c r="B506" s="1">
        <v>5</v>
      </c>
      <c r="C506" s="1">
        <v>6.2</v>
      </c>
      <c r="D506" s="1">
        <v>45</v>
      </c>
      <c r="E506" s="1">
        <v>152076</v>
      </c>
      <c r="F506" s="3">
        <v>205750</v>
      </c>
      <c r="G506" s="1">
        <v>20143</v>
      </c>
      <c r="H506" s="6">
        <v>44336</v>
      </c>
      <c r="I506" s="14">
        <v>83.788429752066122</v>
      </c>
      <c r="J506" s="13">
        <v>3100</v>
      </c>
    </row>
    <row r="507" spans="1:10" x14ac:dyDescent="0.3">
      <c r="A507" t="s">
        <v>44</v>
      </c>
      <c r="B507" s="1">
        <v>5</v>
      </c>
      <c r="C507" s="1">
        <v>6.2</v>
      </c>
      <c r="D507" s="1">
        <v>45</v>
      </c>
      <c r="E507" s="1">
        <v>155382</v>
      </c>
      <c r="F507" s="3">
        <v>193900</v>
      </c>
      <c r="G507" s="1">
        <v>20143</v>
      </c>
      <c r="H507" s="6">
        <v>44665</v>
      </c>
      <c r="I507" s="14">
        <v>85.609917355371906</v>
      </c>
      <c r="J507" s="13">
        <v>3100</v>
      </c>
    </row>
    <row r="508" spans="1:10" x14ac:dyDescent="0.3">
      <c r="A508" t="s">
        <v>16</v>
      </c>
      <c r="B508" s="1">
        <v>6</v>
      </c>
      <c r="C508" s="1">
        <v>6.9</v>
      </c>
      <c r="D508" s="1">
        <v>37</v>
      </c>
      <c r="E508" s="1">
        <v>153938</v>
      </c>
      <c r="F508" s="3">
        <v>221880</v>
      </c>
      <c r="G508" s="1">
        <v>20153</v>
      </c>
      <c r="H508" s="6">
        <v>44217</v>
      </c>
      <c r="I508" s="14">
        <v>126.17868852459016</v>
      </c>
      <c r="J508" s="13">
        <v>2600</v>
      </c>
    </row>
    <row r="509" spans="1:10" x14ac:dyDescent="0.3">
      <c r="A509" t="s">
        <v>16</v>
      </c>
      <c r="B509" s="1">
        <v>6</v>
      </c>
      <c r="C509" s="1">
        <v>6.9</v>
      </c>
      <c r="D509" s="1">
        <v>37</v>
      </c>
      <c r="E509" s="1">
        <v>146072</v>
      </c>
      <c r="F509" s="3">
        <v>220000</v>
      </c>
      <c r="G509" s="1">
        <v>20153</v>
      </c>
      <c r="H509" s="6">
        <v>44665</v>
      </c>
      <c r="I509" s="14">
        <v>119.73114754098361</v>
      </c>
      <c r="J509" s="13">
        <v>2600</v>
      </c>
    </row>
    <row r="510" spans="1:10" x14ac:dyDescent="0.3">
      <c r="A510" t="s">
        <v>8</v>
      </c>
      <c r="B510" s="1">
        <v>32</v>
      </c>
      <c r="C510" s="1">
        <v>8.1</v>
      </c>
      <c r="D510" s="1">
        <v>25</v>
      </c>
      <c r="E510" s="1">
        <v>69300</v>
      </c>
      <c r="F510" s="3">
        <v>145799</v>
      </c>
      <c r="G510" s="1">
        <v>20151</v>
      </c>
      <c r="H510" s="6">
        <v>44217</v>
      </c>
      <c r="I510" s="14">
        <v>52.820121951219512</v>
      </c>
      <c r="J510" s="13">
        <v>2000</v>
      </c>
    </row>
    <row r="511" spans="1:10" x14ac:dyDescent="0.3">
      <c r="A511" t="s">
        <v>8</v>
      </c>
      <c r="B511" s="1">
        <v>32</v>
      </c>
      <c r="C511" s="1">
        <v>8.1</v>
      </c>
      <c r="D511" s="1">
        <v>25</v>
      </c>
      <c r="E511" s="1">
        <v>77000</v>
      </c>
      <c r="F511" s="3">
        <v>139900</v>
      </c>
      <c r="G511" s="1">
        <v>20151</v>
      </c>
      <c r="H511" s="6">
        <v>44581</v>
      </c>
      <c r="I511" s="14">
        <v>58.689024390243901</v>
      </c>
      <c r="J511" s="13">
        <v>2000</v>
      </c>
    </row>
    <row r="512" spans="1:10" x14ac:dyDescent="0.3">
      <c r="A512" t="s">
        <v>8</v>
      </c>
      <c r="B512" s="1">
        <v>32</v>
      </c>
      <c r="C512" s="1">
        <v>8.1</v>
      </c>
      <c r="D512" s="1">
        <v>25</v>
      </c>
      <c r="E512" s="1">
        <v>131040</v>
      </c>
      <c r="F512" s="3">
        <v>241000</v>
      </c>
      <c r="G512" s="1">
        <v>20151</v>
      </c>
      <c r="H512" s="6">
        <v>44610</v>
      </c>
      <c r="I512" s="14">
        <v>99.878048780487802</v>
      </c>
      <c r="J512" s="13">
        <v>2000</v>
      </c>
    </row>
    <row r="513" spans="1:10" x14ac:dyDescent="0.3">
      <c r="A513" t="s">
        <v>8</v>
      </c>
      <c r="B513" s="1">
        <v>32</v>
      </c>
      <c r="C513" s="1">
        <v>8.1</v>
      </c>
      <c r="D513" s="1">
        <v>25</v>
      </c>
      <c r="E513" s="1">
        <v>112445</v>
      </c>
      <c r="F513" s="11">
        <v>196000</v>
      </c>
      <c r="G513" s="1">
        <v>20151</v>
      </c>
      <c r="H513" s="6">
        <v>44825</v>
      </c>
      <c r="I513" s="14">
        <v>87</v>
      </c>
      <c r="J513" s="13">
        <v>2000</v>
      </c>
    </row>
    <row r="514" spans="1:10" x14ac:dyDescent="0.3">
      <c r="A514" t="s">
        <v>8</v>
      </c>
      <c r="B514" s="1">
        <v>32</v>
      </c>
      <c r="C514" s="1">
        <v>8.1</v>
      </c>
      <c r="D514" s="1">
        <v>25</v>
      </c>
      <c r="E514" s="1">
        <v>110880</v>
      </c>
      <c r="F514" s="11">
        <v>187997</v>
      </c>
      <c r="G514" s="1">
        <v>20151</v>
      </c>
      <c r="H514" s="6">
        <v>44825</v>
      </c>
      <c r="I514" s="14">
        <v>87</v>
      </c>
      <c r="J514" s="13">
        <v>2000</v>
      </c>
    </row>
    <row r="515" spans="1:10" x14ac:dyDescent="0.3">
      <c r="A515" t="s">
        <v>8</v>
      </c>
      <c r="B515" s="1">
        <v>34</v>
      </c>
      <c r="C515" s="1">
        <v>8.1</v>
      </c>
      <c r="D515" s="1">
        <v>25</v>
      </c>
      <c r="E515" s="1">
        <v>89460</v>
      </c>
      <c r="F515" s="11">
        <v>145099</v>
      </c>
      <c r="G515" s="1">
        <v>20151</v>
      </c>
      <c r="H515" s="6">
        <v>44854</v>
      </c>
      <c r="I515" s="14">
        <v>80</v>
      </c>
      <c r="J515" s="13">
        <v>2000</v>
      </c>
    </row>
    <row r="516" spans="1:10" x14ac:dyDescent="0.3">
      <c r="A516" t="s">
        <v>8</v>
      </c>
      <c r="B516" s="1">
        <v>32</v>
      </c>
      <c r="C516" s="1">
        <v>8.1</v>
      </c>
      <c r="D516" s="1">
        <v>25</v>
      </c>
      <c r="E516" s="1">
        <v>86940</v>
      </c>
      <c r="F516" s="11">
        <v>168800</v>
      </c>
      <c r="G516" s="1">
        <v>20151</v>
      </c>
      <c r="H516" s="6">
        <v>44854</v>
      </c>
      <c r="I516" s="14">
        <v>80</v>
      </c>
      <c r="J516" s="13">
        <v>2000</v>
      </c>
    </row>
    <row r="517" spans="1:10" x14ac:dyDescent="0.3">
      <c r="A517" t="s">
        <v>76</v>
      </c>
      <c r="B517" s="1">
        <v>12</v>
      </c>
      <c r="C517" s="1">
        <v>4.8</v>
      </c>
      <c r="D517" s="1">
        <v>23</v>
      </c>
      <c r="E517" s="1">
        <v>47184</v>
      </c>
      <c r="F517" s="3">
        <v>147777</v>
      </c>
      <c r="G517" s="1">
        <v>20148</v>
      </c>
      <c r="H517" s="6">
        <v>44392</v>
      </c>
      <c r="I517" s="14">
        <v>49.563025210084035</v>
      </c>
      <c r="J517" s="13">
        <v>2600</v>
      </c>
    </row>
    <row r="518" spans="1:10" x14ac:dyDescent="0.3">
      <c r="A518" t="s">
        <v>76</v>
      </c>
      <c r="B518" s="1">
        <v>12</v>
      </c>
      <c r="C518" s="1">
        <v>4.8</v>
      </c>
      <c r="D518" s="1">
        <v>23</v>
      </c>
      <c r="E518" s="1">
        <v>48731</v>
      </c>
      <c r="F518" s="3">
        <v>157990</v>
      </c>
      <c r="G518" s="1">
        <v>20148</v>
      </c>
      <c r="H518" s="6">
        <v>44462</v>
      </c>
      <c r="I518" s="14">
        <v>51.188025210084035</v>
      </c>
      <c r="J518" s="13">
        <v>2600</v>
      </c>
    </row>
    <row r="519" spans="1:10" x14ac:dyDescent="0.3">
      <c r="A519" t="s">
        <v>76</v>
      </c>
      <c r="B519" s="1">
        <v>12</v>
      </c>
      <c r="C519" s="1">
        <v>4.8</v>
      </c>
      <c r="D519" s="1">
        <v>23</v>
      </c>
      <c r="E519" s="1">
        <v>66640</v>
      </c>
      <c r="F519" s="3">
        <v>182740</v>
      </c>
      <c r="G519" s="1">
        <v>20148</v>
      </c>
      <c r="H519" s="6">
        <v>44700</v>
      </c>
      <c r="I519" s="14">
        <v>70</v>
      </c>
      <c r="J519" s="13">
        <v>2600</v>
      </c>
    </row>
    <row r="520" spans="1:10" x14ac:dyDescent="0.3">
      <c r="A520" t="s">
        <v>76</v>
      </c>
      <c r="B520" s="1">
        <v>12</v>
      </c>
      <c r="C520" s="1">
        <v>4.8</v>
      </c>
      <c r="D520" s="1">
        <v>23</v>
      </c>
      <c r="E520" s="1">
        <v>40936</v>
      </c>
      <c r="F520" s="11">
        <v>141000</v>
      </c>
      <c r="G520" s="1">
        <v>20148</v>
      </c>
      <c r="H520" s="6">
        <v>44756</v>
      </c>
      <c r="I520" s="15">
        <v>45</v>
      </c>
      <c r="J520" s="13">
        <v>2600</v>
      </c>
    </row>
    <row r="521" spans="1:10" x14ac:dyDescent="0.3">
      <c r="A521" t="s">
        <v>112</v>
      </c>
      <c r="B521" s="1">
        <v>3</v>
      </c>
      <c r="C521" s="1">
        <v>9.8000000000000007</v>
      </c>
      <c r="D521" s="1">
        <v>42</v>
      </c>
      <c r="E521" s="1">
        <v>114188</v>
      </c>
      <c r="F521" s="3">
        <v>175600</v>
      </c>
      <c r="G521" s="1">
        <v>20152</v>
      </c>
      <c r="H521" s="6">
        <v>44665</v>
      </c>
      <c r="I521" s="14">
        <v>104.95220588235294</v>
      </c>
      <c r="J521" s="13">
        <v>1800</v>
      </c>
    </row>
    <row r="522" spans="1:10" x14ac:dyDescent="0.3">
      <c r="A522" t="s">
        <v>112</v>
      </c>
      <c r="B522" s="1">
        <v>3</v>
      </c>
      <c r="C522" s="1">
        <v>9.8000000000000007</v>
      </c>
      <c r="D522" s="1">
        <v>42</v>
      </c>
      <c r="E522" s="1">
        <v>95700</v>
      </c>
      <c r="F522" s="3">
        <v>145300</v>
      </c>
      <c r="G522" s="1">
        <v>20152</v>
      </c>
      <c r="H522" s="6">
        <v>44665</v>
      </c>
      <c r="I522" s="14">
        <v>87.959558823529406</v>
      </c>
      <c r="J522" s="13">
        <v>1800</v>
      </c>
    </row>
    <row r="523" spans="1:10" x14ac:dyDescent="0.3">
      <c r="A523" t="s">
        <v>22</v>
      </c>
      <c r="B523" s="1">
        <v>91</v>
      </c>
      <c r="C523" s="1">
        <v>4.7</v>
      </c>
      <c r="D523" s="1">
        <v>35</v>
      </c>
      <c r="E523" s="1">
        <v>78100</v>
      </c>
      <c r="F523" s="3">
        <v>116500</v>
      </c>
      <c r="G523" s="1">
        <v>20138</v>
      </c>
      <c r="H523" s="6">
        <v>44245</v>
      </c>
      <c r="I523" s="14">
        <v>63.455093266528991</v>
      </c>
      <c r="J523" s="13">
        <v>1900</v>
      </c>
    </row>
    <row r="524" spans="1:10" x14ac:dyDescent="0.3">
      <c r="A524" t="s">
        <v>22</v>
      </c>
      <c r="B524" s="1">
        <v>91</v>
      </c>
      <c r="C524" s="1">
        <v>4.7</v>
      </c>
      <c r="D524" s="1">
        <v>35</v>
      </c>
      <c r="E524" s="1">
        <v>96800</v>
      </c>
      <c r="F524" s="3">
        <v>182000</v>
      </c>
      <c r="G524" s="1">
        <v>20138</v>
      </c>
      <c r="H524" s="6">
        <v>44245</v>
      </c>
      <c r="I524" s="14">
        <v>78.648566302176775</v>
      </c>
      <c r="J524" s="13">
        <v>1900</v>
      </c>
    </row>
    <row r="525" spans="1:10" x14ac:dyDescent="0.3">
      <c r="A525" t="s">
        <v>22</v>
      </c>
      <c r="B525" s="1">
        <v>91</v>
      </c>
      <c r="C525" s="1">
        <v>4.7</v>
      </c>
      <c r="D525" s="1">
        <v>35</v>
      </c>
      <c r="E525" s="1">
        <v>98384</v>
      </c>
      <c r="F525" s="3">
        <v>173000</v>
      </c>
      <c r="G525" s="1">
        <v>20138</v>
      </c>
      <c r="H525" s="6">
        <v>44518</v>
      </c>
      <c r="I525" s="14">
        <v>79.935542841666944</v>
      </c>
      <c r="J525" s="13">
        <v>1900</v>
      </c>
    </row>
    <row r="526" spans="1:10" x14ac:dyDescent="0.3">
      <c r="A526" t="s">
        <v>22</v>
      </c>
      <c r="B526" s="1">
        <v>91</v>
      </c>
      <c r="C526" s="1">
        <v>4.7</v>
      </c>
      <c r="D526" s="1">
        <v>35</v>
      </c>
      <c r="E526" s="1">
        <v>89320</v>
      </c>
      <c r="F526" s="11">
        <v>146000</v>
      </c>
      <c r="G526" s="1">
        <v>20138</v>
      </c>
      <c r="H526" s="6">
        <v>44756</v>
      </c>
      <c r="I526" s="15">
        <v>79</v>
      </c>
      <c r="J526" s="13">
        <v>1900</v>
      </c>
    </row>
    <row r="527" spans="1:10" x14ac:dyDescent="0.3">
      <c r="A527" t="s">
        <v>22</v>
      </c>
      <c r="B527" s="1">
        <v>91</v>
      </c>
      <c r="C527" s="1">
        <v>4.7</v>
      </c>
      <c r="D527" s="1">
        <v>35</v>
      </c>
      <c r="E527" s="1">
        <v>111012</v>
      </c>
      <c r="F527" s="11">
        <v>175450</v>
      </c>
      <c r="G527" s="1">
        <v>20138</v>
      </c>
      <c r="H527" s="6">
        <v>44756</v>
      </c>
      <c r="I527" s="15">
        <v>90</v>
      </c>
      <c r="J527" s="13">
        <v>1900</v>
      </c>
    </row>
    <row r="528" spans="1:10" x14ac:dyDescent="0.3">
      <c r="A528" t="s">
        <v>22</v>
      </c>
      <c r="B528" s="1">
        <v>91</v>
      </c>
      <c r="C528" s="1">
        <v>4.7</v>
      </c>
      <c r="D528" s="1">
        <v>35</v>
      </c>
      <c r="E528" s="1">
        <v>112288</v>
      </c>
      <c r="F528" s="11">
        <v>190000</v>
      </c>
      <c r="G528" s="1">
        <v>20138</v>
      </c>
      <c r="H528" s="6">
        <v>44825</v>
      </c>
      <c r="I528" s="14">
        <v>90</v>
      </c>
      <c r="J528" s="13">
        <v>1900</v>
      </c>
    </row>
    <row r="529" spans="1:10" x14ac:dyDescent="0.3">
      <c r="A529" t="s">
        <v>22</v>
      </c>
      <c r="B529" s="1">
        <v>91</v>
      </c>
      <c r="C529" s="1">
        <v>4.7</v>
      </c>
      <c r="D529" s="1">
        <v>35</v>
      </c>
      <c r="E529" s="1">
        <v>112288</v>
      </c>
      <c r="F529" s="11">
        <v>177450</v>
      </c>
      <c r="G529" s="1">
        <v>20138</v>
      </c>
      <c r="H529" s="6">
        <v>44825</v>
      </c>
      <c r="I529" s="14">
        <v>90</v>
      </c>
      <c r="J529" s="13">
        <v>1900</v>
      </c>
    </row>
    <row r="530" spans="1:10" x14ac:dyDescent="0.3">
      <c r="A530" t="s">
        <v>105</v>
      </c>
      <c r="B530" s="1">
        <v>4</v>
      </c>
      <c r="C530" s="1">
        <v>7.8</v>
      </c>
      <c r="D530" s="1">
        <v>26</v>
      </c>
      <c r="E530" s="1">
        <v>83200</v>
      </c>
      <c r="F530" s="3">
        <v>131109</v>
      </c>
      <c r="G530" s="1">
        <v>20153</v>
      </c>
      <c r="H530" s="6">
        <v>44610</v>
      </c>
      <c r="I530" s="14">
        <v>68.196721311475414</v>
      </c>
      <c r="J530" s="13">
        <v>2600</v>
      </c>
    </row>
    <row r="531" spans="1:10" x14ac:dyDescent="0.3">
      <c r="A531" t="s">
        <v>37</v>
      </c>
      <c r="B531" s="1">
        <v>5</v>
      </c>
      <c r="C531" s="1">
        <v>7.7</v>
      </c>
      <c r="D531" s="1">
        <v>30</v>
      </c>
      <c r="E531" s="1">
        <v>82350</v>
      </c>
      <c r="F531" s="3">
        <v>135999</v>
      </c>
      <c r="G531" s="1">
        <v>20161</v>
      </c>
      <c r="H531" s="6">
        <v>44273</v>
      </c>
      <c r="I531" s="14">
        <v>73.2</v>
      </c>
      <c r="J531" s="13">
        <v>2100</v>
      </c>
    </row>
    <row r="532" spans="1:10" x14ac:dyDescent="0.3">
      <c r="A532" t="s">
        <v>37</v>
      </c>
      <c r="B532" s="1">
        <v>3</v>
      </c>
      <c r="C532" s="1">
        <v>7.7</v>
      </c>
      <c r="D532" s="1">
        <v>30</v>
      </c>
      <c r="E532" s="1">
        <v>61730</v>
      </c>
      <c r="F532" s="3">
        <v>106000</v>
      </c>
      <c r="G532" s="1">
        <v>20161</v>
      </c>
      <c r="H532" s="6">
        <v>44301</v>
      </c>
      <c r="I532" s="14">
        <v>54.871111111111112</v>
      </c>
      <c r="J532" s="13">
        <v>2100</v>
      </c>
    </row>
    <row r="533" spans="1:10" x14ac:dyDescent="0.3">
      <c r="A533" t="s">
        <v>37</v>
      </c>
      <c r="B533" s="1">
        <v>3</v>
      </c>
      <c r="C533" s="1">
        <v>7.7</v>
      </c>
      <c r="D533" s="1">
        <v>30</v>
      </c>
      <c r="E533" s="1">
        <v>78919</v>
      </c>
      <c r="F533" s="3">
        <v>143500</v>
      </c>
      <c r="G533" s="1">
        <v>20161</v>
      </c>
      <c r="H533" s="6">
        <v>44336</v>
      </c>
      <c r="I533" s="14">
        <v>70.150222222222226</v>
      </c>
      <c r="J533" s="13">
        <v>2100</v>
      </c>
    </row>
    <row r="534" spans="1:10" x14ac:dyDescent="0.3">
      <c r="A534" t="s">
        <v>37</v>
      </c>
      <c r="B534" s="1">
        <v>3</v>
      </c>
      <c r="C534" s="1">
        <v>7.7</v>
      </c>
      <c r="D534" s="1">
        <v>30</v>
      </c>
      <c r="E534" s="1">
        <v>61763</v>
      </c>
      <c r="F534" s="3">
        <v>121999</v>
      </c>
      <c r="G534" s="1">
        <v>20161</v>
      </c>
      <c r="H534" s="6">
        <v>44336</v>
      </c>
      <c r="I534" s="14">
        <v>54.900444444444446</v>
      </c>
      <c r="J534" s="13">
        <v>2100</v>
      </c>
    </row>
    <row r="535" spans="1:10" x14ac:dyDescent="0.3">
      <c r="A535" t="s">
        <v>37</v>
      </c>
      <c r="B535" s="1">
        <v>3</v>
      </c>
      <c r="C535" s="1">
        <v>7.7</v>
      </c>
      <c r="D535" s="1">
        <v>30</v>
      </c>
      <c r="E535" s="1">
        <v>60750</v>
      </c>
      <c r="F535" s="3">
        <v>102600</v>
      </c>
      <c r="G535" s="1">
        <v>20161</v>
      </c>
      <c r="H535" s="6">
        <v>44490</v>
      </c>
      <c r="I535" s="14">
        <v>54</v>
      </c>
      <c r="J535" s="13">
        <v>2100</v>
      </c>
    </row>
    <row r="536" spans="1:10" x14ac:dyDescent="0.3">
      <c r="A536" t="s">
        <v>37</v>
      </c>
      <c r="B536" s="1">
        <v>3</v>
      </c>
      <c r="C536" s="1">
        <v>7.7</v>
      </c>
      <c r="D536" s="1">
        <v>30</v>
      </c>
      <c r="E536" s="1">
        <v>115200</v>
      </c>
      <c r="F536" s="11">
        <v>165720</v>
      </c>
      <c r="G536" s="1">
        <v>20161</v>
      </c>
      <c r="H536" s="6">
        <v>44727</v>
      </c>
      <c r="I536" s="14">
        <v>96</v>
      </c>
      <c r="J536" s="13">
        <v>2100</v>
      </c>
    </row>
    <row r="537" spans="1:10" x14ac:dyDescent="0.3">
      <c r="A537" t="s">
        <v>46</v>
      </c>
      <c r="B537" s="1">
        <v>38</v>
      </c>
      <c r="C537" s="1">
        <v>7.5</v>
      </c>
      <c r="D537" s="1">
        <v>39</v>
      </c>
      <c r="E537" s="1">
        <v>87120</v>
      </c>
      <c r="F537" s="3">
        <v>141650</v>
      </c>
      <c r="G537" s="1">
        <v>20142</v>
      </c>
      <c r="H537" s="6">
        <v>44364</v>
      </c>
      <c r="I537" s="14">
        <v>89.721936148300728</v>
      </c>
      <c r="J537" s="13">
        <v>2750</v>
      </c>
    </row>
    <row r="538" spans="1:10" x14ac:dyDescent="0.3">
      <c r="A538" t="s">
        <v>46</v>
      </c>
      <c r="B538" s="1">
        <v>38</v>
      </c>
      <c r="C538" s="1">
        <v>7.5</v>
      </c>
      <c r="D538" s="1">
        <v>39</v>
      </c>
      <c r="E538" s="1">
        <v>96800</v>
      </c>
      <c r="F538" s="11">
        <v>192000</v>
      </c>
      <c r="G538" s="1">
        <v>20142</v>
      </c>
      <c r="H538" s="6">
        <v>44700</v>
      </c>
      <c r="I538" s="14">
        <v>110</v>
      </c>
      <c r="J538" s="13">
        <v>2750</v>
      </c>
    </row>
    <row r="539" spans="1:10" x14ac:dyDescent="0.3">
      <c r="A539" t="s">
        <v>46</v>
      </c>
      <c r="B539" s="1">
        <v>24</v>
      </c>
      <c r="C539" s="1">
        <v>7.5</v>
      </c>
      <c r="D539" s="1">
        <v>39</v>
      </c>
      <c r="E539" s="1">
        <v>92040</v>
      </c>
      <c r="F539" s="11">
        <v>142200</v>
      </c>
      <c r="G539" s="1">
        <v>20142</v>
      </c>
      <c r="H539" s="6">
        <v>45092</v>
      </c>
      <c r="I539" s="14">
        <v>78</v>
      </c>
      <c r="J539" s="13">
        <v>2750</v>
      </c>
    </row>
    <row r="540" spans="1:10" x14ac:dyDescent="0.3">
      <c r="A540" t="s">
        <v>46</v>
      </c>
      <c r="B540" s="1">
        <v>38</v>
      </c>
      <c r="C540" s="1">
        <v>7.5</v>
      </c>
      <c r="D540" s="1">
        <v>39</v>
      </c>
      <c r="E540" s="1">
        <v>99440</v>
      </c>
      <c r="F540" s="11">
        <v>138932</v>
      </c>
      <c r="G540" s="1">
        <v>20142</v>
      </c>
      <c r="H540" s="6">
        <v>44700</v>
      </c>
      <c r="I540" s="14">
        <v>113</v>
      </c>
      <c r="J540" s="13">
        <v>2750</v>
      </c>
    </row>
    <row r="541" spans="1:10" x14ac:dyDescent="0.3">
      <c r="A541" t="s">
        <v>46</v>
      </c>
      <c r="B541" s="1">
        <v>20</v>
      </c>
      <c r="C541" s="1">
        <v>7.5</v>
      </c>
      <c r="D541" s="1">
        <v>39</v>
      </c>
      <c r="E541" s="1">
        <v>95200</v>
      </c>
      <c r="F541" s="11">
        <v>171000</v>
      </c>
      <c r="G541" s="1">
        <v>20142</v>
      </c>
      <c r="H541" s="6">
        <v>44854</v>
      </c>
      <c r="I541" s="14">
        <v>111</v>
      </c>
      <c r="J541" s="13">
        <v>2750</v>
      </c>
    </row>
    <row r="542" spans="1:10" x14ac:dyDescent="0.3">
      <c r="A542" t="s">
        <v>179</v>
      </c>
      <c r="B542" s="1">
        <v>16</v>
      </c>
      <c r="C542" s="1">
        <v>7.8</v>
      </c>
      <c r="D542" s="1">
        <v>26</v>
      </c>
      <c r="E542" s="1">
        <v>120488</v>
      </c>
      <c r="F542" s="11">
        <v>187711</v>
      </c>
      <c r="G542" s="1">
        <v>20151</v>
      </c>
      <c r="H542" s="6">
        <v>44727</v>
      </c>
      <c r="I542" s="14">
        <v>90</v>
      </c>
      <c r="J542" s="13">
        <v>2000</v>
      </c>
    </row>
    <row r="543" spans="1:10" x14ac:dyDescent="0.3">
      <c r="A543" t="s">
        <v>179</v>
      </c>
      <c r="B543" s="1">
        <v>11</v>
      </c>
      <c r="C543" s="1">
        <v>7.8</v>
      </c>
      <c r="D543" s="1">
        <v>26</v>
      </c>
      <c r="E543" s="1">
        <v>192780</v>
      </c>
      <c r="F543" s="11">
        <v>311100</v>
      </c>
      <c r="G543" s="1">
        <v>20151</v>
      </c>
      <c r="H543" s="6">
        <v>44880</v>
      </c>
      <c r="I543" s="14">
        <v>153</v>
      </c>
      <c r="J543" s="13">
        <v>2000</v>
      </c>
    </row>
    <row r="544" spans="1:10" x14ac:dyDescent="0.3">
      <c r="A544" t="s">
        <v>97</v>
      </c>
      <c r="B544" s="1">
        <v>10</v>
      </c>
      <c r="C544" s="1">
        <v>6.1</v>
      </c>
      <c r="D544" s="1">
        <v>31</v>
      </c>
      <c r="E544" s="1">
        <v>64064</v>
      </c>
      <c r="F544" s="3">
        <v>120550</v>
      </c>
      <c r="G544" s="1">
        <v>20138</v>
      </c>
      <c r="H544" s="6">
        <v>44518</v>
      </c>
      <c r="I544" s="14">
        <v>52.051051152713356</v>
      </c>
      <c r="J544" s="13">
        <v>1900</v>
      </c>
    </row>
    <row r="545" spans="1:10" x14ac:dyDescent="0.3">
      <c r="A545" t="s">
        <v>97</v>
      </c>
      <c r="B545" s="1">
        <v>10</v>
      </c>
      <c r="C545" s="1">
        <v>6.1</v>
      </c>
      <c r="D545" s="1">
        <v>31</v>
      </c>
      <c r="E545" s="1">
        <v>86944</v>
      </c>
      <c r="F545" s="3">
        <v>170520</v>
      </c>
      <c r="G545" s="1">
        <v>20138</v>
      </c>
      <c r="H545" s="6">
        <v>44581</v>
      </c>
      <c r="I545" s="14">
        <v>70.628757108042237</v>
      </c>
      <c r="J545" s="13">
        <v>1900</v>
      </c>
    </row>
    <row r="546" spans="1:10" x14ac:dyDescent="0.3">
      <c r="A546" t="s">
        <v>97</v>
      </c>
      <c r="B546" s="1">
        <v>10</v>
      </c>
      <c r="C546" s="1">
        <v>6.1</v>
      </c>
      <c r="D546" s="1">
        <v>31</v>
      </c>
      <c r="E546" s="1">
        <v>69784</v>
      </c>
      <c r="F546" s="3">
        <v>127234</v>
      </c>
      <c r="G546" s="1">
        <v>20138</v>
      </c>
      <c r="H546" s="6">
        <v>44581</v>
      </c>
      <c r="I546" s="14">
        <v>56.688870836718117</v>
      </c>
      <c r="J546" s="13">
        <v>1900</v>
      </c>
    </row>
    <row r="547" spans="1:10" x14ac:dyDescent="0.3">
      <c r="A547" t="s">
        <v>35</v>
      </c>
      <c r="B547" s="1">
        <v>3</v>
      </c>
      <c r="C547" s="1">
        <v>4.9000000000000004</v>
      </c>
      <c r="D547" s="1">
        <v>25</v>
      </c>
      <c r="E547" s="1">
        <v>109200</v>
      </c>
      <c r="F547" s="3">
        <v>231888</v>
      </c>
      <c r="G547" s="1">
        <v>20132</v>
      </c>
      <c r="H547" s="6">
        <v>44273</v>
      </c>
      <c r="I547" s="14">
        <v>85.3125</v>
      </c>
      <c r="J547" s="13">
        <v>2500</v>
      </c>
    </row>
    <row r="548" spans="1:10" x14ac:dyDescent="0.3">
      <c r="A548" t="s">
        <v>36</v>
      </c>
      <c r="B548" s="1">
        <v>21</v>
      </c>
      <c r="C548" s="1">
        <v>8.5</v>
      </c>
      <c r="D548" s="1">
        <v>25</v>
      </c>
      <c r="E548" s="1">
        <v>101794</v>
      </c>
      <c r="F548" s="3">
        <v>155890</v>
      </c>
      <c r="G548" s="1">
        <v>20161</v>
      </c>
      <c r="H548" s="6">
        <v>44301</v>
      </c>
      <c r="I548" s="14">
        <v>90.483555555555554</v>
      </c>
      <c r="J548" s="13">
        <v>2100</v>
      </c>
    </row>
    <row r="549" spans="1:10" x14ac:dyDescent="0.3">
      <c r="A549" t="s">
        <v>36</v>
      </c>
      <c r="B549" s="1">
        <v>21</v>
      </c>
      <c r="C549" s="1">
        <v>8.5</v>
      </c>
      <c r="D549" s="1">
        <v>25</v>
      </c>
      <c r="E549" s="1">
        <v>96750</v>
      </c>
      <c r="F549" s="3">
        <v>161200</v>
      </c>
      <c r="G549" s="1">
        <v>20161</v>
      </c>
      <c r="H549" s="6">
        <v>44364</v>
      </c>
      <c r="I549" s="14">
        <v>86</v>
      </c>
      <c r="J549" s="13">
        <v>2100</v>
      </c>
    </row>
    <row r="550" spans="1:10" x14ac:dyDescent="0.3">
      <c r="A550" t="s">
        <v>36</v>
      </c>
      <c r="B550" s="1">
        <v>21</v>
      </c>
      <c r="C550" s="1">
        <v>8.5</v>
      </c>
      <c r="D550" s="1">
        <v>25</v>
      </c>
      <c r="E550" s="1">
        <v>95625</v>
      </c>
      <c r="F550" s="11">
        <v>155010</v>
      </c>
      <c r="G550" s="1">
        <v>20161</v>
      </c>
      <c r="H550" s="6">
        <v>44727</v>
      </c>
      <c r="I550" s="14">
        <v>85</v>
      </c>
      <c r="J550" s="13">
        <v>2100</v>
      </c>
    </row>
    <row r="551" spans="1:10" x14ac:dyDescent="0.3">
      <c r="A551" t="s">
        <v>191</v>
      </c>
      <c r="B551" s="1">
        <v>1</v>
      </c>
      <c r="C551" s="1">
        <v>2.2000000000000002</v>
      </c>
      <c r="D551" s="1">
        <v>18</v>
      </c>
      <c r="E551" s="1">
        <v>119510</v>
      </c>
      <c r="F551" s="11">
        <v>313313</v>
      </c>
      <c r="G551" s="1">
        <v>20129</v>
      </c>
      <c r="H551" s="6">
        <v>44756</v>
      </c>
      <c r="I551" s="15">
        <v>78</v>
      </c>
      <c r="J551" s="13">
        <v>4500</v>
      </c>
    </row>
    <row r="552" spans="1:10" x14ac:dyDescent="0.3">
      <c r="A552" t="s">
        <v>100</v>
      </c>
      <c r="B552" s="1">
        <v>32</v>
      </c>
      <c r="C552" s="1">
        <v>7.8</v>
      </c>
      <c r="D552" s="1">
        <v>25</v>
      </c>
      <c r="E552" s="1">
        <v>94600</v>
      </c>
      <c r="F552" s="3">
        <v>180000</v>
      </c>
      <c r="G552" s="1">
        <v>20151</v>
      </c>
      <c r="H552" s="6">
        <v>44581</v>
      </c>
      <c r="I552" s="14">
        <v>72.103658536585371</v>
      </c>
      <c r="J552" s="13">
        <v>2000</v>
      </c>
    </row>
    <row r="553" spans="1:10" x14ac:dyDescent="0.3">
      <c r="A553" t="s">
        <v>100</v>
      </c>
      <c r="B553" s="1">
        <v>32</v>
      </c>
      <c r="C553" s="1">
        <v>7.8</v>
      </c>
      <c r="D553" s="1">
        <v>25</v>
      </c>
      <c r="E553" s="1">
        <v>97900</v>
      </c>
      <c r="F553" s="3">
        <v>160310</v>
      </c>
      <c r="G553" s="1">
        <v>20151</v>
      </c>
      <c r="H553" s="6">
        <v>44581</v>
      </c>
      <c r="I553" s="14">
        <v>74.618902439024396</v>
      </c>
      <c r="J553" s="13">
        <v>2000</v>
      </c>
    </row>
    <row r="554" spans="1:10" x14ac:dyDescent="0.3">
      <c r="A554" t="s">
        <v>100</v>
      </c>
      <c r="B554" s="1">
        <v>32</v>
      </c>
      <c r="C554" s="1">
        <v>7.8</v>
      </c>
      <c r="D554" s="1">
        <v>25</v>
      </c>
      <c r="E554" s="1">
        <v>108360</v>
      </c>
      <c r="F554" s="3">
        <v>183000</v>
      </c>
      <c r="G554" s="1">
        <v>20151</v>
      </c>
      <c r="H554" s="6">
        <v>44610</v>
      </c>
      <c r="I554" s="14">
        <v>82.591463414634148</v>
      </c>
      <c r="J554" s="13">
        <v>2000</v>
      </c>
    </row>
    <row r="555" spans="1:10" x14ac:dyDescent="0.3">
      <c r="A555" t="s">
        <v>100</v>
      </c>
      <c r="B555" s="1">
        <v>32</v>
      </c>
      <c r="C555" s="1">
        <v>7.8</v>
      </c>
      <c r="D555" s="1">
        <v>25</v>
      </c>
      <c r="E555" s="1">
        <v>115133</v>
      </c>
      <c r="F555" s="11">
        <v>210000</v>
      </c>
      <c r="G555" s="1">
        <v>20151</v>
      </c>
      <c r="H555" s="6">
        <v>44825</v>
      </c>
      <c r="I555" s="14">
        <v>90</v>
      </c>
      <c r="J555" s="13">
        <v>2000</v>
      </c>
    </row>
    <row r="556" spans="1:10" x14ac:dyDescent="0.3">
      <c r="A556" t="s">
        <v>33</v>
      </c>
      <c r="B556" s="1">
        <v>15</v>
      </c>
      <c r="C556" s="1">
        <v>8.4</v>
      </c>
      <c r="D556" s="1">
        <v>26</v>
      </c>
      <c r="E556" s="1">
        <v>70656</v>
      </c>
      <c r="F556" s="3">
        <v>152333</v>
      </c>
      <c r="G556" s="1">
        <v>20152</v>
      </c>
      <c r="H556" s="6">
        <v>44273</v>
      </c>
      <c r="I556" s="14">
        <v>64.971034482758625</v>
      </c>
      <c r="J556" s="13">
        <v>1800</v>
      </c>
    </row>
    <row r="557" spans="1:10" x14ac:dyDescent="0.3">
      <c r="A557" t="s">
        <v>33</v>
      </c>
      <c r="B557" s="1">
        <v>15</v>
      </c>
      <c r="C557" s="1">
        <v>8.4</v>
      </c>
      <c r="D557" s="1">
        <v>26</v>
      </c>
      <c r="E557" s="1">
        <v>88944</v>
      </c>
      <c r="F557" s="3">
        <v>217983</v>
      </c>
      <c r="G557" s="1">
        <v>20152</v>
      </c>
      <c r="H557" s="6">
        <v>44364</v>
      </c>
      <c r="I557" s="14">
        <v>81.787586206896549</v>
      </c>
      <c r="J557" s="13">
        <v>1800</v>
      </c>
    </row>
    <row r="558" spans="1:10" x14ac:dyDescent="0.3">
      <c r="A558" t="s">
        <v>33</v>
      </c>
      <c r="B558" s="1">
        <v>19</v>
      </c>
      <c r="C558" s="1">
        <v>8.4</v>
      </c>
      <c r="D558" s="1">
        <v>26</v>
      </c>
      <c r="E558" s="1">
        <v>93670</v>
      </c>
      <c r="F558" s="11">
        <v>171889</v>
      </c>
      <c r="G558" s="1">
        <v>20152</v>
      </c>
      <c r="H558" s="6">
        <v>44756</v>
      </c>
      <c r="I558" s="15">
        <v>85</v>
      </c>
      <c r="J558" s="13">
        <v>1800</v>
      </c>
    </row>
    <row r="559" spans="1:10" x14ac:dyDescent="0.3">
      <c r="A559" t="s">
        <v>42</v>
      </c>
      <c r="B559" s="1">
        <v>6</v>
      </c>
      <c r="C559" s="1">
        <v>8.3000000000000007</v>
      </c>
      <c r="D559" s="1">
        <v>29</v>
      </c>
      <c r="E559" s="1">
        <v>70913</v>
      </c>
      <c r="F559" s="3">
        <v>113400</v>
      </c>
      <c r="G559" s="1">
        <v>20161</v>
      </c>
      <c r="H559" s="6">
        <v>44336</v>
      </c>
      <c r="I559" s="14">
        <v>63.033777777777779</v>
      </c>
      <c r="J559" s="13">
        <v>2100</v>
      </c>
    </row>
    <row r="560" spans="1:10" x14ac:dyDescent="0.3">
      <c r="A560" t="s">
        <v>42</v>
      </c>
      <c r="B560" s="1">
        <v>6</v>
      </c>
      <c r="C560" s="1">
        <v>8.3000000000000007</v>
      </c>
      <c r="D560" s="1">
        <v>29</v>
      </c>
      <c r="E560" s="1">
        <v>81206</v>
      </c>
      <c r="F560" s="3">
        <v>128999</v>
      </c>
      <c r="G560" s="1">
        <v>20161</v>
      </c>
      <c r="H560" s="6">
        <v>44336</v>
      </c>
      <c r="I560" s="14">
        <v>72.183111111111117</v>
      </c>
      <c r="J560" s="13">
        <v>2100</v>
      </c>
    </row>
    <row r="561" spans="1:10" x14ac:dyDescent="0.3">
      <c r="A561" t="s">
        <v>42</v>
      </c>
      <c r="B561" s="1">
        <v>6</v>
      </c>
      <c r="C561" s="1">
        <v>8.3000000000000007</v>
      </c>
      <c r="D561" s="1">
        <v>29</v>
      </c>
      <c r="E561" s="1">
        <v>86625</v>
      </c>
      <c r="F561" s="3">
        <v>131999</v>
      </c>
      <c r="G561" s="1">
        <v>20161</v>
      </c>
      <c r="H561" s="6">
        <v>44364</v>
      </c>
      <c r="I561" s="14">
        <v>77</v>
      </c>
      <c r="J561" s="13">
        <v>2100</v>
      </c>
    </row>
    <row r="562" spans="1:10" x14ac:dyDescent="0.3">
      <c r="A562" t="s">
        <v>42</v>
      </c>
      <c r="B562" s="1">
        <v>6</v>
      </c>
      <c r="C562" s="1">
        <v>8.3000000000000007</v>
      </c>
      <c r="D562" s="1">
        <v>29</v>
      </c>
      <c r="E562" s="1">
        <v>100800</v>
      </c>
      <c r="F562" s="11">
        <v>191889</v>
      </c>
      <c r="G562" s="1">
        <v>20161</v>
      </c>
      <c r="H562" s="6">
        <v>44825</v>
      </c>
      <c r="I562" s="14">
        <v>90</v>
      </c>
      <c r="J562" s="13">
        <v>2100</v>
      </c>
    </row>
    <row r="563" spans="1:10" x14ac:dyDescent="0.3">
      <c r="A563" t="s">
        <v>42</v>
      </c>
      <c r="B563" s="1">
        <v>6</v>
      </c>
      <c r="C563" s="1">
        <v>8.3000000000000007</v>
      </c>
      <c r="D563" s="1">
        <v>29</v>
      </c>
      <c r="E563" s="1">
        <v>110360</v>
      </c>
      <c r="F563" s="11">
        <v>138880</v>
      </c>
      <c r="G563" s="1">
        <v>20161</v>
      </c>
      <c r="H563" s="6">
        <v>44854</v>
      </c>
      <c r="I563" s="14">
        <v>100</v>
      </c>
      <c r="J563" s="13">
        <v>2100</v>
      </c>
    </row>
    <row r="564" spans="1:10" x14ac:dyDescent="0.3">
      <c r="A564" t="s">
        <v>79</v>
      </c>
      <c r="B564" s="1">
        <v>6</v>
      </c>
      <c r="C564" s="1">
        <v>10</v>
      </c>
      <c r="D564" s="1">
        <v>29</v>
      </c>
      <c r="E564" s="1">
        <v>77456</v>
      </c>
      <c r="F564" s="3">
        <v>110100</v>
      </c>
      <c r="G564" s="1">
        <v>20157</v>
      </c>
      <c r="H564" s="6">
        <v>44392</v>
      </c>
      <c r="I564" s="14">
        <v>72.11918063314711</v>
      </c>
      <c r="J564" s="13">
        <v>1800</v>
      </c>
    </row>
    <row r="565" spans="1:10" x14ac:dyDescent="0.3">
      <c r="A565" t="s">
        <v>109</v>
      </c>
      <c r="B565" s="1">
        <v>18</v>
      </c>
      <c r="C565" s="1">
        <v>10</v>
      </c>
      <c r="D565" s="1">
        <v>29</v>
      </c>
      <c r="E565" s="1">
        <v>95625</v>
      </c>
      <c r="F565" s="3">
        <v>110000</v>
      </c>
      <c r="G565" s="1">
        <v>20157</v>
      </c>
      <c r="H565" s="6">
        <v>44638</v>
      </c>
      <c r="I565" s="14">
        <v>89.036312849162016</v>
      </c>
      <c r="J565" s="13">
        <v>1800</v>
      </c>
    </row>
    <row r="566" spans="1:10" x14ac:dyDescent="0.3">
      <c r="A566" t="s">
        <v>182</v>
      </c>
      <c r="B566" s="1">
        <v>29</v>
      </c>
      <c r="C566" s="1">
        <v>10</v>
      </c>
      <c r="D566" s="1">
        <v>29</v>
      </c>
      <c r="E566" s="1">
        <v>202520</v>
      </c>
      <c r="F566" s="11">
        <v>282002</v>
      </c>
      <c r="G566" s="1">
        <v>20157</v>
      </c>
      <c r="H566" s="6">
        <v>45057</v>
      </c>
      <c r="I566" s="14">
        <v>140</v>
      </c>
      <c r="J566" s="13">
        <v>1800</v>
      </c>
    </row>
    <row r="567" spans="1:10" x14ac:dyDescent="0.3">
      <c r="A567" t="s">
        <v>182</v>
      </c>
      <c r="B567" s="1">
        <v>33</v>
      </c>
      <c r="C567" s="1">
        <v>10</v>
      </c>
      <c r="D567" s="1">
        <v>29</v>
      </c>
      <c r="E567" s="1">
        <v>196203</v>
      </c>
      <c r="F567" s="11">
        <v>280274</v>
      </c>
      <c r="G567" s="1">
        <v>20152</v>
      </c>
      <c r="H567" s="6">
        <v>44941</v>
      </c>
      <c r="I567" s="14">
        <v>143</v>
      </c>
      <c r="J567" s="13">
        <v>1800</v>
      </c>
    </row>
    <row r="568" spans="1:10" x14ac:dyDescent="0.3">
      <c r="A568" t="s">
        <v>285</v>
      </c>
      <c r="B568" s="1">
        <v>35</v>
      </c>
      <c r="C568" s="1">
        <v>2.7</v>
      </c>
      <c r="D568" s="1">
        <v>20</v>
      </c>
      <c r="E568" s="1">
        <v>88825</v>
      </c>
      <c r="F568" s="11">
        <v>275000</v>
      </c>
      <c r="G568" s="1">
        <v>20133</v>
      </c>
      <c r="H568" s="6">
        <v>45092</v>
      </c>
      <c r="I568" s="14">
        <v>55</v>
      </c>
      <c r="J568" s="13">
        <v>3500</v>
      </c>
    </row>
    <row r="569" spans="1:10" x14ac:dyDescent="0.3">
      <c r="A569" t="s">
        <v>135</v>
      </c>
      <c r="B569" s="1">
        <v>35</v>
      </c>
      <c r="C569" s="1">
        <v>2.7</v>
      </c>
      <c r="D569" s="1">
        <v>20</v>
      </c>
      <c r="E569" s="1">
        <v>83657</v>
      </c>
      <c r="F569" s="3">
        <v>213100</v>
      </c>
      <c r="G569" s="1">
        <v>20133</v>
      </c>
      <c r="H569" s="6">
        <v>44700</v>
      </c>
      <c r="I569" s="14">
        <v>56</v>
      </c>
      <c r="J569" s="13">
        <v>3500</v>
      </c>
    </row>
    <row r="570" spans="1:10" x14ac:dyDescent="0.3">
      <c r="A570" t="s">
        <v>84</v>
      </c>
      <c r="B570" s="1">
        <v>7</v>
      </c>
      <c r="C570" s="1">
        <v>4.8</v>
      </c>
      <c r="D570" s="1">
        <v>20</v>
      </c>
      <c r="E570" s="1">
        <v>89060</v>
      </c>
      <c r="F570" s="3">
        <v>133960</v>
      </c>
      <c r="G570" s="1">
        <v>20139</v>
      </c>
      <c r="H570" s="6">
        <v>44462</v>
      </c>
      <c r="I570" s="14">
        <v>72.359930938758922</v>
      </c>
      <c r="J570" s="13">
        <v>2300</v>
      </c>
    </row>
    <row r="571" spans="1:10" x14ac:dyDescent="0.3">
      <c r="A571" t="s">
        <v>84</v>
      </c>
      <c r="B571" s="1">
        <v>2</v>
      </c>
      <c r="C571" s="1">
        <v>4.8</v>
      </c>
      <c r="D571" s="1">
        <v>20</v>
      </c>
      <c r="E571" s="1">
        <v>64904</v>
      </c>
      <c r="F571" s="3">
        <v>91000</v>
      </c>
      <c r="G571" s="1">
        <v>20139</v>
      </c>
      <c r="H571" s="6">
        <v>44610</v>
      </c>
      <c r="I571" s="14">
        <v>52.724614134849716</v>
      </c>
      <c r="J571" s="13">
        <v>2300</v>
      </c>
    </row>
    <row r="572" spans="1:10" x14ac:dyDescent="0.3">
      <c r="A572" t="s">
        <v>84</v>
      </c>
      <c r="B572" s="1">
        <v>2</v>
      </c>
      <c r="C572" s="1">
        <v>4.8</v>
      </c>
      <c r="D572" s="1">
        <v>20</v>
      </c>
      <c r="E572" s="1">
        <v>96200</v>
      </c>
      <c r="F572" s="3">
        <v>166138</v>
      </c>
      <c r="G572" s="1">
        <v>20139</v>
      </c>
      <c r="H572" s="6">
        <v>44700</v>
      </c>
      <c r="I572" s="14">
        <v>74</v>
      </c>
      <c r="J572" s="13">
        <v>2300</v>
      </c>
    </row>
    <row r="573" spans="1:10" x14ac:dyDescent="0.3">
      <c r="A573" t="s">
        <v>84</v>
      </c>
      <c r="B573" s="1">
        <v>2</v>
      </c>
      <c r="C573" s="1">
        <v>4.8</v>
      </c>
      <c r="D573" s="1">
        <v>20</v>
      </c>
      <c r="E573" s="1">
        <v>62400</v>
      </c>
      <c r="F573" s="3">
        <v>140000</v>
      </c>
      <c r="G573" s="1">
        <v>20139</v>
      </c>
      <c r="H573" s="6">
        <v>44700</v>
      </c>
      <c r="I573" s="14">
        <v>48</v>
      </c>
      <c r="J573" s="13">
        <v>2300</v>
      </c>
    </row>
    <row r="574" spans="1:10" x14ac:dyDescent="0.3">
      <c r="A574" t="s">
        <v>107</v>
      </c>
      <c r="B574" s="1">
        <v>134</v>
      </c>
      <c r="C574" s="1">
        <v>6.2</v>
      </c>
      <c r="D574" s="1">
        <v>26</v>
      </c>
      <c r="E574" s="1">
        <v>169086</v>
      </c>
      <c r="F574" s="3">
        <v>322900</v>
      </c>
      <c r="G574" s="1">
        <v>20162</v>
      </c>
      <c r="H574" s="6">
        <v>44638</v>
      </c>
      <c r="I574" s="14">
        <v>137.3566206336312</v>
      </c>
      <c r="J574" s="13">
        <v>2650</v>
      </c>
    </row>
    <row r="575" spans="1:10" x14ac:dyDescent="0.3">
      <c r="A575" t="s">
        <v>107</v>
      </c>
      <c r="B575" s="1">
        <v>300</v>
      </c>
      <c r="C575" s="1">
        <v>6.2</v>
      </c>
      <c r="D575" s="1">
        <v>26</v>
      </c>
      <c r="E575" s="1">
        <v>136990</v>
      </c>
      <c r="F575" s="11">
        <v>260200</v>
      </c>
      <c r="G575" s="1">
        <v>20162</v>
      </c>
      <c r="H575" s="6">
        <v>44756</v>
      </c>
      <c r="I575" s="15">
        <v>120</v>
      </c>
      <c r="J575" s="13">
        <v>2650</v>
      </c>
    </row>
    <row r="576" spans="1:10" x14ac:dyDescent="0.3">
      <c r="A576" t="s">
        <v>186</v>
      </c>
      <c r="B576" s="1">
        <v>5</v>
      </c>
      <c r="C576" s="1">
        <v>2.9</v>
      </c>
      <c r="D576" s="1">
        <v>28</v>
      </c>
      <c r="E576" s="1">
        <v>138240</v>
      </c>
      <c r="F576" s="3">
        <v>288220</v>
      </c>
      <c r="G576" s="1">
        <v>20136</v>
      </c>
      <c r="H576" s="6">
        <v>44301</v>
      </c>
      <c r="I576" s="14">
        <v>112.29894394800975</v>
      </c>
      <c r="J576" s="13">
        <v>3700</v>
      </c>
    </row>
    <row r="577" spans="1:10" x14ac:dyDescent="0.3">
      <c r="A577" t="s">
        <v>73</v>
      </c>
      <c r="B577" s="1">
        <v>74</v>
      </c>
      <c r="C577" s="1">
        <v>2.9</v>
      </c>
      <c r="D577" s="1">
        <v>28</v>
      </c>
      <c r="E577" s="1">
        <v>168480</v>
      </c>
      <c r="F577" s="3">
        <v>395716</v>
      </c>
      <c r="G577" s="1">
        <v>20136</v>
      </c>
      <c r="H577" s="6">
        <v>44392</v>
      </c>
      <c r="I577" s="14">
        <v>136.88750465486305</v>
      </c>
      <c r="J577" s="13">
        <v>3700</v>
      </c>
    </row>
    <row r="578" spans="1:10" x14ac:dyDescent="0.3">
      <c r="A578" t="s">
        <v>73</v>
      </c>
      <c r="B578" s="1">
        <v>70</v>
      </c>
      <c r="C578" s="1">
        <v>2.9</v>
      </c>
      <c r="D578" s="1">
        <v>28</v>
      </c>
      <c r="E578" s="1">
        <v>133056</v>
      </c>
      <c r="F578" s="11">
        <v>313300</v>
      </c>
      <c r="G578" s="1">
        <v>20136</v>
      </c>
      <c r="H578" s="6">
        <v>45057</v>
      </c>
      <c r="I578" s="14">
        <v>105</v>
      </c>
      <c r="J578" s="13">
        <v>3700</v>
      </c>
    </row>
    <row r="579" spans="1:10" x14ac:dyDescent="0.3">
      <c r="A579" t="s">
        <v>73</v>
      </c>
      <c r="B579" s="1">
        <v>74</v>
      </c>
      <c r="C579" s="1">
        <v>2.9</v>
      </c>
      <c r="D579" s="1">
        <v>28</v>
      </c>
      <c r="E579" s="1">
        <v>129168</v>
      </c>
      <c r="F579" s="3">
        <v>287000</v>
      </c>
      <c r="G579" s="1">
        <v>20136</v>
      </c>
      <c r="H579" s="6">
        <v>44518</v>
      </c>
      <c r="I579" s="14">
        <v>104.94708690206167</v>
      </c>
      <c r="J579" s="13">
        <v>3700</v>
      </c>
    </row>
    <row r="580" spans="1:10" x14ac:dyDescent="0.3">
      <c r="A580" t="s">
        <v>73</v>
      </c>
      <c r="B580" s="1">
        <v>74</v>
      </c>
      <c r="C580" s="1">
        <v>2.9</v>
      </c>
      <c r="D580" s="1">
        <v>28</v>
      </c>
      <c r="E580" s="1">
        <v>79560</v>
      </c>
      <c r="F580" s="3">
        <v>181400</v>
      </c>
      <c r="G580" s="1">
        <v>20136</v>
      </c>
      <c r="H580" s="6">
        <v>44665</v>
      </c>
      <c r="I580" s="14">
        <v>64.630381803411865</v>
      </c>
      <c r="J580" s="13">
        <v>3700</v>
      </c>
    </row>
    <row r="581" spans="1:10" x14ac:dyDescent="0.3">
      <c r="A581" t="s">
        <v>73</v>
      </c>
      <c r="B581" s="1">
        <v>74</v>
      </c>
      <c r="C581" s="1">
        <v>2.9</v>
      </c>
      <c r="D581" s="1">
        <v>28</v>
      </c>
      <c r="E581" s="1">
        <v>147186</v>
      </c>
      <c r="F581" s="3">
        <v>355220</v>
      </c>
      <c r="G581" s="1">
        <v>20136</v>
      </c>
      <c r="H581" s="6">
        <v>44700</v>
      </c>
      <c r="I581" s="14">
        <v>74</v>
      </c>
      <c r="J581" s="13">
        <v>3700</v>
      </c>
    </row>
    <row r="582" spans="1:10" x14ac:dyDescent="0.3">
      <c r="A582" t="s">
        <v>23</v>
      </c>
      <c r="B582" s="1">
        <v>2</v>
      </c>
      <c r="C582" s="1">
        <v>5.4</v>
      </c>
      <c r="D582" s="1">
        <v>42</v>
      </c>
      <c r="E582" s="1">
        <v>73700</v>
      </c>
      <c r="F582" s="3">
        <v>130000</v>
      </c>
      <c r="G582" s="1">
        <v>20138</v>
      </c>
      <c r="H582" s="6">
        <v>44245</v>
      </c>
      <c r="I582" s="14">
        <v>59.880158434611864</v>
      </c>
      <c r="J582" s="13">
        <v>1900</v>
      </c>
    </row>
    <row r="583" spans="1:10" x14ac:dyDescent="0.3">
      <c r="A583" t="s">
        <v>23</v>
      </c>
      <c r="B583" s="1">
        <v>2</v>
      </c>
      <c r="C583" s="1">
        <v>5.4</v>
      </c>
      <c r="D583" s="1">
        <v>42</v>
      </c>
      <c r="E583" s="1">
        <v>100100</v>
      </c>
      <c r="F583" s="3">
        <v>190099</v>
      </c>
      <c r="G583" s="1">
        <v>20138</v>
      </c>
      <c r="H583" s="6">
        <v>44336</v>
      </c>
      <c r="I583" s="14">
        <v>81.329767426114628</v>
      </c>
      <c r="J583" s="13">
        <v>1900</v>
      </c>
    </row>
    <row r="584" spans="1:10" x14ac:dyDescent="0.3">
      <c r="A584" t="s">
        <v>23</v>
      </c>
      <c r="B584" s="1">
        <v>2</v>
      </c>
      <c r="C584" s="1">
        <v>5.4</v>
      </c>
      <c r="D584" s="1">
        <v>42</v>
      </c>
      <c r="E584" s="1">
        <v>64064</v>
      </c>
      <c r="F584" s="3">
        <v>101000</v>
      </c>
      <c r="G584" s="1">
        <v>20138</v>
      </c>
      <c r="H584" s="6">
        <v>44392</v>
      </c>
      <c r="I584" s="14">
        <v>52.051051152713356</v>
      </c>
      <c r="J584" s="13">
        <v>1900</v>
      </c>
    </row>
    <row r="585" spans="1:10" x14ac:dyDescent="0.3">
      <c r="A585" t="s">
        <v>23</v>
      </c>
      <c r="B585" s="1">
        <v>2</v>
      </c>
      <c r="C585" s="1">
        <v>5.4</v>
      </c>
      <c r="D585" s="1">
        <v>42</v>
      </c>
      <c r="E585" s="1">
        <v>82368</v>
      </c>
      <c r="F585" s="3">
        <v>135000</v>
      </c>
      <c r="G585" s="1">
        <v>20138</v>
      </c>
      <c r="H585" s="6">
        <v>44490</v>
      </c>
      <c r="I585" s="14">
        <v>66.922780053488609</v>
      </c>
      <c r="J585" s="13">
        <v>1900</v>
      </c>
    </row>
    <row r="586" spans="1:10" x14ac:dyDescent="0.3">
      <c r="A586" t="s">
        <v>23</v>
      </c>
      <c r="B586" s="1">
        <v>2</v>
      </c>
      <c r="C586" s="1">
        <v>5.4</v>
      </c>
      <c r="D586" s="1">
        <v>42</v>
      </c>
      <c r="E586" s="1">
        <v>90376</v>
      </c>
      <c r="F586" s="3">
        <v>150955</v>
      </c>
      <c r="G586" s="1">
        <v>20138</v>
      </c>
      <c r="H586" s="6">
        <v>44490</v>
      </c>
      <c r="I586" s="14">
        <v>73.429161447577769</v>
      </c>
      <c r="J586" s="13">
        <v>1900</v>
      </c>
    </row>
    <row r="587" spans="1:10" x14ac:dyDescent="0.3">
      <c r="A587" t="s">
        <v>23</v>
      </c>
      <c r="B587" s="1">
        <v>2</v>
      </c>
      <c r="C587" s="1">
        <v>5.4</v>
      </c>
      <c r="D587" s="1">
        <v>42</v>
      </c>
      <c r="E587" s="1">
        <v>65208</v>
      </c>
      <c r="F587" s="3">
        <v>104350</v>
      </c>
      <c r="G587" s="1">
        <v>20138</v>
      </c>
      <c r="H587" s="6">
        <v>44581</v>
      </c>
      <c r="I587" s="14">
        <v>52.971567831031685</v>
      </c>
      <c r="J587" s="13">
        <v>1900</v>
      </c>
    </row>
    <row r="588" spans="1:10" x14ac:dyDescent="0.3">
      <c r="A588" t="s">
        <v>23</v>
      </c>
      <c r="B588" s="1">
        <v>2</v>
      </c>
      <c r="C588" s="1">
        <v>5.4</v>
      </c>
      <c r="D588" s="1">
        <v>42</v>
      </c>
      <c r="E588" s="1">
        <v>94424</v>
      </c>
      <c r="F588" s="3">
        <v>155750</v>
      </c>
      <c r="G588" s="1">
        <v>20138</v>
      </c>
      <c r="H588" s="6">
        <v>44610</v>
      </c>
      <c r="I588" s="14">
        <v>76.705117790414292</v>
      </c>
      <c r="J588" s="13">
        <v>1900</v>
      </c>
    </row>
    <row r="589" spans="1:10" x14ac:dyDescent="0.3">
      <c r="A589" t="s">
        <v>23</v>
      </c>
      <c r="B589" s="1">
        <v>48</v>
      </c>
      <c r="C589" s="1">
        <v>5.4</v>
      </c>
      <c r="D589" s="1">
        <v>42</v>
      </c>
      <c r="E589" s="1">
        <v>90596</v>
      </c>
      <c r="F589" s="11">
        <v>166100</v>
      </c>
      <c r="G589" s="1">
        <v>20138</v>
      </c>
      <c r="H589" s="6">
        <v>44727</v>
      </c>
      <c r="I589" s="14">
        <v>71</v>
      </c>
      <c r="J589" s="13">
        <v>1900</v>
      </c>
    </row>
    <row r="590" spans="1:10" x14ac:dyDescent="0.3">
      <c r="A590" t="s">
        <v>23</v>
      </c>
      <c r="B590" s="1">
        <v>2</v>
      </c>
      <c r="C590" s="1">
        <v>5.4</v>
      </c>
      <c r="D590" s="1">
        <v>42</v>
      </c>
      <c r="E590" s="1">
        <v>112332</v>
      </c>
      <c r="F590" s="11">
        <v>151888</v>
      </c>
      <c r="G590" s="1">
        <v>20138</v>
      </c>
      <c r="H590" s="6">
        <v>45057</v>
      </c>
      <c r="I590" s="14">
        <v>88</v>
      </c>
      <c r="J590" s="13">
        <v>1900</v>
      </c>
    </row>
    <row r="591" spans="1:10" x14ac:dyDescent="0.3">
      <c r="A591" t="s">
        <v>23</v>
      </c>
      <c r="B591" s="1">
        <v>48</v>
      </c>
      <c r="C591" s="1">
        <v>5.4</v>
      </c>
      <c r="D591" s="1">
        <v>42</v>
      </c>
      <c r="E591" s="1">
        <v>96976</v>
      </c>
      <c r="F591" s="11">
        <v>165300</v>
      </c>
      <c r="G591" s="1">
        <v>20138</v>
      </c>
      <c r="H591" s="6">
        <v>44727</v>
      </c>
      <c r="I591" s="14">
        <v>76</v>
      </c>
      <c r="J591" s="13">
        <v>1900</v>
      </c>
    </row>
    <row r="592" spans="1:10" x14ac:dyDescent="0.3">
      <c r="A592" t="s">
        <v>23</v>
      </c>
      <c r="B592" s="1">
        <v>46</v>
      </c>
      <c r="C592" s="1">
        <v>5.4</v>
      </c>
      <c r="D592" s="1">
        <v>42</v>
      </c>
      <c r="E592" s="1">
        <v>98252</v>
      </c>
      <c r="F592" s="11">
        <v>166500</v>
      </c>
      <c r="G592" s="1">
        <v>20138</v>
      </c>
      <c r="H592" s="6">
        <v>44756</v>
      </c>
      <c r="I592" s="15">
        <v>75</v>
      </c>
      <c r="J592" s="13">
        <v>1900</v>
      </c>
    </row>
    <row r="593" spans="1:10" x14ac:dyDescent="0.3">
      <c r="A593" t="s">
        <v>23</v>
      </c>
      <c r="B593" s="1">
        <v>21</v>
      </c>
      <c r="C593" s="1">
        <v>5.4</v>
      </c>
      <c r="D593" s="1">
        <v>42</v>
      </c>
      <c r="E593" s="1">
        <v>94424</v>
      </c>
      <c r="F593" s="11">
        <v>171650</v>
      </c>
      <c r="G593" s="1">
        <v>20138</v>
      </c>
      <c r="H593" s="6">
        <v>44825</v>
      </c>
      <c r="I593" s="14">
        <v>77</v>
      </c>
      <c r="J593" s="13">
        <v>1900</v>
      </c>
    </row>
    <row r="594" spans="1:10" x14ac:dyDescent="0.3">
      <c r="A594" t="s">
        <v>23</v>
      </c>
      <c r="B594" s="1">
        <v>19</v>
      </c>
      <c r="C594" s="1">
        <v>5.4</v>
      </c>
      <c r="D594" s="1">
        <v>42</v>
      </c>
      <c r="E594" s="1">
        <v>95165</v>
      </c>
      <c r="F594" s="11">
        <v>118900</v>
      </c>
      <c r="G594" s="1">
        <v>20138</v>
      </c>
      <c r="H594" s="6">
        <v>45092</v>
      </c>
      <c r="I594" s="14">
        <v>59</v>
      </c>
      <c r="J594" s="13">
        <v>1900</v>
      </c>
    </row>
    <row r="595" spans="1:10" x14ac:dyDescent="0.3">
      <c r="A595" t="s">
        <v>23</v>
      </c>
      <c r="B595" s="1">
        <v>21</v>
      </c>
      <c r="C595" s="1">
        <v>5.4</v>
      </c>
      <c r="D595" s="1">
        <v>42</v>
      </c>
      <c r="E595" s="1">
        <v>71456</v>
      </c>
      <c r="F595" s="11">
        <v>109369</v>
      </c>
      <c r="G595" s="1">
        <v>20138</v>
      </c>
      <c r="H595" s="6">
        <v>44825</v>
      </c>
      <c r="I595" s="14">
        <v>60</v>
      </c>
      <c r="J595" s="13">
        <v>1900</v>
      </c>
    </row>
    <row r="596" spans="1:10" x14ac:dyDescent="0.3">
      <c r="A596" t="s">
        <v>23</v>
      </c>
      <c r="B596" s="1">
        <v>19</v>
      </c>
      <c r="C596" s="1">
        <v>5.4</v>
      </c>
      <c r="D596" s="1">
        <v>42</v>
      </c>
      <c r="E596" s="1">
        <v>80388</v>
      </c>
      <c r="F596" s="11">
        <v>107000</v>
      </c>
      <c r="G596" s="1">
        <v>20138</v>
      </c>
      <c r="H596" s="6">
        <v>44825</v>
      </c>
      <c r="I596" s="14">
        <v>64</v>
      </c>
      <c r="J596" s="13">
        <v>1900</v>
      </c>
    </row>
    <row r="597" spans="1:10" x14ac:dyDescent="0.3">
      <c r="A597" t="s">
        <v>23</v>
      </c>
      <c r="B597" s="1">
        <v>2</v>
      </c>
      <c r="C597" s="1">
        <v>5.4</v>
      </c>
      <c r="D597" s="1">
        <v>42</v>
      </c>
      <c r="E597" s="1">
        <v>88044</v>
      </c>
      <c r="F597" s="11">
        <v>120150</v>
      </c>
      <c r="G597" s="1">
        <v>20138</v>
      </c>
      <c r="H597" s="6">
        <v>44825</v>
      </c>
      <c r="I597" s="14">
        <v>67</v>
      </c>
      <c r="J597" s="13">
        <v>1900</v>
      </c>
    </row>
    <row r="598" spans="1:10" x14ac:dyDescent="0.3">
      <c r="A598" t="s">
        <v>23</v>
      </c>
      <c r="B598" s="1">
        <v>2</v>
      </c>
      <c r="C598" s="1">
        <v>5.4</v>
      </c>
      <c r="D598" s="1">
        <v>42</v>
      </c>
      <c r="E598" s="1">
        <v>93148</v>
      </c>
      <c r="F598" s="11">
        <v>150100</v>
      </c>
      <c r="G598" s="1">
        <v>20138</v>
      </c>
      <c r="H598" s="6">
        <v>44825</v>
      </c>
      <c r="I598" s="14">
        <v>72</v>
      </c>
      <c r="J598" s="13">
        <v>1900</v>
      </c>
    </row>
    <row r="599" spans="1:10" x14ac:dyDescent="0.3">
      <c r="A599" t="s">
        <v>23</v>
      </c>
      <c r="B599" s="1">
        <v>4</v>
      </c>
      <c r="C599" s="1">
        <v>5.4</v>
      </c>
      <c r="D599" s="1">
        <v>42</v>
      </c>
      <c r="E599" s="1">
        <v>90596</v>
      </c>
      <c r="F599" s="11">
        <v>136528</v>
      </c>
      <c r="G599" s="1">
        <v>20138</v>
      </c>
      <c r="H599" s="6">
        <v>44825</v>
      </c>
      <c r="I599" s="14">
        <v>70</v>
      </c>
      <c r="J599" s="13">
        <v>1900</v>
      </c>
    </row>
    <row r="600" spans="1:10" x14ac:dyDescent="0.3">
      <c r="A600" t="s">
        <v>23</v>
      </c>
      <c r="B600" s="1">
        <v>21</v>
      </c>
      <c r="C600" s="1">
        <v>5.4</v>
      </c>
      <c r="D600" s="1">
        <v>42</v>
      </c>
      <c r="E600" s="1">
        <v>75240</v>
      </c>
      <c r="F600" s="11">
        <v>121690</v>
      </c>
      <c r="G600" s="1">
        <v>20138</v>
      </c>
      <c r="H600" s="6">
        <v>44854</v>
      </c>
      <c r="I600" s="14">
        <v>62</v>
      </c>
      <c r="J600" s="13">
        <v>1900</v>
      </c>
    </row>
    <row r="601" spans="1:10" x14ac:dyDescent="0.3">
      <c r="A601" t="s">
        <v>23</v>
      </c>
      <c r="B601" s="1">
        <v>2</v>
      </c>
      <c r="C601" s="1">
        <v>5.4</v>
      </c>
      <c r="D601" s="1">
        <v>42</v>
      </c>
      <c r="E601" s="1">
        <v>116160</v>
      </c>
      <c r="F601" s="11">
        <v>205784</v>
      </c>
      <c r="G601" s="1">
        <v>20138</v>
      </c>
      <c r="H601" s="6">
        <v>44941</v>
      </c>
      <c r="I601" s="14">
        <v>88</v>
      </c>
      <c r="J601" s="13">
        <v>1900</v>
      </c>
    </row>
    <row r="602" spans="1:10" x14ac:dyDescent="0.3">
      <c r="B602" s="1"/>
      <c r="C602" s="1"/>
      <c r="D602" s="1"/>
      <c r="E602" s="1"/>
      <c r="F602" s="11"/>
      <c r="G602" s="1"/>
      <c r="H602" s="6"/>
      <c r="I602" s="14"/>
      <c r="J602" s="13"/>
    </row>
  </sheetData>
  <sortState xmlns:xlrd2="http://schemas.microsoft.com/office/spreadsheetml/2017/richdata2" ref="A2:J601">
    <sortCondition ref="A2:A601"/>
  </sortState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6E7B0-9630-4FF8-BD5C-6680A6E828DD}">
  <dimension ref="A1:M20"/>
  <sheetViews>
    <sheetView workbookViewId="0">
      <selection activeCell="F24" sqref="F24"/>
    </sheetView>
  </sheetViews>
  <sheetFormatPr defaultRowHeight="14.4" x14ac:dyDescent="0.3"/>
  <cols>
    <col min="1" max="1" width="8.77734375" bestFit="1" customWidth="1"/>
    <col min="2" max="2" width="7.109375" bestFit="1" customWidth="1"/>
    <col min="3" max="3" width="19.109375" bestFit="1" customWidth="1"/>
    <col min="4" max="4" width="32" bestFit="1" customWidth="1"/>
    <col min="5" max="5" width="9.109375" bestFit="1" customWidth="1"/>
    <col min="6" max="6" width="9.21875" bestFit="1" customWidth="1"/>
    <col min="7" max="7" width="6.33203125" bestFit="1" customWidth="1"/>
    <col min="9" max="9" width="6.5546875" bestFit="1" customWidth="1"/>
    <col min="10" max="10" width="12.44140625" bestFit="1" customWidth="1"/>
    <col min="11" max="11" width="11.44140625" bestFit="1" customWidth="1"/>
    <col min="12" max="12" width="19.6640625" bestFit="1" customWidth="1"/>
    <col min="13" max="13" width="7.77734375" bestFit="1" customWidth="1"/>
  </cols>
  <sheetData>
    <row r="1" spans="1:13" x14ac:dyDescent="0.3">
      <c r="A1" t="s">
        <v>205</v>
      </c>
      <c r="B1" t="s">
        <v>153</v>
      </c>
      <c r="C1" t="s">
        <v>206</v>
      </c>
      <c r="D1" t="s">
        <v>154</v>
      </c>
      <c r="E1" t="s">
        <v>155</v>
      </c>
      <c r="F1" t="s">
        <v>229</v>
      </c>
      <c r="G1" t="s">
        <v>149</v>
      </c>
      <c r="H1" t="s">
        <v>156</v>
      </c>
      <c r="I1" t="s">
        <v>157</v>
      </c>
      <c r="J1" t="s">
        <v>158</v>
      </c>
      <c r="K1" t="s">
        <v>159</v>
      </c>
      <c r="L1" t="s">
        <v>160</v>
      </c>
      <c r="M1" t="s">
        <v>207</v>
      </c>
    </row>
    <row r="2" spans="1:13" x14ac:dyDescent="0.3">
      <c r="A2" t="s">
        <v>230</v>
      </c>
      <c r="B2" t="s">
        <v>117</v>
      </c>
      <c r="C2" t="s">
        <v>118</v>
      </c>
      <c r="D2" t="s">
        <v>139</v>
      </c>
      <c r="E2" t="s">
        <v>66</v>
      </c>
      <c r="F2">
        <v>2</v>
      </c>
      <c r="G2">
        <v>47</v>
      </c>
      <c r="H2" t="s">
        <v>52</v>
      </c>
      <c r="I2" t="s">
        <v>64</v>
      </c>
      <c r="J2" t="s">
        <v>54</v>
      </c>
      <c r="K2" t="s">
        <v>55</v>
      </c>
      <c r="L2">
        <v>89300</v>
      </c>
      <c r="M2" t="s">
        <v>231</v>
      </c>
    </row>
    <row r="3" spans="1:13" x14ac:dyDescent="0.3">
      <c r="A3" t="s">
        <v>232</v>
      </c>
      <c r="B3" t="s">
        <v>119</v>
      </c>
      <c r="C3" t="s">
        <v>118</v>
      </c>
      <c r="D3" t="s">
        <v>51</v>
      </c>
      <c r="E3" t="s">
        <v>68</v>
      </c>
      <c r="F3">
        <v>2</v>
      </c>
      <c r="G3">
        <v>74</v>
      </c>
      <c r="H3" t="s">
        <v>52</v>
      </c>
      <c r="I3" t="s">
        <v>64</v>
      </c>
      <c r="J3" t="s">
        <v>54</v>
      </c>
      <c r="K3" t="s">
        <v>55</v>
      </c>
      <c r="L3">
        <v>100640</v>
      </c>
      <c r="M3" t="s">
        <v>231</v>
      </c>
    </row>
    <row r="4" spans="1:13" x14ac:dyDescent="0.3">
      <c r="A4" t="s">
        <v>233</v>
      </c>
      <c r="B4" t="s">
        <v>117</v>
      </c>
      <c r="C4" t="s">
        <v>118</v>
      </c>
      <c r="D4" t="s">
        <v>58</v>
      </c>
      <c r="E4" t="s">
        <v>59</v>
      </c>
      <c r="F4">
        <v>2</v>
      </c>
      <c r="G4">
        <v>55</v>
      </c>
      <c r="H4" t="s">
        <v>52</v>
      </c>
      <c r="I4" t="s">
        <v>63</v>
      </c>
      <c r="J4" t="s">
        <v>54</v>
      </c>
      <c r="K4" t="s">
        <v>55</v>
      </c>
      <c r="L4">
        <v>88825</v>
      </c>
      <c r="M4" t="s">
        <v>231</v>
      </c>
    </row>
    <row r="5" spans="1:13" x14ac:dyDescent="0.3">
      <c r="A5" t="s">
        <v>234</v>
      </c>
      <c r="B5" t="s">
        <v>123</v>
      </c>
      <c r="C5" t="s">
        <v>118</v>
      </c>
      <c r="D5" t="s">
        <v>61</v>
      </c>
      <c r="E5" t="s">
        <v>62</v>
      </c>
      <c r="F5">
        <v>2</v>
      </c>
      <c r="G5">
        <v>66</v>
      </c>
      <c r="H5" t="s">
        <v>52</v>
      </c>
      <c r="I5" t="s">
        <v>63</v>
      </c>
      <c r="J5" t="s">
        <v>54</v>
      </c>
      <c r="K5" t="s">
        <v>55</v>
      </c>
      <c r="L5">
        <v>84480</v>
      </c>
      <c r="M5" t="s">
        <v>231</v>
      </c>
    </row>
    <row r="6" spans="1:13" x14ac:dyDescent="0.3">
      <c r="A6" t="s">
        <v>235</v>
      </c>
      <c r="B6" t="s">
        <v>119</v>
      </c>
      <c r="C6" t="s">
        <v>118</v>
      </c>
      <c r="D6" t="s">
        <v>236</v>
      </c>
      <c r="E6" t="s">
        <v>237</v>
      </c>
      <c r="F6">
        <v>3</v>
      </c>
      <c r="G6">
        <v>80</v>
      </c>
      <c r="H6" t="s">
        <v>52</v>
      </c>
      <c r="I6" t="s">
        <v>64</v>
      </c>
      <c r="J6" t="s">
        <v>54</v>
      </c>
      <c r="K6" t="s">
        <v>55</v>
      </c>
      <c r="L6">
        <v>115600</v>
      </c>
      <c r="M6" t="s">
        <v>231</v>
      </c>
    </row>
    <row r="7" spans="1:13" x14ac:dyDescent="0.3">
      <c r="A7" t="s">
        <v>238</v>
      </c>
      <c r="B7" t="s">
        <v>119</v>
      </c>
      <c r="C7" t="s">
        <v>118</v>
      </c>
      <c r="D7" t="s">
        <v>120</v>
      </c>
      <c r="E7" t="s">
        <v>60</v>
      </c>
      <c r="F7">
        <v>2</v>
      </c>
      <c r="G7">
        <v>60</v>
      </c>
      <c r="H7" t="s">
        <v>56</v>
      </c>
      <c r="I7" t="s">
        <v>64</v>
      </c>
      <c r="J7" t="s">
        <v>54</v>
      </c>
      <c r="K7" t="s">
        <v>55</v>
      </c>
      <c r="L7">
        <v>78000</v>
      </c>
      <c r="M7" t="s">
        <v>231</v>
      </c>
    </row>
    <row r="8" spans="1:13" x14ac:dyDescent="0.3">
      <c r="A8" t="s">
        <v>239</v>
      </c>
      <c r="B8" t="s">
        <v>119</v>
      </c>
      <c r="C8" t="s">
        <v>118</v>
      </c>
      <c r="D8" t="s">
        <v>120</v>
      </c>
      <c r="E8" t="s">
        <v>60</v>
      </c>
      <c r="F8">
        <v>3</v>
      </c>
      <c r="G8">
        <v>73</v>
      </c>
      <c r="H8" t="s">
        <v>56</v>
      </c>
      <c r="I8" t="s">
        <v>64</v>
      </c>
      <c r="J8" t="s">
        <v>54</v>
      </c>
      <c r="K8" t="s">
        <v>55</v>
      </c>
      <c r="L8">
        <v>94900</v>
      </c>
      <c r="M8" t="s">
        <v>231</v>
      </c>
    </row>
    <row r="9" spans="1:13" x14ac:dyDescent="0.3">
      <c r="A9" t="s">
        <v>240</v>
      </c>
      <c r="B9" t="s">
        <v>117</v>
      </c>
      <c r="C9" t="s">
        <v>118</v>
      </c>
      <c r="D9" t="s">
        <v>121</v>
      </c>
      <c r="E9" t="s">
        <v>129</v>
      </c>
      <c r="F9">
        <v>2</v>
      </c>
      <c r="G9">
        <v>59</v>
      </c>
      <c r="H9" t="s">
        <v>56</v>
      </c>
      <c r="I9" t="s">
        <v>63</v>
      </c>
      <c r="J9" t="s">
        <v>54</v>
      </c>
      <c r="K9" t="s">
        <v>55</v>
      </c>
      <c r="L9">
        <v>95160</v>
      </c>
      <c r="M9" t="s">
        <v>231</v>
      </c>
    </row>
    <row r="10" spans="1:13" x14ac:dyDescent="0.3">
      <c r="A10" t="s">
        <v>241</v>
      </c>
      <c r="B10" t="s">
        <v>123</v>
      </c>
      <c r="C10" t="s">
        <v>118</v>
      </c>
      <c r="D10" t="s">
        <v>125</v>
      </c>
      <c r="E10" t="s">
        <v>126</v>
      </c>
      <c r="F10">
        <v>3</v>
      </c>
      <c r="G10">
        <v>89</v>
      </c>
      <c r="H10" t="s">
        <v>56</v>
      </c>
      <c r="I10" t="s">
        <v>64</v>
      </c>
      <c r="J10" t="s">
        <v>54</v>
      </c>
      <c r="K10" t="s">
        <v>55</v>
      </c>
      <c r="L10">
        <v>99680</v>
      </c>
      <c r="M10" t="s">
        <v>231</v>
      </c>
    </row>
    <row r="11" spans="1:13" x14ac:dyDescent="0.3">
      <c r="A11" t="s">
        <v>242</v>
      </c>
      <c r="B11" t="s">
        <v>134</v>
      </c>
      <c r="C11" t="s">
        <v>118</v>
      </c>
      <c r="D11" t="s">
        <v>69</v>
      </c>
      <c r="E11" t="s">
        <v>65</v>
      </c>
      <c r="F11">
        <v>2</v>
      </c>
      <c r="G11">
        <v>78</v>
      </c>
      <c r="H11" t="s">
        <v>56</v>
      </c>
      <c r="I11" t="s">
        <v>53</v>
      </c>
      <c r="J11" t="s">
        <v>54</v>
      </c>
      <c r="K11" t="s">
        <v>55</v>
      </c>
      <c r="L11">
        <v>92040</v>
      </c>
      <c r="M11" t="s">
        <v>231</v>
      </c>
    </row>
    <row r="12" spans="1:13" x14ac:dyDescent="0.3">
      <c r="A12" t="s">
        <v>243</v>
      </c>
      <c r="B12" t="s">
        <v>119</v>
      </c>
      <c r="C12" t="s">
        <v>118</v>
      </c>
      <c r="D12" t="s">
        <v>244</v>
      </c>
      <c r="E12" t="s">
        <v>245</v>
      </c>
      <c r="F12">
        <v>4</v>
      </c>
      <c r="G12">
        <v>106</v>
      </c>
      <c r="H12" t="s">
        <v>56</v>
      </c>
      <c r="I12" t="s">
        <v>72</v>
      </c>
      <c r="J12" t="s">
        <v>54</v>
      </c>
      <c r="K12" t="s">
        <v>55</v>
      </c>
      <c r="L12">
        <v>141908</v>
      </c>
      <c r="M12" t="s">
        <v>231</v>
      </c>
    </row>
    <row r="13" spans="1:13" x14ac:dyDescent="0.3">
      <c r="A13" t="s">
        <v>246</v>
      </c>
      <c r="B13" t="s">
        <v>119</v>
      </c>
      <c r="C13" t="s">
        <v>118</v>
      </c>
      <c r="D13" t="s">
        <v>244</v>
      </c>
      <c r="E13" t="s">
        <v>247</v>
      </c>
      <c r="F13">
        <v>2</v>
      </c>
      <c r="G13">
        <v>69</v>
      </c>
      <c r="H13" t="s">
        <v>56</v>
      </c>
      <c r="I13" t="s">
        <v>63</v>
      </c>
      <c r="J13" t="s">
        <v>54</v>
      </c>
      <c r="K13" t="s">
        <v>55</v>
      </c>
      <c r="L13">
        <v>92374</v>
      </c>
      <c r="M13" t="s">
        <v>231</v>
      </c>
    </row>
    <row r="14" spans="1:13" hidden="1" x14ac:dyDescent="0.3">
      <c r="A14" t="s">
        <v>248</v>
      </c>
      <c r="B14" t="s">
        <v>127</v>
      </c>
      <c r="C14" t="s">
        <v>128</v>
      </c>
      <c r="D14" t="s">
        <v>249</v>
      </c>
      <c r="E14" t="s">
        <v>71</v>
      </c>
      <c r="F14">
        <v>4</v>
      </c>
      <c r="G14">
        <v>104</v>
      </c>
      <c r="H14" t="s">
        <v>56</v>
      </c>
      <c r="I14" t="s">
        <v>63</v>
      </c>
      <c r="J14" t="s">
        <v>54</v>
      </c>
      <c r="K14" t="s">
        <v>55</v>
      </c>
      <c r="L14">
        <v>116064</v>
      </c>
      <c r="M14" t="s">
        <v>231</v>
      </c>
    </row>
    <row r="15" spans="1:13" x14ac:dyDescent="0.3">
      <c r="A15" t="s">
        <v>250</v>
      </c>
      <c r="B15" t="s">
        <v>134</v>
      </c>
      <c r="C15" t="s">
        <v>118</v>
      </c>
      <c r="D15" t="s">
        <v>251</v>
      </c>
      <c r="E15" t="s">
        <v>68</v>
      </c>
      <c r="F15">
        <v>3</v>
      </c>
      <c r="G15">
        <v>88</v>
      </c>
      <c r="H15" t="s">
        <v>56</v>
      </c>
      <c r="I15" t="s">
        <v>63</v>
      </c>
      <c r="J15" t="s">
        <v>54</v>
      </c>
      <c r="K15" t="s">
        <v>55</v>
      </c>
      <c r="L15">
        <v>112420</v>
      </c>
      <c r="M15" t="s">
        <v>231</v>
      </c>
    </row>
    <row r="16" spans="1:13" hidden="1" x14ac:dyDescent="0.3">
      <c r="A16" t="s">
        <v>252</v>
      </c>
      <c r="B16" t="s">
        <v>127</v>
      </c>
      <c r="C16" t="s">
        <v>132</v>
      </c>
      <c r="D16" t="s">
        <v>141</v>
      </c>
      <c r="E16" t="s">
        <v>142</v>
      </c>
      <c r="F16">
        <v>2</v>
      </c>
      <c r="G16">
        <v>70</v>
      </c>
      <c r="H16" t="s">
        <v>52</v>
      </c>
      <c r="I16" t="s">
        <v>64</v>
      </c>
      <c r="J16" t="s">
        <v>54</v>
      </c>
      <c r="K16" t="s">
        <v>55</v>
      </c>
      <c r="L16">
        <v>41724</v>
      </c>
      <c r="M16" t="s">
        <v>231</v>
      </c>
    </row>
    <row r="17" spans="1:13" hidden="1" x14ac:dyDescent="0.3">
      <c r="A17" t="s">
        <v>253</v>
      </c>
      <c r="B17" t="s">
        <v>127</v>
      </c>
      <c r="C17" t="s">
        <v>132</v>
      </c>
      <c r="D17" t="s">
        <v>133</v>
      </c>
      <c r="E17" t="s">
        <v>67</v>
      </c>
      <c r="F17">
        <v>4</v>
      </c>
      <c r="G17">
        <v>107</v>
      </c>
      <c r="H17" t="s">
        <v>56</v>
      </c>
      <c r="I17" t="s">
        <v>72</v>
      </c>
      <c r="J17" t="s">
        <v>54</v>
      </c>
      <c r="K17" t="s">
        <v>55</v>
      </c>
      <c r="L17">
        <v>65228</v>
      </c>
      <c r="M17" t="s">
        <v>231</v>
      </c>
    </row>
    <row r="18" spans="1:13" hidden="1" x14ac:dyDescent="0.3">
      <c r="A18" t="s">
        <v>254</v>
      </c>
      <c r="B18" t="s">
        <v>127</v>
      </c>
      <c r="C18" t="s">
        <v>132</v>
      </c>
      <c r="D18" t="s">
        <v>143</v>
      </c>
      <c r="E18" t="s">
        <v>124</v>
      </c>
      <c r="F18">
        <v>4</v>
      </c>
      <c r="G18">
        <v>102</v>
      </c>
      <c r="H18" t="s">
        <v>56</v>
      </c>
      <c r="I18" t="s">
        <v>64</v>
      </c>
      <c r="J18" t="s">
        <v>54</v>
      </c>
      <c r="K18" t="s">
        <v>55</v>
      </c>
      <c r="L18">
        <v>51071</v>
      </c>
      <c r="M18" t="s">
        <v>231</v>
      </c>
    </row>
    <row r="19" spans="1:13" x14ac:dyDescent="0.3">
      <c r="A19" t="s">
        <v>255</v>
      </c>
      <c r="B19" t="s">
        <v>123</v>
      </c>
      <c r="C19" t="s">
        <v>118</v>
      </c>
      <c r="D19" t="s">
        <v>256</v>
      </c>
      <c r="E19" t="s">
        <v>257</v>
      </c>
      <c r="F19">
        <v>2</v>
      </c>
      <c r="G19">
        <v>53</v>
      </c>
      <c r="H19" t="s">
        <v>56</v>
      </c>
      <c r="I19" t="s">
        <v>53</v>
      </c>
      <c r="J19" t="s">
        <v>54</v>
      </c>
      <c r="K19" t="s">
        <v>55</v>
      </c>
      <c r="L19">
        <v>81315</v>
      </c>
      <c r="M19" t="s">
        <v>231</v>
      </c>
    </row>
    <row r="20" spans="1:13" hidden="1" x14ac:dyDescent="0.3">
      <c r="A20" t="s">
        <v>258</v>
      </c>
      <c r="B20" t="s">
        <v>130</v>
      </c>
      <c r="C20" t="s">
        <v>131</v>
      </c>
      <c r="D20" t="s">
        <v>259</v>
      </c>
      <c r="E20" t="s">
        <v>260</v>
      </c>
      <c r="F20">
        <v>2</v>
      </c>
      <c r="G20">
        <v>65</v>
      </c>
      <c r="H20" t="s">
        <v>52</v>
      </c>
      <c r="I20" t="s">
        <v>64</v>
      </c>
      <c r="J20" t="s">
        <v>54</v>
      </c>
      <c r="K20" t="s">
        <v>55</v>
      </c>
      <c r="L20">
        <v>83362</v>
      </c>
      <c r="M20" t="s">
        <v>231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45AC0-53F5-4BDF-A442-0BE3C9D7334A}">
  <dimension ref="A1:H18"/>
  <sheetViews>
    <sheetView workbookViewId="0">
      <selection activeCell="D17" sqref="D17"/>
    </sheetView>
  </sheetViews>
  <sheetFormatPr defaultRowHeight="14.4" x14ac:dyDescent="0.3"/>
  <cols>
    <col min="1" max="1" width="6.77734375" bestFit="1" customWidth="1"/>
    <col min="2" max="2" width="8" bestFit="1" customWidth="1"/>
    <col min="3" max="3" width="9.21875" bestFit="1" customWidth="1"/>
    <col min="4" max="4" width="32" bestFit="1" customWidth="1"/>
    <col min="5" max="5" width="4.44140625" bestFit="1" customWidth="1"/>
    <col min="6" max="6" width="7" bestFit="1" customWidth="1"/>
    <col min="7" max="7" width="9" bestFit="1" customWidth="1"/>
    <col min="8" max="8" width="18.6640625" bestFit="1" customWidth="1"/>
  </cols>
  <sheetData>
    <row r="1" spans="1:8" x14ac:dyDescent="0.3">
      <c r="A1" t="s">
        <v>228</v>
      </c>
      <c r="B1" t="s">
        <v>261</v>
      </c>
      <c r="C1" t="s">
        <v>262</v>
      </c>
      <c r="D1" t="s">
        <v>263</v>
      </c>
      <c r="E1" t="s">
        <v>264</v>
      </c>
      <c r="F1" t="s">
        <v>265</v>
      </c>
      <c r="G1" t="s">
        <v>266</v>
      </c>
      <c r="H1" t="s">
        <v>267</v>
      </c>
    </row>
    <row r="2" spans="1:8" x14ac:dyDescent="0.3">
      <c r="A2" s="22" t="s">
        <v>233</v>
      </c>
      <c r="B2">
        <v>310396</v>
      </c>
      <c r="C2" s="22" t="s">
        <v>118</v>
      </c>
      <c r="D2" s="22" t="s">
        <v>58</v>
      </c>
      <c r="E2" s="22" t="s">
        <v>59</v>
      </c>
      <c r="F2">
        <v>88825</v>
      </c>
      <c r="G2">
        <v>275000</v>
      </c>
      <c r="H2" s="22" t="s">
        <v>268</v>
      </c>
    </row>
    <row r="3" spans="1:8" x14ac:dyDescent="0.3">
      <c r="A3" s="22" t="s">
        <v>234</v>
      </c>
      <c r="B3">
        <v>434026</v>
      </c>
      <c r="C3" s="22" t="s">
        <v>118</v>
      </c>
      <c r="D3" s="22" t="s">
        <v>61</v>
      </c>
      <c r="E3" s="22" t="s">
        <v>62</v>
      </c>
      <c r="F3">
        <v>84480</v>
      </c>
      <c r="G3">
        <v>144109</v>
      </c>
      <c r="H3" s="22" t="s">
        <v>269</v>
      </c>
    </row>
    <row r="4" spans="1:8" x14ac:dyDescent="0.3">
      <c r="A4" s="22" t="s">
        <v>235</v>
      </c>
      <c r="B4">
        <v>440082</v>
      </c>
      <c r="C4" s="22" t="s">
        <v>118</v>
      </c>
      <c r="D4" s="22" t="s">
        <v>236</v>
      </c>
      <c r="E4" s="22" t="s">
        <v>237</v>
      </c>
      <c r="F4">
        <v>115600</v>
      </c>
      <c r="G4">
        <v>188888</v>
      </c>
      <c r="H4" s="22" t="s">
        <v>270</v>
      </c>
    </row>
    <row r="5" spans="1:8" x14ac:dyDescent="0.3">
      <c r="A5" s="22" t="s">
        <v>238</v>
      </c>
      <c r="B5">
        <v>510847</v>
      </c>
      <c r="C5" s="22" t="s">
        <v>118</v>
      </c>
      <c r="D5" s="22" t="s">
        <v>120</v>
      </c>
      <c r="E5" s="22" t="s">
        <v>60</v>
      </c>
      <c r="F5">
        <v>78000</v>
      </c>
      <c r="G5">
        <v>131110</v>
      </c>
      <c r="H5" s="22" t="s">
        <v>271</v>
      </c>
    </row>
    <row r="6" spans="1:8" x14ac:dyDescent="0.3">
      <c r="A6" s="22" t="s">
        <v>239</v>
      </c>
      <c r="B6">
        <v>511019</v>
      </c>
      <c r="C6" s="22" t="s">
        <v>118</v>
      </c>
      <c r="D6" s="22" t="s">
        <v>120</v>
      </c>
      <c r="E6" s="22" t="s">
        <v>60</v>
      </c>
      <c r="F6">
        <v>94900</v>
      </c>
      <c r="G6">
        <v>175998</v>
      </c>
      <c r="H6" s="22" t="s">
        <v>272</v>
      </c>
    </row>
    <row r="7" spans="1:8" x14ac:dyDescent="0.3">
      <c r="A7" s="22" t="s">
        <v>240</v>
      </c>
      <c r="B7">
        <v>550647</v>
      </c>
      <c r="C7" s="22" t="s">
        <v>118</v>
      </c>
      <c r="D7" s="22" t="s">
        <v>121</v>
      </c>
      <c r="E7" s="22" t="s">
        <v>129</v>
      </c>
      <c r="F7">
        <v>95160</v>
      </c>
      <c r="G7">
        <v>118900</v>
      </c>
      <c r="H7" s="22" t="s">
        <v>273</v>
      </c>
    </row>
    <row r="8" spans="1:8" x14ac:dyDescent="0.3">
      <c r="A8" s="22" t="s">
        <v>241</v>
      </c>
      <c r="B8">
        <v>652277</v>
      </c>
      <c r="C8" s="22" t="s">
        <v>118</v>
      </c>
      <c r="D8" s="22" t="s">
        <v>125</v>
      </c>
      <c r="E8" s="22" t="s">
        <v>126</v>
      </c>
      <c r="F8">
        <v>99680</v>
      </c>
      <c r="G8">
        <v>167200</v>
      </c>
      <c r="H8" s="22" t="s">
        <v>274</v>
      </c>
    </row>
    <row r="9" spans="1:8" x14ac:dyDescent="0.3">
      <c r="A9" s="22" t="s">
        <v>242</v>
      </c>
      <c r="B9">
        <v>666446</v>
      </c>
      <c r="C9" s="22" t="s">
        <v>118</v>
      </c>
      <c r="D9" s="22" t="s">
        <v>69</v>
      </c>
      <c r="E9" s="22" t="s">
        <v>65</v>
      </c>
      <c r="F9">
        <v>92040</v>
      </c>
      <c r="G9">
        <v>142200</v>
      </c>
      <c r="H9" s="22" t="s">
        <v>275</v>
      </c>
    </row>
    <row r="10" spans="1:8" x14ac:dyDescent="0.3">
      <c r="A10" s="22" t="s">
        <v>243</v>
      </c>
      <c r="B10">
        <v>680800</v>
      </c>
      <c r="C10" s="22" t="s">
        <v>118</v>
      </c>
      <c r="D10" s="22" t="s">
        <v>244</v>
      </c>
      <c r="E10" s="22" t="s">
        <v>245</v>
      </c>
      <c r="F10">
        <v>141908</v>
      </c>
      <c r="G10">
        <v>201732.5</v>
      </c>
      <c r="H10" s="22" t="s">
        <v>276</v>
      </c>
    </row>
    <row r="11" spans="1:8" x14ac:dyDescent="0.3">
      <c r="A11" s="22" t="s">
        <v>246</v>
      </c>
      <c r="B11">
        <v>680925</v>
      </c>
      <c r="C11" s="22" t="s">
        <v>118</v>
      </c>
      <c r="D11" s="22" t="s">
        <v>244</v>
      </c>
      <c r="E11" s="22" t="s">
        <v>247</v>
      </c>
      <c r="F11">
        <v>92374</v>
      </c>
      <c r="G11">
        <v>170102</v>
      </c>
      <c r="H11" s="22" t="s">
        <v>277</v>
      </c>
    </row>
    <row r="12" spans="1:8" x14ac:dyDescent="0.3">
      <c r="A12" s="22" t="s">
        <v>248</v>
      </c>
      <c r="B12">
        <v>741883</v>
      </c>
      <c r="C12" s="22" t="s">
        <v>128</v>
      </c>
      <c r="D12" s="22" t="s">
        <v>249</v>
      </c>
      <c r="E12" s="22" t="s">
        <v>71</v>
      </c>
      <c r="F12">
        <v>116064</v>
      </c>
      <c r="G12">
        <v>180100</v>
      </c>
      <c r="H12" s="22" t="s">
        <v>278</v>
      </c>
    </row>
    <row r="13" spans="1:8" x14ac:dyDescent="0.3">
      <c r="A13" s="22" t="s">
        <v>250</v>
      </c>
      <c r="B13">
        <v>750893</v>
      </c>
      <c r="C13" s="22" t="s">
        <v>118</v>
      </c>
      <c r="D13" s="22" t="s">
        <v>251</v>
      </c>
      <c r="E13" s="22" t="s">
        <v>68</v>
      </c>
      <c r="F13">
        <v>112420</v>
      </c>
      <c r="G13">
        <v>185000</v>
      </c>
      <c r="H13" s="22" t="s">
        <v>279</v>
      </c>
    </row>
    <row r="14" spans="1:8" x14ac:dyDescent="0.3">
      <c r="A14" s="22" t="s">
        <v>252</v>
      </c>
      <c r="B14">
        <v>2070076</v>
      </c>
      <c r="C14" s="22" t="s">
        <v>132</v>
      </c>
      <c r="D14" s="22" t="s">
        <v>141</v>
      </c>
      <c r="E14" s="22" t="s">
        <v>142</v>
      </c>
      <c r="F14">
        <v>41724</v>
      </c>
      <c r="G14">
        <v>46200</v>
      </c>
      <c r="H14" s="22" t="s">
        <v>280</v>
      </c>
    </row>
    <row r="15" spans="1:8" x14ac:dyDescent="0.3">
      <c r="A15" s="23" t="s">
        <v>253</v>
      </c>
      <c r="B15" s="20">
        <v>3230042</v>
      </c>
      <c r="C15" s="24" t="s">
        <v>132</v>
      </c>
      <c r="D15" s="24" t="s">
        <v>133</v>
      </c>
      <c r="E15" s="24" t="s">
        <v>67</v>
      </c>
      <c r="F15" s="20">
        <v>65228</v>
      </c>
      <c r="G15" s="20">
        <v>76800</v>
      </c>
      <c r="H15" s="25" t="s">
        <v>281</v>
      </c>
    </row>
    <row r="16" spans="1:8" x14ac:dyDescent="0.3">
      <c r="A16" s="26" t="s">
        <v>254</v>
      </c>
      <c r="B16" s="21">
        <v>70000065</v>
      </c>
      <c r="C16" s="27" t="s">
        <v>132</v>
      </c>
      <c r="D16" s="27" t="s">
        <v>143</v>
      </c>
      <c r="E16" s="27" t="s">
        <v>124</v>
      </c>
      <c r="F16" s="21">
        <v>51071</v>
      </c>
      <c r="G16" s="21">
        <v>56100</v>
      </c>
      <c r="H16" s="28" t="s">
        <v>282</v>
      </c>
    </row>
    <row r="17" spans="1:8" x14ac:dyDescent="0.3">
      <c r="A17" s="23" t="s">
        <v>255</v>
      </c>
      <c r="B17" s="20">
        <v>93240064</v>
      </c>
      <c r="C17" s="24" t="s">
        <v>118</v>
      </c>
      <c r="D17" s="24" t="s">
        <v>256</v>
      </c>
      <c r="E17" s="24" t="s">
        <v>257</v>
      </c>
      <c r="F17" s="20">
        <v>81315</v>
      </c>
      <c r="G17" s="20">
        <v>170300</v>
      </c>
      <c r="H17" s="25" t="s">
        <v>283</v>
      </c>
    </row>
    <row r="18" spans="1:8" x14ac:dyDescent="0.3">
      <c r="A18" s="26" t="s">
        <v>258</v>
      </c>
      <c r="B18" s="21">
        <v>99690030</v>
      </c>
      <c r="C18" s="27" t="s">
        <v>131</v>
      </c>
      <c r="D18" s="27" t="s">
        <v>259</v>
      </c>
      <c r="E18" s="27" t="s">
        <v>260</v>
      </c>
      <c r="F18" s="21">
        <v>83362</v>
      </c>
      <c r="G18" s="21">
        <v>117500</v>
      </c>
      <c r="H18" s="28" t="s">
        <v>284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1643CF-77F8-4AAD-A34D-A28129FBB188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32201-3596-4F6A-86E8-C093D1FB3CA9}">
  <dimension ref="A3:Q27"/>
  <sheetViews>
    <sheetView topLeftCell="A7" workbookViewId="0">
      <selection activeCell="L11" sqref="L11"/>
    </sheetView>
  </sheetViews>
  <sheetFormatPr defaultRowHeight="14.4" x14ac:dyDescent="0.3"/>
  <cols>
    <col min="3" max="3" width="22.5546875" customWidth="1"/>
    <col min="4" max="4" width="27.21875" customWidth="1"/>
    <col min="7" max="7" width="15.109375" customWidth="1"/>
    <col min="8" max="8" width="10.77734375" customWidth="1"/>
    <col min="12" max="12" width="11.6640625" customWidth="1"/>
    <col min="13" max="13" width="13.5546875" customWidth="1"/>
  </cols>
  <sheetData>
    <row r="3" spans="3:10" x14ac:dyDescent="0.3">
      <c r="C3" s="16"/>
      <c r="D3" s="17" t="s">
        <v>221</v>
      </c>
    </row>
    <row r="4" spans="3:10" x14ac:dyDescent="0.3">
      <c r="D4" s="17" t="s">
        <v>222</v>
      </c>
      <c r="F4" s="5" t="s">
        <v>223</v>
      </c>
    </row>
    <row r="5" spans="3:10" x14ac:dyDescent="0.3">
      <c r="C5" s="19" t="s">
        <v>168</v>
      </c>
      <c r="D5" s="18">
        <v>-4062.5</v>
      </c>
      <c r="E5" s="18"/>
      <c r="F5" s="18">
        <v>8</v>
      </c>
      <c r="G5" s="18"/>
      <c r="H5" s="18">
        <f>F5*D5</f>
        <v>-32500</v>
      </c>
    </row>
    <row r="6" spans="3:10" x14ac:dyDescent="0.3">
      <c r="C6" s="19" t="s">
        <v>169</v>
      </c>
      <c r="D6" s="18">
        <v>-1542.8</v>
      </c>
      <c r="E6" s="18"/>
      <c r="F6" s="18">
        <v>39</v>
      </c>
      <c r="G6" s="18"/>
      <c r="H6" s="18">
        <f t="shared" ref="H6:H9" si="0">F6*D6</f>
        <v>-60169.2</v>
      </c>
    </row>
    <row r="7" spans="3:10" x14ac:dyDescent="0.3">
      <c r="C7" s="19" t="s">
        <v>0</v>
      </c>
      <c r="D7" s="18">
        <v>1.1000000000000001</v>
      </c>
      <c r="E7" s="18"/>
      <c r="F7" s="18">
        <v>107880</v>
      </c>
      <c r="G7" s="18"/>
      <c r="H7" s="18">
        <f t="shared" si="0"/>
        <v>118668.00000000001</v>
      </c>
    </row>
    <row r="8" spans="3:10" x14ac:dyDescent="0.3">
      <c r="C8" s="19" t="s">
        <v>167</v>
      </c>
      <c r="D8" s="18">
        <v>358.6</v>
      </c>
      <c r="E8" s="18"/>
      <c r="F8" s="18">
        <v>87</v>
      </c>
      <c r="G8" s="18"/>
      <c r="H8" s="18">
        <f t="shared" si="0"/>
        <v>31198.2</v>
      </c>
    </row>
    <row r="9" spans="3:10" x14ac:dyDescent="0.3">
      <c r="C9" s="19" t="s">
        <v>190</v>
      </c>
      <c r="D9" s="18">
        <v>18.399999999999999</v>
      </c>
      <c r="E9" s="18"/>
      <c r="F9" s="18">
        <v>2100</v>
      </c>
      <c r="G9" s="18"/>
      <c r="H9" s="18">
        <f t="shared" si="0"/>
        <v>38640</v>
      </c>
    </row>
    <row r="10" spans="3:10" x14ac:dyDescent="0.3">
      <c r="C10" s="19"/>
      <c r="D10" s="18"/>
      <c r="E10" s="18"/>
      <c r="F10" s="18"/>
      <c r="G10" s="18"/>
      <c r="H10" s="18"/>
    </row>
    <row r="11" spans="3:10" x14ac:dyDescent="0.3">
      <c r="C11" s="19"/>
      <c r="D11" s="18"/>
      <c r="E11" s="18"/>
      <c r="F11" s="18"/>
      <c r="G11" s="18"/>
      <c r="H11" s="18">
        <f>SUM(H5:H9)</f>
        <v>95837.000000000015</v>
      </c>
    </row>
    <row r="12" spans="3:10" x14ac:dyDescent="0.3">
      <c r="C12" s="19" t="s">
        <v>220</v>
      </c>
      <c r="D12" s="18"/>
      <c r="E12" s="18"/>
      <c r="F12" s="18">
        <v>70789.899999999994</v>
      </c>
      <c r="G12" s="18"/>
      <c r="H12" s="18">
        <f>F12</f>
        <v>70789.899999999994</v>
      </c>
    </row>
    <row r="14" spans="3:10" x14ac:dyDescent="0.3">
      <c r="C14" t="s">
        <v>197</v>
      </c>
      <c r="G14" s="5" t="s">
        <v>225</v>
      </c>
    </row>
    <row r="15" spans="3:10" x14ac:dyDescent="0.3">
      <c r="G15" s="5" t="s">
        <v>224</v>
      </c>
      <c r="H15">
        <f>H11+H12</f>
        <v>166626.90000000002</v>
      </c>
      <c r="J15">
        <f>H15/F8</f>
        <v>1915.2517241379312</v>
      </c>
    </row>
    <row r="18" spans="1:17" x14ac:dyDescent="0.3">
      <c r="L18" t="s">
        <v>0</v>
      </c>
      <c r="M18" t="s">
        <v>226</v>
      </c>
      <c r="N18" t="s">
        <v>169</v>
      </c>
      <c r="O18" t="s">
        <v>190</v>
      </c>
      <c r="Q18" t="s">
        <v>227</v>
      </c>
    </row>
    <row r="19" spans="1:17" x14ac:dyDescent="0.3">
      <c r="A19" t="s">
        <v>208</v>
      </c>
      <c r="B19" t="s">
        <v>117</v>
      </c>
      <c r="C19" t="s">
        <v>118</v>
      </c>
      <c r="D19" t="s">
        <v>57</v>
      </c>
      <c r="E19" t="s">
        <v>68</v>
      </c>
      <c r="F19">
        <v>2</v>
      </c>
      <c r="G19">
        <v>64</v>
      </c>
      <c r="H19" t="s">
        <v>52</v>
      </c>
      <c r="I19" t="s">
        <v>64</v>
      </c>
      <c r="J19" t="s">
        <v>54</v>
      </c>
      <c r="K19" t="s">
        <v>55</v>
      </c>
      <c r="L19">
        <v>95608</v>
      </c>
      <c r="M19">
        <v>2.8</v>
      </c>
      <c r="N19">
        <v>24</v>
      </c>
      <c r="O19">
        <v>3500</v>
      </c>
      <c r="Q19">
        <v>214906.9</v>
      </c>
    </row>
    <row r="20" spans="1:17" x14ac:dyDescent="0.3">
      <c r="A20" t="s">
        <v>209</v>
      </c>
      <c r="B20" t="s">
        <v>117</v>
      </c>
      <c r="C20" t="s">
        <v>118</v>
      </c>
      <c r="D20" t="s">
        <v>121</v>
      </c>
      <c r="E20" t="s">
        <v>122</v>
      </c>
      <c r="F20">
        <v>2</v>
      </c>
      <c r="G20">
        <v>75</v>
      </c>
      <c r="H20" t="s">
        <v>56</v>
      </c>
      <c r="I20" t="s">
        <v>63</v>
      </c>
      <c r="J20" t="s">
        <v>54</v>
      </c>
      <c r="K20" t="s">
        <v>55</v>
      </c>
      <c r="L20">
        <v>90915</v>
      </c>
      <c r="M20">
        <v>5.4</v>
      </c>
      <c r="N20">
        <v>42</v>
      </c>
      <c r="O20">
        <v>1900</v>
      </c>
      <c r="Q20">
        <v>145916.29999999999</v>
      </c>
    </row>
    <row r="21" spans="1:17" x14ac:dyDescent="0.3">
      <c r="A21" t="s">
        <v>210</v>
      </c>
      <c r="B21" t="s">
        <v>117</v>
      </c>
      <c r="C21" t="s">
        <v>118</v>
      </c>
      <c r="D21" t="s">
        <v>121</v>
      </c>
      <c r="E21" t="s">
        <v>66</v>
      </c>
      <c r="F21">
        <v>2</v>
      </c>
      <c r="G21">
        <v>72</v>
      </c>
      <c r="H21" t="s">
        <v>56</v>
      </c>
      <c r="I21" t="s">
        <v>63</v>
      </c>
      <c r="J21" t="s">
        <v>54</v>
      </c>
      <c r="K21" t="s">
        <v>55</v>
      </c>
      <c r="L21">
        <v>87278</v>
      </c>
      <c r="M21">
        <v>5.4</v>
      </c>
      <c r="N21">
        <v>42</v>
      </c>
      <c r="O21">
        <v>1900</v>
      </c>
      <c r="Q21">
        <v>140833.20000000001</v>
      </c>
    </row>
    <row r="22" spans="1:17" x14ac:dyDescent="0.3">
      <c r="A22" t="s">
        <v>211</v>
      </c>
      <c r="B22" t="s">
        <v>119</v>
      </c>
      <c r="C22" t="s">
        <v>118</v>
      </c>
      <c r="D22" t="s">
        <v>140</v>
      </c>
      <c r="E22" t="s">
        <v>66</v>
      </c>
      <c r="F22">
        <v>2</v>
      </c>
      <c r="G22">
        <v>76</v>
      </c>
      <c r="H22" t="s">
        <v>56</v>
      </c>
      <c r="I22" t="s">
        <v>53</v>
      </c>
      <c r="J22" t="s">
        <v>54</v>
      </c>
      <c r="K22" t="s">
        <v>55</v>
      </c>
      <c r="L22">
        <v>85120</v>
      </c>
      <c r="M22">
        <v>7.7</v>
      </c>
      <c r="N22">
        <v>32</v>
      </c>
      <c r="O22">
        <v>1800</v>
      </c>
      <c r="Q22">
        <v>144144.65000000002</v>
      </c>
    </row>
    <row r="23" spans="1:17" x14ac:dyDescent="0.3">
      <c r="A23" t="s">
        <v>212</v>
      </c>
      <c r="B23" t="s">
        <v>123</v>
      </c>
      <c r="C23" t="s">
        <v>118</v>
      </c>
      <c r="D23" t="s">
        <v>125</v>
      </c>
      <c r="E23" t="s">
        <v>67</v>
      </c>
      <c r="F23">
        <v>3</v>
      </c>
      <c r="G23">
        <v>87</v>
      </c>
      <c r="H23" t="s">
        <v>56</v>
      </c>
      <c r="I23" t="s">
        <v>64</v>
      </c>
      <c r="J23" t="s">
        <v>54</v>
      </c>
      <c r="K23" t="s">
        <v>55</v>
      </c>
      <c r="L23">
        <v>94613</v>
      </c>
      <c r="M23">
        <v>9.5</v>
      </c>
      <c r="N23">
        <v>38</v>
      </c>
      <c r="O23">
        <v>1800</v>
      </c>
      <c r="Q23">
        <v>141962.25</v>
      </c>
    </row>
    <row r="24" spans="1:17" x14ac:dyDescent="0.3">
      <c r="A24" t="s">
        <v>213</v>
      </c>
      <c r="B24" t="s">
        <v>134</v>
      </c>
      <c r="C24" t="s">
        <v>118</v>
      </c>
      <c r="D24" t="s">
        <v>214</v>
      </c>
      <c r="E24" t="s">
        <v>215</v>
      </c>
      <c r="F24">
        <v>3</v>
      </c>
      <c r="G24">
        <v>89</v>
      </c>
      <c r="H24" t="s">
        <v>56</v>
      </c>
      <c r="I24" t="s">
        <v>64</v>
      </c>
      <c r="J24" t="s">
        <v>54</v>
      </c>
      <c r="K24" t="s">
        <v>55</v>
      </c>
      <c r="L24">
        <v>99680</v>
      </c>
      <c r="M24">
        <v>9.6999999999999993</v>
      </c>
      <c r="N24">
        <v>46</v>
      </c>
      <c r="O24">
        <v>2700</v>
      </c>
      <c r="Q24">
        <v>151658.25</v>
      </c>
    </row>
    <row r="25" spans="1:17" x14ac:dyDescent="0.3">
      <c r="A25" t="s">
        <v>216</v>
      </c>
      <c r="B25" t="s">
        <v>134</v>
      </c>
      <c r="C25" t="s">
        <v>118</v>
      </c>
      <c r="D25" t="s">
        <v>69</v>
      </c>
      <c r="E25" t="s">
        <v>65</v>
      </c>
      <c r="F25">
        <v>3</v>
      </c>
      <c r="G25">
        <v>94</v>
      </c>
      <c r="H25" t="s">
        <v>56</v>
      </c>
      <c r="I25" t="s">
        <v>53</v>
      </c>
      <c r="J25" t="s">
        <v>54</v>
      </c>
      <c r="K25" t="s">
        <v>55</v>
      </c>
      <c r="L25">
        <v>105280</v>
      </c>
      <c r="M25">
        <v>7.5</v>
      </c>
      <c r="N25">
        <v>39</v>
      </c>
      <c r="O25">
        <v>2750</v>
      </c>
      <c r="Q25">
        <v>180268.35</v>
      </c>
    </row>
    <row r="26" spans="1:17" x14ac:dyDescent="0.3">
      <c r="A26" t="s">
        <v>217</v>
      </c>
      <c r="B26" t="s">
        <v>134</v>
      </c>
      <c r="C26" t="s">
        <v>118</v>
      </c>
      <c r="D26" t="s">
        <v>69</v>
      </c>
      <c r="E26" t="s">
        <v>65</v>
      </c>
      <c r="F26">
        <v>3</v>
      </c>
      <c r="G26">
        <v>92</v>
      </c>
      <c r="H26" t="s">
        <v>56</v>
      </c>
      <c r="I26" t="s">
        <v>53</v>
      </c>
      <c r="J26" t="s">
        <v>54</v>
      </c>
      <c r="K26" t="s">
        <v>55</v>
      </c>
      <c r="L26">
        <v>103400</v>
      </c>
      <c r="M26">
        <v>7.5</v>
      </c>
      <c r="N26">
        <v>39</v>
      </c>
      <c r="O26">
        <v>2750</v>
      </c>
      <c r="Q26">
        <v>177483.15000000002</v>
      </c>
    </row>
    <row r="27" spans="1:17" x14ac:dyDescent="0.3">
      <c r="A27" t="s">
        <v>218</v>
      </c>
      <c r="B27" t="s">
        <v>119</v>
      </c>
      <c r="C27" t="s">
        <v>118</v>
      </c>
      <c r="D27" t="s">
        <v>70</v>
      </c>
      <c r="E27" t="s">
        <v>219</v>
      </c>
      <c r="F27">
        <v>3</v>
      </c>
      <c r="G27">
        <v>87</v>
      </c>
      <c r="H27" t="s">
        <v>56</v>
      </c>
      <c r="I27" t="s">
        <v>64</v>
      </c>
      <c r="J27" t="s">
        <v>54</v>
      </c>
      <c r="K27" t="s">
        <v>55</v>
      </c>
      <c r="L27">
        <v>107880</v>
      </c>
      <c r="M27">
        <v>8</v>
      </c>
      <c r="N27">
        <v>39</v>
      </c>
      <c r="O27">
        <v>2100</v>
      </c>
      <c r="Q27">
        <v>166626.90000000002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15878-7928-4FAD-8B6F-C0623C4D79ED}">
  <dimension ref="C5:R31"/>
  <sheetViews>
    <sheetView topLeftCell="A13" workbookViewId="0">
      <selection activeCell="T15" sqref="T15"/>
    </sheetView>
  </sheetViews>
  <sheetFormatPr defaultRowHeight="14.4" x14ac:dyDescent="0.3"/>
  <cols>
    <col min="4" max="4" width="17.44140625" customWidth="1"/>
  </cols>
  <sheetData>
    <row r="5" spans="3:18" x14ac:dyDescent="0.3">
      <c r="C5">
        <v>2</v>
      </c>
      <c r="D5" t="s">
        <v>152</v>
      </c>
      <c r="E5">
        <v>101584</v>
      </c>
      <c r="F5">
        <v>202000</v>
      </c>
      <c r="G5">
        <v>0.98850212631910539</v>
      </c>
      <c r="H5">
        <v>20133</v>
      </c>
      <c r="I5">
        <v>44217</v>
      </c>
      <c r="J5">
        <v>1493</v>
      </c>
      <c r="K5" s="7">
        <v>68.040187541862025</v>
      </c>
      <c r="L5" s="7">
        <v>2968.8336745944243</v>
      </c>
    </row>
    <row r="6" spans="3:18" x14ac:dyDescent="0.3">
      <c r="C6">
        <v>3</v>
      </c>
      <c r="D6" t="s">
        <v>152</v>
      </c>
      <c r="E6">
        <v>115028</v>
      </c>
      <c r="F6">
        <v>337643</v>
      </c>
      <c r="G6">
        <v>1.9353114024411449</v>
      </c>
      <c r="H6">
        <v>20133</v>
      </c>
      <c r="I6">
        <v>44217</v>
      </c>
      <c r="J6">
        <v>1493</v>
      </c>
      <c r="K6" s="7">
        <v>77.044876088412593</v>
      </c>
      <c r="L6" s="7">
        <v>4382.419923844629</v>
      </c>
    </row>
    <row r="7" spans="3:18" x14ac:dyDescent="0.3">
      <c r="C7">
        <v>264</v>
      </c>
      <c r="D7" t="s">
        <v>41</v>
      </c>
      <c r="E7">
        <v>70212</v>
      </c>
      <c r="F7">
        <v>202100</v>
      </c>
      <c r="G7">
        <v>1.8784253403976527</v>
      </c>
      <c r="H7">
        <v>20133</v>
      </c>
      <c r="I7">
        <v>44638</v>
      </c>
      <c r="J7">
        <v>1493</v>
      </c>
      <c r="K7" s="7">
        <v>47.027461486939046</v>
      </c>
      <c r="L7" s="7">
        <v>4297.4890332136956</v>
      </c>
    </row>
    <row r="8" spans="3:18" x14ac:dyDescent="0.3">
      <c r="C8">
        <v>345</v>
      </c>
      <c r="D8" t="s">
        <v>41</v>
      </c>
      <c r="E8">
        <v>115028</v>
      </c>
      <c r="F8">
        <v>220000</v>
      </c>
      <c r="G8">
        <v>0.91257780714260872</v>
      </c>
      <c r="H8">
        <v>20133</v>
      </c>
      <c r="I8">
        <v>44700</v>
      </c>
      <c r="K8" s="7">
        <v>77</v>
      </c>
      <c r="L8" s="7">
        <v>2857.1428571428573</v>
      </c>
    </row>
    <row r="9" spans="3:18" x14ac:dyDescent="0.3">
      <c r="C9">
        <v>97</v>
      </c>
      <c r="D9" t="s">
        <v>41</v>
      </c>
      <c r="E9">
        <v>141918</v>
      </c>
      <c r="F9">
        <v>346900</v>
      </c>
      <c r="G9">
        <v>1.4443692836708522</v>
      </c>
      <c r="H9">
        <v>20133</v>
      </c>
      <c r="I9">
        <v>44336</v>
      </c>
      <c r="J9">
        <v>1493</v>
      </c>
      <c r="K9" s="7">
        <v>95.055592766242469</v>
      </c>
      <c r="L9" s="7">
        <v>3649.4433405205823</v>
      </c>
      <c r="N9" s="4" t="s">
        <v>146</v>
      </c>
      <c r="O9" s="9">
        <f>QUARTILE(L5:L28,0)</f>
        <v>2157.797883022341</v>
      </c>
      <c r="P9" s="4"/>
      <c r="Q9" s="4"/>
      <c r="R9" s="4"/>
    </row>
    <row r="10" spans="3:18" x14ac:dyDescent="0.3">
      <c r="C10">
        <v>349</v>
      </c>
      <c r="D10" t="s">
        <v>30</v>
      </c>
      <c r="E10">
        <v>73200</v>
      </c>
      <c r="F10">
        <v>180868</v>
      </c>
      <c r="G10">
        <v>1.4708743169398908</v>
      </c>
      <c r="H10">
        <v>20133</v>
      </c>
      <c r="I10">
        <v>44700</v>
      </c>
      <c r="K10" s="7">
        <v>49</v>
      </c>
      <c r="L10" s="7">
        <v>3691.1836734693879</v>
      </c>
      <c r="N10" s="4" t="s">
        <v>145</v>
      </c>
      <c r="O10" s="9">
        <f>QUARTILE(L5:L28,1)</f>
        <v>3215.0910942128048</v>
      </c>
      <c r="P10" s="4"/>
      <c r="Q10" s="4"/>
      <c r="R10" s="4"/>
    </row>
    <row r="11" spans="3:18" x14ac:dyDescent="0.3">
      <c r="C11">
        <v>52</v>
      </c>
      <c r="D11" t="s">
        <v>30</v>
      </c>
      <c r="E11">
        <v>76451</v>
      </c>
      <c r="F11">
        <v>151200</v>
      </c>
      <c r="G11">
        <v>0.9777373742658696</v>
      </c>
      <c r="H11">
        <v>20133</v>
      </c>
      <c r="I11">
        <v>44273</v>
      </c>
      <c r="J11">
        <v>1493</v>
      </c>
      <c r="K11" s="7">
        <v>51.206296048225049</v>
      </c>
      <c r="L11" s="7">
        <v>2952.7618997789436</v>
      </c>
      <c r="N11" s="4" t="s">
        <v>144</v>
      </c>
      <c r="O11" s="9">
        <f>QUARTILE(L5:L28,2)</f>
        <v>3493.0207336523126</v>
      </c>
      <c r="P11" s="4"/>
      <c r="Q11" s="4" t="s">
        <v>88</v>
      </c>
      <c r="R11" s="9">
        <f>AVERAGE(L5:L28)</f>
        <v>3542.4318873036932</v>
      </c>
    </row>
    <row r="12" spans="3:18" x14ac:dyDescent="0.3">
      <c r="C12">
        <v>307</v>
      </c>
      <c r="D12" t="s">
        <v>30</v>
      </c>
      <c r="E12">
        <v>77682</v>
      </c>
      <c r="F12">
        <v>173223</v>
      </c>
      <c r="G12">
        <v>1.2298988182590562</v>
      </c>
      <c r="H12">
        <v>20133</v>
      </c>
      <c r="I12">
        <v>44665</v>
      </c>
      <c r="J12">
        <v>1493</v>
      </c>
      <c r="K12" s="7">
        <v>52.030810448760882</v>
      </c>
      <c r="L12" s="7">
        <v>3329.2389356607709</v>
      </c>
      <c r="N12" s="4" t="s">
        <v>147</v>
      </c>
      <c r="O12" s="9">
        <f>QUARTILE(L5:L28,3)</f>
        <v>3967.6107927493435</v>
      </c>
      <c r="P12" s="4"/>
      <c r="Q12" s="4"/>
      <c r="R12" s="4"/>
    </row>
    <row r="13" spans="3:18" x14ac:dyDescent="0.3">
      <c r="C13">
        <v>351</v>
      </c>
      <c r="D13" t="s">
        <v>30</v>
      </c>
      <c r="E13">
        <v>86645</v>
      </c>
      <c r="F13">
        <v>181720</v>
      </c>
      <c r="G13">
        <v>1.0972935541577702</v>
      </c>
      <c r="H13">
        <v>20133</v>
      </c>
      <c r="I13">
        <v>44700</v>
      </c>
      <c r="K13" s="7">
        <v>55</v>
      </c>
      <c r="L13" s="7">
        <v>3304</v>
      </c>
      <c r="N13" s="4" t="s">
        <v>148</v>
      </c>
      <c r="O13" s="9">
        <f>QUARTILE(L5:L28,4)</f>
        <v>4382.419923844629</v>
      </c>
      <c r="P13" s="4"/>
      <c r="Q13" s="4"/>
      <c r="R13" s="4"/>
    </row>
    <row r="14" spans="3:18" x14ac:dyDescent="0.3">
      <c r="C14">
        <v>350</v>
      </c>
      <c r="D14" t="s">
        <v>30</v>
      </c>
      <c r="E14">
        <v>82163</v>
      </c>
      <c r="F14">
        <v>191190</v>
      </c>
      <c r="G14">
        <v>1.3269598237649551</v>
      </c>
      <c r="H14">
        <v>20133</v>
      </c>
      <c r="I14">
        <v>44700</v>
      </c>
      <c r="K14" s="7">
        <v>55</v>
      </c>
      <c r="L14" s="7">
        <v>3476.181818181818</v>
      </c>
      <c r="O14" s="7"/>
    </row>
    <row r="15" spans="3:18" x14ac:dyDescent="0.3">
      <c r="C15">
        <v>28</v>
      </c>
      <c r="D15" t="s">
        <v>20</v>
      </c>
      <c r="E15">
        <v>94905</v>
      </c>
      <c r="F15">
        <v>223110</v>
      </c>
      <c r="G15">
        <v>1.3508771929824561</v>
      </c>
      <c r="H15">
        <v>20133</v>
      </c>
      <c r="I15">
        <v>44245</v>
      </c>
      <c r="J15">
        <v>1493</v>
      </c>
      <c r="K15" s="7">
        <v>63.56664434025452</v>
      </c>
      <c r="L15" s="7">
        <v>3509.8596491228072</v>
      </c>
      <c r="O15" s="7"/>
    </row>
    <row r="16" spans="3:18" x14ac:dyDescent="0.3">
      <c r="C16">
        <v>163</v>
      </c>
      <c r="D16" t="s">
        <v>82</v>
      </c>
      <c r="E16">
        <v>104571</v>
      </c>
      <c r="F16">
        <v>301670</v>
      </c>
      <c r="G16">
        <v>1.8848342274626808</v>
      </c>
      <c r="H16">
        <v>20133</v>
      </c>
      <c r="I16">
        <v>44462</v>
      </c>
      <c r="J16">
        <v>1493</v>
      </c>
      <c r="K16" s="7">
        <v>70.040857334226388</v>
      </c>
      <c r="L16" s="7">
        <v>4307.0575016017829</v>
      </c>
      <c r="N16" s="4" t="s">
        <v>88</v>
      </c>
      <c r="O16" s="8">
        <f>AVERAGE(K5:K28)</f>
        <v>60.708165885242259</v>
      </c>
      <c r="P16" s="2" t="s">
        <v>149</v>
      </c>
    </row>
    <row r="17" spans="3:16" x14ac:dyDescent="0.3">
      <c r="C17">
        <v>4</v>
      </c>
      <c r="D17" t="s">
        <v>2</v>
      </c>
      <c r="E17">
        <v>69861</v>
      </c>
      <c r="F17">
        <v>182760</v>
      </c>
      <c r="G17">
        <v>1.6160518744363808</v>
      </c>
      <c r="H17">
        <v>20133</v>
      </c>
      <c r="I17">
        <v>44217</v>
      </c>
      <c r="J17">
        <v>1493</v>
      </c>
      <c r="K17" s="7">
        <v>46.792364367046218</v>
      </c>
      <c r="L17" s="7">
        <v>3905.7654485335165</v>
      </c>
      <c r="N17" s="4" t="s">
        <v>146</v>
      </c>
      <c r="O17" s="2">
        <v>42</v>
      </c>
      <c r="P17" s="2" t="s">
        <v>149</v>
      </c>
    </row>
    <row r="18" spans="3:16" x14ac:dyDescent="0.3">
      <c r="C18">
        <v>187</v>
      </c>
      <c r="D18" t="s">
        <v>21</v>
      </c>
      <c r="E18">
        <v>62510</v>
      </c>
      <c r="F18">
        <v>182600</v>
      </c>
      <c r="G18">
        <v>1.9211326187809949</v>
      </c>
      <c r="H18">
        <v>20133</v>
      </c>
      <c r="I18">
        <v>44490</v>
      </c>
      <c r="J18">
        <v>1493</v>
      </c>
      <c r="K18" s="7">
        <v>41.868720696584056</v>
      </c>
      <c r="L18" s="7">
        <v>4361.2509998400255</v>
      </c>
      <c r="N18" s="4" t="s">
        <v>99</v>
      </c>
      <c r="O18" s="2">
        <v>124</v>
      </c>
      <c r="P18" s="2" t="s">
        <v>149</v>
      </c>
    </row>
    <row r="19" spans="3:16" x14ac:dyDescent="0.3">
      <c r="C19">
        <v>208</v>
      </c>
      <c r="D19" t="s">
        <v>21</v>
      </c>
      <c r="E19">
        <v>67830</v>
      </c>
      <c r="F19">
        <v>171216</v>
      </c>
      <c r="G19">
        <v>1.5241928350287484</v>
      </c>
      <c r="H19">
        <v>20133</v>
      </c>
      <c r="I19">
        <v>44518</v>
      </c>
      <c r="J19">
        <v>1493</v>
      </c>
      <c r="K19" s="7">
        <v>45.432016075016747</v>
      </c>
      <c r="L19" s="7">
        <v>3768.6199026979211</v>
      </c>
    </row>
    <row r="20" spans="3:16" x14ac:dyDescent="0.3">
      <c r="C20">
        <v>207</v>
      </c>
      <c r="D20" t="s">
        <v>21</v>
      </c>
      <c r="E20">
        <v>69160</v>
      </c>
      <c r="F20">
        <v>192680</v>
      </c>
      <c r="G20">
        <v>1.7860034702139966</v>
      </c>
      <c r="H20">
        <v>20133</v>
      </c>
      <c r="I20">
        <v>44518</v>
      </c>
      <c r="J20">
        <v>1493</v>
      </c>
      <c r="K20" s="7">
        <v>46.322839919624919</v>
      </c>
      <c r="L20" s="7">
        <v>4159.5031810294968</v>
      </c>
      <c r="N20" s="4" t="s">
        <v>150</v>
      </c>
      <c r="O20" s="2"/>
    </row>
    <row r="21" spans="3:16" x14ac:dyDescent="0.3">
      <c r="C21">
        <v>241</v>
      </c>
      <c r="D21" t="s">
        <v>21</v>
      </c>
      <c r="E21">
        <v>71706</v>
      </c>
      <c r="F21">
        <v>103635</v>
      </c>
      <c r="G21">
        <v>0.44527654589574095</v>
      </c>
      <c r="H21">
        <v>20133</v>
      </c>
      <c r="I21">
        <v>44610</v>
      </c>
      <c r="J21">
        <v>1493</v>
      </c>
      <c r="K21" s="7">
        <v>48.028131279303416</v>
      </c>
      <c r="L21" s="7">
        <v>2157.797883022341</v>
      </c>
      <c r="N21" s="4" t="s">
        <v>146</v>
      </c>
      <c r="O21" s="9">
        <f>QUARTILE(L5:L19,0)</f>
        <v>2857.1428571428573</v>
      </c>
    </row>
    <row r="22" spans="3:16" x14ac:dyDescent="0.3">
      <c r="C22">
        <v>242</v>
      </c>
      <c r="D22" t="s">
        <v>21</v>
      </c>
      <c r="E22">
        <v>74518</v>
      </c>
      <c r="F22">
        <v>172760</v>
      </c>
      <c r="G22">
        <v>1.3183660323680184</v>
      </c>
      <c r="H22">
        <v>20133</v>
      </c>
      <c r="I22">
        <v>44610</v>
      </c>
      <c r="J22">
        <v>1493</v>
      </c>
      <c r="K22" s="7">
        <v>49.911587407903546</v>
      </c>
      <c r="L22" s="7">
        <v>3461.3204863254518</v>
      </c>
      <c r="N22" s="4" t="s">
        <v>145</v>
      </c>
      <c r="O22" s="9">
        <f>QUARTILE(L5:L19,1)</f>
        <v>3316.6194678303855</v>
      </c>
    </row>
    <row r="23" spans="3:16" x14ac:dyDescent="0.3">
      <c r="C23">
        <v>29</v>
      </c>
      <c r="D23" t="s">
        <v>21</v>
      </c>
      <c r="E23">
        <v>77330</v>
      </c>
      <c r="F23">
        <v>150216</v>
      </c>
      <c r="G23">
        <v>0.94253200568990048</v>
      </c>
      <c r="H23">
        <v>20133</v>
      </c>
      <c r="I23">
        <v>44245</v>
      </c>
      <c r="J23">
        <v>1493</v>
      </c>
      <c r="K23" s="7">
        <v>51.795043536503684</v>
      </c>
      <c r="L23" s="7">
        <v>2900.2002844950212</v>
      </c>
      <c r="N23" s="4" t="s">
        <v>144</v>
      </c>
      <c r="O23" s="9">
        <f>QUARTILE(L5:L19,2)</f>
        <v>3649.4433405205823</v>
      </c>
    </row>
    <row r="24" spans="3:16" x14ac:dyDescent="0.3">
      <c r="C24">
        <v>352</v>
      </c>
      <c r="D24" t="s">
        <v>21</v>
      </c>
      <c r="E24">
        <v>82163</v>
      </c>
      <c r="F24">
        <v>164260</v>
      </c>
      <c r="G24">
        <v>0.99919671871767102</v>
      </c>
      <c r="H24">
        <v>20133</v>
      </c>
      <c r="I24">
        <v>44700</v>
      </c>
      <c r="K24" s="7">
        <v>55</v>
      </c>
      <c r="L24" s="7">
        <v>2986.5454545454545</v>
      </c>
      <c r="N24" s="4" t="s">
        <v>147</v>
      </c>
      <c r="O24" s="9">
        <f>QUARTILE(L5:L19,3)</f>
        <v>4101.6272408736058</v>
      </c>
    </row>
    <row r="25" spans="3:16" x14ac:dyDescent="0.3">
      <c r="C25">
        <v>186</v>
      </c>
      <c r="D25" t="s">
        <v>21</v>
      </c>
      <c r="E25">
        <v>95760</v>
      </c>
      <c r="F25">
        <v>211100</v>
      </c>
      <c r="G25">
        <v>1.204469507101086</v>
      </c>
      <c r="H25">
        <v>20133</v>
      </c>
      <c r="I25">
        <v>44490</v>
      </c>
      <c r="J25">
        <v>1493</v>
      </c>
      <c r="K25" s="7">
        <v>64.139316811788348</v>
      </c>
      <c r="L25" s="7">
        <v>3291.2729741019216</v>
      </c>
      <c r="N25" s="4" t="s">
        <v>148</v>
      </c>
      <c r="O25" s="9">
        <f>QUARTILE(L5:L19,4)</f>
        <v>4382.419923844629</v>
      </c>
    </row>
    <row r="26" spans="3:16" x14ac:dyDescent="0.3">
      <c r="C26">
        <v>185</v>
      </c>
      <c r="D26" t="s">
        <v>91</v>
      </c>
      <c r="E26">
        <v>100800</v>
      </c>
      <c r="F26">
        <v>280400</v>
      </c>
      <c r="G26">
        <v>1.7817460317460319</v>
      </c>
      <c r="H26">
        <v>20133</v>
      </c>
      <c r="I26">
        <v>44490</v>
      </c>
      <c r="J26">
        <v>1493</v>
      </c>
      <c r="K26" s="7">
        <v>67.515070328198263</v>
      </c>
      <c r="L26" s="7">
        <v>4153.1468253968251</v>
      </c>
    </row>
    <row r="27" spans="3:16" x14ac:dyDescent="0.3">
      <c r="C27">
        <v>336</v>
      </c>
      <c r="D27" t="s">
        <v>115</v>
      </c>
      <c r="E27">
        <v>185398</v>
      </c>
      <c r="F27">
        <v>415000</v>
      </c>
      <c r="G27">
        <v>1.2384275990032254</v>
      </c>
      <c r="H27">
        <v>20133</v>
      </c>
      <c r="I27">
        <v>44665</v>
      </c>
      <c r="J27">
        <v>1493</v>
      </c>
      <c r="K27" s="7">
        <v>124.17816476892163</v>
      </c>
      <c r="L27" s="7">
        <v>3341.9724053118157</v>
      </c>
      <c r="N27" s="4" t="s">
        <v>151</v>
      </c>
      <c r="O27" s="4" t="s">
        <v>88</v>
      </c>
      <c r="P27" s="9">
        <f>AVERAGE(L5:L9)</f>
        <v>3631.0657658632381</v>
      </c>
    </row>
    <row r="28" spans="3:16" x14ac:dyDescent="0.3">
      <c r="C28">
        <v>347</v>
      </c>
      <c r="D28" t="s">
        <v>135</v>
      </c>
      <c r="E28">
        <v>83657</v>
      </c>
      <c r="F28">
        <v>213100</v>
      </c>
      <c r="G28">
        <v>1.547306262476541</v>
      </c>
      <c r="H28">
        <v>20133</v>
      </c>
      <c r="I28">
        <v>44700</v>
      </c>
      <c r="K28" s="7">
        <v>56</v>
      </c>
      <c r="L28" s="7">
        <v>3805.3571428571427</v>
      </c>
      <c r="N28" s="4" t="s">
        <v>145</v>
      </c>
      <c r="O28" s="10">
        <f>QUARTILE(L5:L9,1)</f>
        <v>2968.8336745944243</v>
      </c>
    </row>
    <row r="29" spans="3:16" x14ac:dyDescent="0.3">
      <c r="N29" s="4" t="s">
        <v>144</v>
      </c>
      <c r="O29" s="10">
        <f>QUARTILE(L5:L9,2)</f>
        <v>3649.4433405205823</v>
      </c>
    </row>
    <row r="30" spans="3:16" x14ac:dyDescent="0.3">
      <c r="N30" s="4" t="s">
        <v>147</v>
      </c>
      <c r="O30" s="10">
        <f>QUARTILE(L5:L9,3)</f>
        <v>4297.4890332136956</v>
      </c>
    </row>
    <row r="31" spans="3:16" x14ac:dyDescent="0.3">
      <c r="N31" s="4" t="s">
        <v>148</v>
      </c>
      <c r="O31" s="10">
        <f>QUARTILE(L5:L9,4)</f>
        <v>4382.419923844629</v>
      </c>
    </row>
  </sheetData>
  <sortState xmlns:xlrd2="http://schemas.microsoft.com/office/spreadsheetml/2017/richdata2" ref="C5:L28">
    <sortCondition ref="D5:D28"/>
  </sortState>
  <pageMargins left="0.7" right="0.7" top="0.75" bottom="0.75" header="0.3" footer="0.3"/>
  <ignoredErrors>
    <ignoredError sqref="O21:O25 P27 O28:O31" formulaRange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U F A A B Q S w M E F A A C A A g A w V r T V n D a Y K W m A A A A 9 g A A A B I A H A B D b 2 5 m a W c v U G F j a 2 F n Z S 5 4 b W w g o h g A K K A U A A A A A A A A A A A A A A A A A A A A A A A A A A A A h Y + x C s I w G I R f p W R v k q a g U v 6 m g 5 N g Q V D E N a S x D b a p N K n p u z n 4 S L 6 C F a 2 6 O d 7 d d 3 B 3 v 9 4 g G 5 o 6 u K j O 6 t a k K M I U B c r I t t C m T F H v j u E C Z R w 2 Q p 5 E q Y I R N j Y Z r E 5 R 5 d w 5 I c R 7 j 3 2 M 2 6 4 k j N K I H P L 1 V l a q E a E 2 1 g k j F f q 0 i v 8 t x G H / G s M Z j q I 5 j m c M U y C T C b k 2 X 4 C N e 5 / p j w n L v n Z 9 p 7 h 2 4 W o H Z J J A 3 h / 4 A 1 B L A w Q U A A I A C A D B W t N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w V r T V h d l d V R d A g A A v w g A A B M A H A B G b 3 J t d W x h c y 9 T Z W N 0 a W 9 u M S 5 t I K I Y A C i g F A A A A A A A A A A A A A A A A A A A A A A A A A A A A M 2 V X 2 / a M B T F 3 5 H 4 D p b 7 M J A g k F D a r h M P a a D M E m s y E r a p g C a X G I i U 2 C g 2 2 y r E d 5 / z B + i a B H V l l R Y J J T p X u T 7 x + X H N y U x 4 j A I 7 u a s f y q V y i S 9 x S F x w B h 3 8 4 B O g Q t A B P h H l E p C X z d b h j E j l K 3 l Q L L w g l e j B Y F Q Q K n g F L o V Y 8 e t G A / s k D L y V h y n 7 Q a j r C a J 4 o o G 5 w H X s + 2 y x 8 O p q u 7 7 w 1 g v K 6 l p T a z V g t V p L 1 u h i g V W 5 R L L W R t 2 O I 2 W a V s + g s c R 0 I R 0 6 j y s S m Y t 9 K k 6 I K Z + z M D C Y v w 5 o V O S V u F V t s 4 E D 0 3 F M W A N C y k C Q X 2 J b A x s 4 M v s Z b W A a + g A 5 + r t M B d 1 1 0 R D d 3 2 f 7 G O g L M r J y 0 k r K i I q L c y W y F O u f P m c 1 3 T Z 6 d 5 k O u t X L a A 6 y z I H Z R 3 p O x Z G V j G w N e 9 I 0 u N H t H t B t J 3 r P W I c h o b P H w / q 3 5 r P 9 2 V b L J Y / m 7 v l T T C I G m k 0 1 l x H L n S t x O L x y 6 8 m I D p g Y 1 5 M R J y G f z H G A / U m X / a Q + w y 6 f E O 4 J V l f V A E t E W A S G s n L n s F o D Y x S s f B L I 9 3 H E a g e q S g t O d 8 x E N p 4 w M 0 Z u B 6 b W 4 P Q E g O K + E U C J q G a j j 3 W t Q G 8 V 6 O c F e r t A v y j Q L w v 0 q 9 y M k 9 r 7 I z W 1 + R o G 0 l E R Y R B v G F C r + U P j 9 U C 0 k 1 H x c i D 2 j v 5 k Y i e f B M W u y c u 4 e P Z H / / d g F I V 5 e a R 2 d V L O W p q z 9 t / k r O X n r G V z t k I W M C G / 5 i P B r n R y y D q t p P o u Z U 0 6 S C u 6 7 9 s z 7 O O Q d 0 S 4 J n s P f w V P j o P 9 A Q U M s 4 u M 7 M g v h O n G / N a w F F 1 5 y 1 M M d Y + e K M n z d 7 3 f B / K H R v I D d E c f I v P t R 9 B v U E s B A i 0 A F A A C A A g A w V r T V n D a Y K W m A A A A 9 g A A A B I A A A A A A A A A A A A A A A A A A A A A A E N v b m Z p Z y 9 Q Y W N r Y W d l L n h t b F B L A Q I t A B Q A A g A I A M F a 0 1 Y P y u m r p A A A A O k A A A A T A A A A A A A A A A A A A A A A A P I A A A B b Q 2 9 u d G V u d F 9 U e X B l c 1 0 u e G 1 s U E s B A i 0 A F A A C A A g A w V r T V h d l d V R d A g A A v w g A A B M A A A A A A A A A A A A A A A A A 4 w E A A E Z v c m 1 1 b G F z L 1 N l Y 3 R p b 2 4 x L m 1 Q S w U G A A A A A A M A A w D C A A A A j Q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D Q A A A A A A A B y N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b G U l M j A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V f V G F i b G V f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x M 1 Q w O D o 0 N T o x O C 4 z N T g 0 M z Y w W i I g L z 4 8 R W 5 0 c n k g V H l w Z T 0 i R m l s b E N v b H V t b l R 5 c G V z I i B W Y W x 1 Z T 0 i c 0 J n W U d C Z 1 l E Q X d Z R 0 J n W V J C Z z 0 9 I i A v P j x F b n R y e S B U e X B l P S J G a W x s Q 2 9 s d W 1 u T m F t Z X M i I F Z h b H V l P S J z W y Z x d W 9 0 O 0 x P V F R P J n F 1 b 3 Q 7 L C Z x d W 9 0 O 1 V P R y Z x d W 9 0 O y w m c X V v d D t M T 0 N B T E l U Q V x 1 M D A y N y Z x d W 9 0 O y w m c X V v d D t J T k R J U k l a W k 8 m c X V v d D s s J n F 1 b 3 Q 7 Q 0 l W S U N P J n F 1 b 3 Q 7 L C Z x d W 9 0 O 0 x P Q 0 F M S S Z x d W 9 0 O y w m c X V v d D t N U S Z x d W 9 0 O y w m c X V v d D t B U 0 N F T i Z x d W 9 0 O y w m c X V v d D t B U E U m c X V v d D s s J n F 1 b 3 Q 7 V E l Q T 0 x P R 0 l B J n F 1 b 3 Q 7 L C Z x d W 9 0 O 1 R J V E 9 M T y Z x d W 9 0 O y w m c X V v d D t Q U k V a W k 8 g Q k F T R S B B U 1 R B J n F 1 b 3 Q 7 L C Z x d W 9 0 O 0 Z P V E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S 9 B d X R v U m V t b 3 Z l Z E N v b H V t b n M x L n t M T 1 R U T y w w f S Z x d W 9 0 O y w m c X V v d D t T Z W N 0 a W 9 u M S 9 U Y W J s Z S A x L 0 F 1 d G 9 S Z W 1 v d m V k Q 2 9 s d W 1 u c z E u e 1 V P R y w x f S Z x d W 9 0 O y w m c X V v d D t T Z W N 0 a W 9 u M S 9 U Y W J s Z S A x L 0 F 1 d G 9 S Z W 1 v d m V k Q 2 9 s d W 1 u c z E u e 0 x P Q 0 F M S V R B X H U w M D I 3 L D J 9 J n F 1 b 3 Q 7 L C Z x d W 9 0 O 1 N l Y 3 R p b 2 4 x L 1 R h Y m x l I D E v Q X V 0 b 1 J l b W 9 2 Z W R D b 2 x 1 b W 5 z M S 5 7 S U 5 E S V J J W l p P L D N 9 J n F 1 b 3 Q 7 L C Z x d W 9 0 O 1 N l Y 3 R p b 2 4 x L 1 R h Y m x l I D E v Q X V 0 b 1 J l b W 9 2 Z W R D b 2 x 1 b W 5 z M S 5 7 Q 0 l W S U N P L D R 9 J n F 1 b 3 Q 7 L C Z x d W 9 0 O 1 N l Y 3 R p b 2 4 x L 1 R h Y m x l I D E v Q X V 0 b 1 J l b W 9 2 Z W R D b 2 x 1 b W 5 z M S 5 7 T E 9 D Q U x J L D V 9 J n F 1 b 3 Q 7 L C Z x d W 9 0 O 1 N l Y 3 R p b 2 4 x L 1 R h Y m x l I D E v Q X V 0 b 1 J l b W 9 2 Z W R D b 2 x 1 b W 5 z M S 5 7 T V E s N n 0 m c X V v d D s s J n F 1 b 3 Q 7 U 2 V j d G l v b j E v V G F i b G U g M S 9 B d X R v U m V t b 3 Z l Z E N v b H V t b n M x L n t B U 0 N F T i w 3 f S Z x d W 9 0 O y w m c X V v d D t T Z W N 0 a W 9 u M S 9 U Y W J s Z S A x L 0 F 1 d G 9 S Z W 1 v d m V k Q 2 9 s d W 1 u c z E u e 0 F Q R S w 4 f S Z x d W 9 0 O y w m c X V v d D t T Z W N 0 a W 9 u M S 9 U Y W J s Z S A x L 0 F 1 d G 9 S Z W 1 v d m V k Q 2 9 s d W 1 u c z E u e 1 R J U E 9 M T 0 d J Q S w 5 f S Z x d W 9 0 O y w m c X V v d D t T Z W N 0 a W 9 u M S 9 U Y W J s Z S A x L 0 F 1 d G 9 S Z W 1 v d m V k Q 2 9 s d W 1 u c z E u e 1 R J V E 9 M T y w x M H 0 m c X V v d D s s J n F 1 b 3 Q 7 U 2 V j d G l v b j E v V G F i b G U g M S 9 B d X R v U m V t b 3 Z l Z E N v b H V t b n M x L n t Q U k V a W k 8 g Q k F T R S B B U 1 R B L D E x f S Z x d W 9 0 O y w m c X V v d D t T Z W N 0 a W 9 u M S 9 U Y W J s Z S A x L 0 F 1 d G 9 S Z W 1 v d m V k Q 2 9 s d W 1 u c z E u e 0 Z P V E 8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U Y W J s Z S A x L 0 F 1 d G 9 S Z W 1 v d m V k Q 2 9 s d W 1 u c z E u e 0 x P V F R P L D B 9 J n F 1 b 3 Q 7 L C Z x d W 9 0 O 1 N l Y 3 R p b 2 4 x L 1 R h Y m x l I D E v Q X V 0 b 1 J l b W 9 2 Z W R D b 2 x 1 b W 5 z M S 5 7 V U 9 H L D F 9 J n F 1 b 3 Q 7 L C Z x d W 9 0 O 1 N l Y 3 R p b 2 4 x L 1 R h Y m x l I D E v Q X V 0 b 1 J l b W 9 2 Z W R D b 2 x 1 b W 5 z M S 5 7 T E 9 D Q U x J V E F c d T A w M j c s M n 0 m c X V v d D s s J n F 1 b 3 Q 7 U 2 V j d G l v b j E v V G F i b G U g M S 9 B d X R v U m V t b 3 Z l Z E N v b H V t b n M x L n t J T k R J U k l a W k 8 s M 3 0 m c X V v d D s s J n F 1 b 3 Q 7 U 2 V j d G l v b j E v V G F i b G U g M S 9 B d X R v U m V t b 3 Z l Z E N v b H V t b n M x L n t D S V Z J Q 0 8 s N H 0 m c X V v d D s s J n F 1 b 3 Q 7 U 2 V j d G l v b j E v V G F i b G U g M S 9 B d X R v U m V t b 3 Z l Z E N v b H V t b n M x L n t M T 0 N B T E k s N X 0 m c X V v d D s s J n F 1 b 3 Q 7 U 2 V j d G l v b j E v V G F i b G U g M S 9 B d X R v U m V t b 3 Z l Z E N v b H V t b n M x L n t N U S w 2 f S Z x d W 9 0 O y w m c X V v d D t T Z W N 0 a W 9 u M S 9 U Y W J s Z S A x L 0 F 1 d G 9 S Z W 1 v d m V k Q 2 9 s d W 1 u c z E u e 0 F T Q 0 V O L D d 9 J n F 1 b 3 Q 7 L C Z x d W 9 0 O 1 N l Y 3 R p b 2 4 x L 1 R h Y m x l I D E v Q X V 0 b 1 J l b W 9 2 Z W R D b 2 x 1 b W 5 z M S 5 7 Q V B F L D h 9 J n F 1 b 3 Q 7 L C Z x d W 9 0 O 1 N l Y 3 R p b 2 4 x L 1 R h Y m x l I D E v Q X V 0 b 1 J l b W 9 2 Z W R D b 2 x 1 b W 5 z M S 5 7 V E l Q T 0 x P R 0 l B L D l 9 J n F 1 b 3 Q 7 L C Z x d W 9 0 O 1 N l Y 3 R p b 2 4 x L 1 R h Y m x l I D E v Q X V 0 b 1 J l b W 9 2 Z W R D b 2 x 1 b W 5 z M S 5 7 V E l U T 0 x P L D E w f S Z x d W 9 0 O y w m c X V v d D t T Z W N 0 a W 9 u M S 9 U Y W J s Z S A x L 0 F 1 d G 9 S Z W 1 v d m V k Q 2 9 s d W 1 u c z E u e 1 B S R V p a T y B C Q V N F I E F T V E E s M T F 9 J n F 1 b 3 Q 7 L C Z x d W 9 0 O 1 N l Y 3 R p b 2 4 x L 1 R h Y m x l I D E v Q X V 0 b 1 J l b W 9 2 Z W R D b 2 x 1 b W 5 z M S 5 7 R k 9 U T y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J T I w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v R G F 0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A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T N U M D g 6 N D g 6 M D Y u M j M 4 O T U 0 O V o i I C 8 + P E V u d H J 5 I F R 5 c G U 9 I k Z p b G x D b 2 x 1 b W 5 U e X B l c y I g V m F s d W U 9 I n N C Z 1 l H Q m d Z R 0 J o R V J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h Z 2 U w M D E v Q X V 0 b 1 J l b W 9 2 Z W R D b 2 x 1 b W 5 z M S 5 7 Q 2 9 s d W 1 u M S w w f S Z x d W 9 0 O y w m c X V v d D t T Z W N 0 a W 9 u M S 9 Q Y W d l M D A x L 0 F 1 d G 9 S Z W 1 v d m V k Q 2 9 s d W 1 u c z E u e 0 N v b H V t b j I s M X 0 m c X V v d D s s J n F 1 b 3 Q 7 U 2 V j d G l v b j E v U G F n Z T A w M S 9 B d X R v U m V t b 3 Z l Z E N v b H V t b n M x L n t D b 2 x 1 b W 4 z L D J 9 J n F 1 b 3 Q 7 L C Z x d W 9 0 O 1 N l Y 3 R p b 2 4 x L 1 B h Z 2 U w M D E v Q X V 0 b 1 J l b W 9 2 Z W R D b 2 x 1 b W 5 z M S 5 7 Q 2 9 s d W 1 u N C w z f S Z x d W 9 0 O y w m c X V v d D t T Z W N 0 a W 9 u M S 9 Q Y W d l M D A x L 0 F 1 d G 9 S Z W 1 v d m V k Q 2 9 s d W 1 u c z E u e 0 N v b H V t b j U s N H 0 m c X V v d D s s J n F 1 b 3 Q 7 U 2 V j d G l v b j E v U G F n Z T A w M S 9 B d X R v U m V t b 3 Z l Z E N v b H V t b n M x L n t D b 2 x 1 b W 4 2 L D V 9 J n F 1 b 3 Q 7 L C Z x d W 9 0 O 1 N l Y 3 R p b 2 4 x L 1 B h Z 2 U w M D E v Q X V 0 b 1 J l b W 9 2 Z W R D b 2 x 1 b W 5 z M S 5 7 Q 2 9 s d W 1 u N y w 2 f S Z x d W 9 0 O y w m c X V v d D t T Z W N 0 a W 9 u M S 9 Q Y W d l M D A x L 0 F 1 d G 9 S Z W 1 v d m V k Q 2 9 s d W 1 u c z E u e 0 N v b H V t b j g s N 3 0 m c X V v d D s s J n F 1 b 3 Q 7 U 2 V j d G l v b j E v U G F n Z T A w M S 9 B d X R v U m V t b 3 Z l Z E N v b H V t b n M x L n t D b 2 x 1 b W 4 5 L D h 9 J n F 1 b 3 Q 7 L C Z x d W 9 0 O 1 N l Y 3 R p b 2 4 x L 1 B h Z 2 U w M D E v Q X V 0 b 1 J l b W 9 2 Z W R D b 2 x 1 b W 5 z M S 5 7 Q 2 9 s d W 1 u M T A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1 B h Z 2 U w M D E v Q X V 0 b 1 J l b W 9 2 Z W R D b 2 x 1 b W 5 z M S 5 7 Q 2 9 s d W 1 u M S w w f S Z x d W 9 0 O y w m c X V v d D t T Z W N 0 a W 9 u M S 9 Q Y W d l M D A x L 0 F 1 d G 9 S Z W 1 v d m V k Q 2 9 s d W 1 u c z E u e 0 N v b H V t b j I s M X 0 m c X V v d D s s J n F 1 b 3 Q 7 U 2 V j d G l v b j E v U G F n Z T A w M S 9 B d X R v U m V t b 3 Z l Z E N v b H V t b n M x L n t D b 2 x 1 b W 4 z L D J 9 J n F 1 b 3 Q 7 L C Z x d W 9 0 O 1 N l Y 3 R p b 2 4 x L 1 B h Z 2 U w M D E v Q X V 0 b 1 J l b W 9 2 Z W R D b 2 x 1 b W 5 z M S 5 7 Q 2 9 s d W 1 u N C w z f S Z x d W 9 0 O y w m c X V v d D t T Z W N 0 a W 9 u M S 9 Q Y W d l M D A x L 0 F 1 d G 9 S Z W 1 v d m V k Q 2 9 s d W 1 u c z E u e 0 N v b H V t b j U s N H 0 m c X V v d D s s J n F 1 b 3 Q 7 U 2 V j d G l v b j E v U G F n Z T A w M S 9 B d X R v U m V t b 3 Z l Z E N v b H V t b n M x L n t D b 2 x 1 b W 4 2 L D V 9 J n F 1 b 3 Q 7 L C Z x d W 9 0 O 1 N l Y 3 R p b 2 4 x L 1 B h Z 2 U w M D E v Q X V 0 b 1 J l b W 9 2 Z W R D b 2 x 1 b W 5 z M S 5 7 Q 2 9 s d W 1 u N y w 2 f S Z x d W 9 0 O y w m c X V v d D t T Z W N 0 a W 9 u M S 9 Q Y W d l M D A x L 0 F 1 d G 9 S Z W 1 v d m V k Q 2 9 s d W 1 u c z E u e 0 N v b H V t b j g s N 3 0 m c X V v d D s s J n F 1 b 3 Q 7 U 2 V j d G l v b j E v U G F n Z T A w M S 9 B d X R v U m V t b 3 Z l Z E N v b H V t b n M x L n t D b 2 x 1 b W 4 5 L D h 9 J n F 1 b 3 Q 7 L C Z x d W 9 0 O 1 N l Y 3 R p b 2 4 x L 1 B h Z 2 U w M D E v Q X V 0 b 1 J l b W 9 2 Z W R D b 2 x 1 b W 5 z M S 5 7 Q 2 9 s d W 1 u M T A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h Z 2 U w M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w M S 9 Q Y W d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D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s Z V 9 U Y W J s Z T A w M V 9 f U G F n Z V 8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E 5 V D A 5 O j E 4 O j I 3 L j g 0 O T E 1 N T R a I i A v P j x F b n R y e S B U e X B l P S J G a W x s Q 2 9 s d W 1 u V H l w Z X M i I F Z h b H V l P S J z Q m d N R 0 J n W V J F U V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A x I C h Q Y W d l I D E p L 0 F 1 d G 9 S Z W 1 v d m V k Q 2 9 s d W 1 u c z E u e 0 N v b H V t b j E s M H 0 m c X V v d D s s J n F 1 b 3 Q 7 U 2 V j d G l v b j E v V G F i b G U w M D E g K F B h Z 2 U g M S k v Q X V 0 b 1 J l b W 9 2 Z W R D b 2 x 1 b W 5 z M S 5 7 Q 2 9 s d W 1 u M i w x f S Z x d W 9 0 O y w m c X V v d D t T Z W N 0 a W 9 u M S 9 U Y W J s Z T A w M S A o U G F n Z S A x K S 9 B d X R v U m V t b 3 Z l Z E N v b H V t b n M x L n t D b 2 x 1 b W 4 z L D J 9 J n F 1 b 3 Q 7 L C Z x d W 9 0 O 1 N l Y 3 R p b 2 4 x L 1 R h Y m x l M D A x I C h Q Y W d l I D E p L 0 F 1 d G 9 S Z W 1 v d m V k Q 2 9 s d W 1 u c z E u e 0 N v b H V t b j Q s M 3 0 m c X V v d D s s J n F 1 b 3 Q 7 U 2 V j d G l v b j E v V G F i b G U w M D E g K F B h Z 2 U g M S k v Q X V 0 b 1 J l b W 9 2 Z W R D b 2 x 1 b W 5 z M S 5 7 Q 2 9 s d W 1 u N S w 0 f S Z x d W 9 0 O y w m c X V v d D t T Z W N 0 a W 9 u M S 9 U Y W J s Z T A w M S A o U G F n Z S A x K S 9 B d X R v U m V t b 3 Z l Z E N v b H V t b n M x L n t D b 2 x 1 b W 4 2 L D V 9 J n F 1 b 3 Q 7 L C Z x d W 9 0 O 1 N l Y 3 R p b 2 4 x L 1 R h Y m x l M D A x I C h Q Y W d l I D E p L 0 F 1 d G 9 S Z W 1 v d m V k Q 2 9 s d W 1 u c z E u e 0 N v b H V t b j c s N n 0 m c X V v d D s s J n F 1 b 3 Q 7 U 2 V j d G l v b j E v V G F i b G U w M D E g K F B h Z 2 U g M S k v Q X V 0 b 1 J l b W 9 2 Z W R D b 2 x 1 b W 5 z M S 5 7 Q 2 9 s d W 1 u O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U Y W J s Z T A w M S A o U G F n Z S A x K S 9 B d X R v U m V t b 3 Z l Z E N v b H V t b n M x L n t D b 2 x 1 b W 4 x L D B 9 J n F 1 b 3 Q 7 L C Z x d W 9 0 O 1 N l Y 3 R p b 2 4 x L 1 R h Y m x l M D A x I C h Q Y W d l I D E p L 0 F 1 d G 9 S Z W 1 v d m V k Q 2 9 s d W 1 u c z E u e 0 N v b H V t b j I s M X 0 m c X V v d D s s J n F 1 b 3 Q 7 U 2 V j d G l v b j E v V G F i b G U w M D E g K F B h Z 2 U g M S k v Q X V 0 b 1 J l b W 9 2 Z W R D b 2 x 1 b W 5 z M S 5 7 Q 2 9 s d W 1 u M y w y f S Z x d W 9 0 O y w m c X V v d D t T Z W N 0 a W 9 u M S 9 U Y W J s Z T A w M S A o U G F n Z S A x K S 9 B d X R v U m V t b 3 Z l Z E N v b H V t b n M x L n t D b 2 x 1 b W 4 0 L D N 9 J n F 1 b 3 Q 7 L C Z x d W 9 0 O 1 N l Y 3 R p b 2 4 x L 1 R h Y m x l M D A x I C h Q Y W d l I D E p L 0 F 1 d G 9 S Z W 1 v d m V k Q 2 9 s d W 1 u c z E u e 0 N v b H V t b j U s N H 0 m c X V v d D s s J n F 1 b 3 Q 7 U 2 V j d G l v b j E v V G F i b G U w M D E g K F B h Z 2 U g M S k v Q X V 0 b 1 J l b W 9 2 Z W R D b 2 x 1 b W 5 z M S 5 7 Q 2 9 s d W 1 u N i w 1 f S Z x d W 9 0 O y w m c X V v d D t T Z W N 0 a W 9 u M S 9 U Y W J s Z T A w M S A o U G F n Z S A x K S 9 B d X R v U m V t b 3 Z l Z E N v b H V t b n M x L n t D b 2 x 1 b W 4 3 L D Z 9 J n F 1 b 3 Q 7 L C Z x d W 9 0 O 1 N l Y 3 R p b 2 4 x L 1 R h Y m x l M D A x I C h Q Y W d l I D E p L 0 F 1 d G 9 S Z W 1 v d m V k Q 2 9 s d W 1 u c z E u e 0 N v b H V t b j g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D A x J T I w K F B h Z 2 U l M j A x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k v V G F i b G U w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i U y M C h Q Y W d l J T I w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E 5 V D A 5 O j E 4 O j U y L j k z M T A 2 N T h a I i A v P j x F b n R y e S B U e X B l P S J G a W x s Q 2 9 s d W 1 u V H l w Z X M i I F Z h b H V l P S J z Q m d N R 0 J n W U d C a E V S Q m c 9 P S I g L z 4 8 R W 5 0 c n k g V H l w Z T 0 i R m l s b E N v b H V t b k 5 h b W V z I i B W Y W x 1 Z T 0 i c 1 s m c X V v d D t M T 1 R U T y B D T 0 R J Q 0 U m c X V v d D s s J n F 1 b 3 Q 7 Q 2 9 s d W 1 u M i Z x d W 9 0 O y w m c X V v d D t C T 1 g v U C 5 B L i Z x d W 9 0 O y w m c X V v d D t M T 0 N B T E l U Q V x 1 M D A y N y Z x d W 9 0 O y w m c X V v d D t J T k R J U k l a W k 8 m c X V v d D s s J n F 1 b 3 Q 7 Q 0 l W S U N P J n F 1 b 3 Q 7 L C Z x d W 9 0 O 0 l E J n F 1 b 3 Q 7 L C Z x d W 9 0 O 1 B S R V p a T y B C Q V N F I F B S R V p a T 1 9 B R 0 c g Q U d H S V V E S U N B V E F S S U 8 m c X V v d D s s J n F 1 b 3 Q 7 Q 2 9 s d W 1 u O S Z x d W 9 0 O y w m c X V v d D t D b 2 x 1 b W 4 x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w M i A o U G F n Z S A y K S 9 B d X R v U m V t b 3 Z l Z E N v b H V t b n M x L n t M T 1 R U T y B D T 0 R J Q 0 U s M H 0 m c X V v d D s s J n F 1 b 3 Q 7 U 2 V j d G l v b j E v V G F i b G U w M D I g K F B h Z 2 U g M i k v Q X V 0 b 1 J l b W 9 2 Z W R D b 2 x 1 b W 5 z M S 5 7 Q 2 9 s d W 1 u M i w x f S Z x d W 9 0 O y w m c X V v d D t T Z W N 0 a W 9 u M S 9 U Y W J s Z T A w M i A o U G F n Z S A y K S 9 B d X R v U m V t b 3 Z l Z E N v b H V t b n M x L n t C T 1 g v U C 5 B L i w y f S Z x d W 9 0 O y w m c X V v d D t T Z W N 0 a W 9 u M S 9 U Y W J s Z T A w M i A o U G F n Z S A y K S 9 B d X R v U m V t b 3 Z l Z E N v b H V t b n M x L n t M T 0 N B T E l U Q V x 1 M D A y N y w z f S Z x d W 9 0 O y w m c X V v d D t T Z W N 0 a W 9 u M S 9 U Y W J s Z T A w M i A o U G F n Z S A y K S 9 B d X R v U m V t b 3 Z l Z E N v b H V t b n M x L n t J T k R J U k l a W k 8 s N H 0 m c X V v d D s s J n F 1 b 3 Q 7 U 2 V j d G l v b j E v V G F i b G U w M D I g K F B h Z 2 U g M i k v Q X V 0 b 1 J l b W 9 2 Z W R D b 2 x 1 b W 5 z M S 5 7 Q 0 l W S U N P L D V 9 J n F 1 b 3 Q 7 L C Z x d W 9 0 O 1 N l Y 3 R p b 2 4 x L 1 R h Y m x l M D A y I C h Q Y W d l I D I p L 0 F 1 d G 9 S Z W 1 v d m V k Q 2 9 s d W 1 u c z E u e 0 l E L D Z 9 J n F 1 b 3 Q 7 L C Z x d W 9 0 O 1 N l Y 3 R p b 2 4 x L 1 R h Y m x l M D A y I C h Q Y W d l I D I p L 0 F 1 d G 9 S Z W 1 v d m V k Q 2 9 s d W 1 u c z E u e 1 B S R V p a T y B C Q V N F I F B S R V p a T 1 9 B R 0 c g Q U d H S V V E S U N B V E F S S U 8 s N 3 0 m c X V v d D s s J n F 1 b 3 Q 7 U 2 V j d G l v b j E v V G F i b G U w M D I g K F B h Z 2 U g M i k v Q X V 0 b 1 J l b W 9 2 Z W R D b 2 x 1 b W 5 z M S 5 7 Q 2 9 s d W 1 u O S w 4 f S Z x d W 9 0 O y w m c X V v d D t T Z W N 0 a W 9 u M S 9 U Y W J s Z T A w M i A o U G F n Z S A y K S 9 B d X R v U m V t b 3 Z l Z E N v b H V t b n M x L n t D b 2 x 1 b W 4 x M C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V G F i b G U w M D I g K F B h Z 2 U g M i k v Q X V 0 b 1 J l b W 9 2 Z W R D b 2 x 1 b W 5 z M S 5 7 T E 9 U V E 8 g Q 0 9 E S U N F L D B 9 J n F 1 b 3 Q 7 L C Z x d W 9 0 O 1 N l Y 3 R p b 2 4 x L 1 R h Y m x l M D A y I C h Q Y W d l I D I p L 0 F 1 d G 9 S Z W 1 v d m V k Q 2 9 s d W 1 u c z E u e 0 N v b H V t b j I s M X 0 m c X V v d D s s J n F 1 b 3 Q 7 U 2 V j d G l v b j E v V G F i b G U w M D I g K F B h Z 2 U g M i k v Q X V 0 b 1 J l b W 9 2 Z W R D b 2 x 1 b W 5 z M S 5 7 Q k 9 Y L 1 A u Q S 4 s M n 0 m c X V v d D s s J n F 1 b 3 Q 7 U 2 V j d G l v b j E v V G F i b G U w M D I g K F B h Z 2 U g M i k v Q X V 0 b 1 J l b W 9 2 Z W R D b 2 x 1 b W 5 z M S 5 7 T E 9 D Q U x J V E F c d T A w M j c s M 3 0 m c X V v d D s s J n F 1 b 3 Q 7 U 2 V j d G l v b j E v V G F i b G U w M D I g K F B h Z 2 U g M i k v Q X V 0 b 1 J l b W 9 2 Z W R D b 2 x 1 b W 5 z M S 5 7 S U 5 E S V J J W l p P L D R 9 J n F 1 b 3 Q 7 L C Z x d W 9 0 O 1 N l Y 3 R p b 2 4 x L 1 R h Y m x l M D A y I C h Q Y W d l I D I p L 0 F 1 d G 9 S Z W 1 v d m V k Q 2 9 s d W 1 u c z E u e 0 N J V k l D T y w 1 f S Z x d W 9 0 O y w m c X V v d D t T Z W N 0 a W 9 u M S 9 U Y W J s Z T A w M i A o U G F n Z S A y K S 9 B d X R v U m V t b 3 Z l Z E N v b H V t b n M x L n t J R C w 2 f S Z x d W 9 0 O y w m c X V v d D t T Z W N 0 a W 9 u M S 9 U Y W J s Z T A w M i A o U G F n Z S A y K S 9 B d X R v U m V t b 3 Z l Z E N v b H V t b n M x L n t Q U k V a W k 8 g Q k F T R S B Q U k V a W k 9 f Q U d H I E F H R 0 l V R E l D Q V R B U k l P L D d 9 J n F 1 b 3 Q 7 L C Z x d W 9 0 O 1 N l Y 3 R p b 2 4 x L 1 R h Y m x l M D A y I C h Q Y W d l I D I p L 0 F 1 d G 9 S Z W 1 v d m V k Q 2 9 s d W 1 u c z E u e 0 N v b H V t b j k s O H 0 m c X V v d D s s J n F 1 b 3 Q 7 U 2 V j d G l v b j E v V G F i b G U w M D I g K F B h Z 2 U g M i k v Q X V 0 b 1 J l b W 9 2 Z W R D b 2 x 1 b W 5 z M S 5 7 Q 2 9 s d W 1 u M T A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D A y J T I w K F B h Z 2 U l M j A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i U y M C h Q Y W d l J T I w M i k v V G F i b G U w M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i U y M C h Q Y W d l J T I w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I l M j A o U G F n Z S U y M D I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X F R H e L 9 n 5 E k J + j 3 5 E q y o 0 A A A A A A g A A A A A A E G Y A A A A B A A A g A A A A 2 H o m F K g r g r m 9 M 2 + a o y n f z r 1 A G 1 o o k c 1 x K e D U S g f V W Q s A A A A A D o A A A A A C A A A g A A A A n C q e c d K C X t 5 m z o m t V A X P I t e M D t F + 7 r y p j N T c z D X 7 9 m B Q A A A A m K P b A u 2 J + n q n 9 S 5 s m 2 5 2 / O N 6 D M k A l 0 O d Y G Y K 1 / G S 5 X U F k J J E V j F 0 Z f w 6 z t s e 7 X 0 4 w Z 2 o f V M f u S 6 U j 8 1 N O F b m g / Y N I 7 c Z k a k 3 d g c X e h 3 W S / d A A A A A W L 2 t 1 a K Z b L h U J l Y 0 C t 2 d 9 i 9 y F / t k D T O b Z Z S 7 z t g V 4 y S p 2 H O R 8 r I D X 8 q O B G i 9 E l 6 B H H e R V z D i x 6 7 N M 8 + A u n o h M Q = = < / D a t a M a s h u p > 
</file>

<file path=customXml/itemProps1.xml><?xml version="1.0" encoding="utf-8"?>
<ds:datastoreItem xmlns:ds="http://schemas.openxmlformats.org/officeDocument/2006/customXml" ds:itemID="{EAC8F67B-3DCB-44D3-AE91-E79D83E6B22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giugno 2023</vt:lpstr>
      <vt:lpstr>Table001 (Page 1)</vt:lpstr>
      <vt:lpstr>Sheet2</vt:lpstr>
      <vt:lpstr>forecast</vt:lpstr>
      <vt:lpstr>citta studi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malensek</dc:creator>
  <cp:lastModifiedBy>fabio malensek</cp:lastModifiedBy>
  <dcterms:created xsi:type="dcterms:W3CDTF">2022-04-20T10:00:16Z</dcterms:created>
  <dcterms:modified xsi:type="dcterms:W3CDTF">2023-06-19T09:49:29Z</dcterms:modified>
</cp:coreProperties>
</file>